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Work\Temp\Out\"/>
    </mc:Choice>
  </mc:AlternateContent>
  <xr:revisionPtr revIDLastSave="0" documentId="13_ncr:1_{B53A25A5-68AF-4F5B-90B9-BAA8D9B77B98}" xr6:coauthVersionLast="45" xr6:coauthVersionMax="45" xr10:uidLastSave="{00000000-0000-0000-0000-000000000000}"/>
  <bookViews>
    <workbookView xWindow="-120" yWindow="-120" windowWidth="29040" windowHeight="15840" firstSheet="2" activeTab="26" xr2:uid="{D87E4CB9-E64C-43D9-A9CF-FE3249CF5061}"/>
  </bookViews>
  <sheets>
    <sheet name="1.1" sheetId="3" r:id="rId1"/>
    <sheet name="1.2" sheetId="23" r:id="rId2"/>
    <sheet name="1.3" sheetId="24" r:id="rId3"/>
    <sheet name="1.4" sheetId="25" r:id="rId4"/>
    <sheet name="1.5" sheetId="26" r:id="rId5"/>
    <sheet name="2" sheetId="2" r:id="rId6"/>
    <sheet name="3" sheetId="4" r:id="rId7"/>
    <sheet name="4" sheetId="5" r:id="rId8"/>
    <sheet name="5" sheetId="6" r:id="rId9"/>
    <sheet name="6" sheetId="7" r:id="rId10"/>
    <sheet name="7" sheetId="8" r:id="rId11"/>
    <sheet name="8" sheetId="9" r:id="rId12"/>
    <sheet name="9" sheetId="10" r:id="rId13"/>
    <sheet name="10" sheetId="11" r:id="rId14"/>
    <sheet name="11.1" sheetId="12" r:id="rId15"/>
    <sheet name="11.2" sheetId="13" r:id="rId16"/>
    <sheet name="11.3" sheetId="14" r:id="rId17"/>
    <sheet name="12" sheetId="15" r:id="rId18"/>
    <sheet name="13" sheetId="16" r:id="rId19"/>
    <sheet name="14" sheetId="17" r:id="rId20"/>
    <sheet name="15" sheetId="18" r:id="rId21"/>
    <sheet name="16" sheetId="19" r:id="rId22"/>
    <sheet name="17" sheetId="20" r:id="rId23"/>
    <sheet name="18" sheetId="21" r:id="rId24"/>
    <sheet name="19" sheetId="22" r:id="rId25"/>
    <sheet name="20.1" sheetId="29" r:id="rId26"/>
    <sheet name="20.2" sheetId="28" r:id="rId27"/>
  </sheets>
  <definedNames>
    <definedName name="_xlnm.Print_Area" localSheetId="8">'5'!$A$1:$AL$24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 i="29" l="1"/>
  <c r="D13" i="29" s="1"/>
  <c r="E14" i="29"/>
  <c r="E13" i="29" s="1"/>
  <c r="F14" i="29"/>
  <c r="F13" i="29" s="1"/>
  <c r="G14" i="29"/>
  <c r="G13" i="29" s="1"/>
  <c r="C14" i="29"/>
  <c r="C13" i="29" s="1"/>
  <c r="D38" i="29"/>
  <c r="D37" i="29" s="1"/>
  <c r="E38" i="29"/>
  <c r="E37" i="29" s="1"/>
  <c r="F38" i="29"/>
  <c r="F37" i="29" s="1"/>
  <c r="G38" i="29"/>
  <c r="G37" i="29" s="1"/>
  <c r="C38" i="29"/>
  <c r="C37" i="29" s="1"/>
  <c r="D69" i="29"/>
  <c r="E69" i="29"/>
  <c r="F69" i="29"/>
  <c r="G69" i="29"/>
  <c r="C69" i="29"/>
  <c r="D74" i="29"/>
  <c r="E74" i="29"/>
  <c r="F74" i="29"/>
  <c r="G74" i="29"/>
  <c r="C74" i="29"/>
  <c r="C12" i="29" l="1"/>
  <c r="C11" i="29" s="1"/>
  <c r="H80" i="29"/>
  <c r="H79" i="29"/>
  <c r="H78" i="29"/>
  <c r="H77" i="29"/>
  <c r="H76" i="29"/>
  <c r="H75" i="29"/>
  <c r="H74" i="29"/>
  <c r="H73" i="29"/>
  <c r="H72" i="29"/>
  <c r="H71" i="29"/>
  <c r="H70" i="29"/>
  <c r="H68" i="29"/>
  <c r="H67" i="29"/>
  <c r="H66" i="29"/>
  <c r="H65" i="29"/>
  <c r="H64" i="29"/>
  <c r="H63" i="29"/>
  <c r="H62" i="29"/>
  <c r="H61" i="29"/>
  <c r="H60" i="29"/>
  <c r="H59" i="29"/>
  <c r="H58" i="29"/>
  <c r="H57" i="29"/>
  <c r="H56" i="29"/>
  <c r="H55" i="29"/>
  <c r="H54" i="29"/>
  <c r="H53" i="29"/>
  <c r="G52" i="29"/>
  <c r="F52" i="29"/>
  <c r="E52" i="29"/>
  <c r="D52" i="29"/>
  <c r="H52" i="29" s="1"/>
  <c r="C52" i="29"/>
  <c r="H51" i="29"/>
  <c r="H50" i="29"/>
  <c r="H49" i="29"/>
  <c r="H48" i="29"/>
  <c r="H47" i="29"/>
  <c r="H46" i="29"/>
  <c r="H45" i="29"/>
  <c r="H44" i="29"/>
  <c r="H43" i="29"/>
  <c r="H42" i="29"/>
  <c r="H41" i="29"/>
  <c r="H40" i="29"/>
  <c r="H39" i="29"/>
  <c r="H38" i="29"/>
  <c r="H36" i="29"/>
  <c r="H35" i="29"/>
  <c r="H34" i="29"/>
  <c r="H33" i="29"/>
  <c r="H32" i="29"/>
  <c r="H31" i="29"/>
  <c r="H30" i="29"/>
  <c r="H29" i="29"/>
  <c r="H28" i="29"/>
  <c r="H27" i="29"/>
  <c r="H26" i="29"/>
  <c r="G25" i="29"/>
  <c r="F25" i="29"/>
  <c r="E25" i="29"/>
  <c r="D25" i="29"/>
  <c r="H25" i="29" s="1"/>
  <c r="C25" i="29"/>
  <c r="H24" i="29"/>
  <c r="H23" i="29"/>
  <c r="G22" i="29"/>
  <c r="F22" i="29"/>
  <c r="E22" i="29"/>
  <c r="D22" i="29"/>
  <c r="C22" i="29"/>
  <c r="H21" i="29"/>
  <c r="H20" i="29"/>
  <c r="H19" i="29"/>
  <c r="H18" i="29"/>
  <c r="H17" i="29"/>
  <c r="H16" i="29"/>
  <c r="H15" i="29"/>
  <c r="E12" i="29"/>
  <c r="E11" i="29" s="1"/>
  <c r="H14" i="29"/>
  <c r="H80" i="28"/>
  <c r="H79" i="28"/>
  <c r="H78" i="28"/>
  <c r="H77" i="28"/>
  <c r="H76" i="28"/>
  <c r="H75" i="28"/>
  <c r="H74" i="28"/>
  <c r="H73" i="28"/>
  <c r="H72" i="28"/>
  <c r="H71" i="28"/>
  <c r="H70" i="28"/>
  <c r="G69" i="28"/>
  <c r="F69" i="28"/>
  <c r="E69" i="28"/>
  <c r="D69" i="28"/>
  <c r="C69" i="28"/>
  <c r="H68" i="28"/>
  <c r="H67" i="28"/>
  <c r="H66" i="28"/>
  <c r="H65" i="28"/>
  <c r="H64" i="28"/>
  <c r="H63" i="28"/>
  <c r="H62" i="28"/>
  <c r="H61" i="28"/>
  <c r="H60" i="28"/>
  <c r="H59" i="28"/>
  <c r="H58" i="28"/>
  <c r="H57" i="28"/>
  <c r="H56" i="28"/>
  <c r="H55" i="28"/>
  <c r="H54" i="28"/>
  <c r="H53" i="28"/>
  <c r="G52" i="28"/>
  <c r="F52" i="28"/>
  <c r="E52" i="28"/>
  <c r="D52" i="28"/>
  <c r="C52" i="28"/>
  <c r="H51" i="28"/>
  <c r="H50" i="28"/>
  <c r="H49" i="28"/>
  <c r="H48" i="28"/>
  <c r="H47" i="28"/>
  <c r="H46" i="28"/>
  <c r="H45" i="28"/>
  <c r="H44" i="28"/>
  <c r="H43" i="28"/>
  <c r="H42" i="28"/>
  <c r="H41" i="28"/>
  <c r="H40" i="28"/>
  <c r="H39" i="28"/>
  <c r="G38" i="28"/>
  <c r="F38" i="28"/>
  <c r="F37" i="28" s="1"/>
  <c r="E38" i="28"/>
  <c r="D38" i="28"/>
  <c r="D37" i="28" s="1"/>
  <c r="C38" i="28"/>
  <c r="G37" i="28"/>
  <c r="H36" i="28"/>
  <c r="H35" i="28"/>
  <c r="H34" i="28"/>
  <c r="H33" i="28"/>
  <c r="H32" i="28"/>
  <c r="H31" i="28"/>
  <c r="H30" i="28"/>
  <c r="H29" i="28"/>
  <c r="H28" i="28"/>
  <c r="H27" i="28"/>
  <c r="H26" i="28"/>
  <c r="G25" i="28"/>
  <c r="G22" i="28" s="1"/>
  <c r="G14" i="28" s="1"/>
  <c r="G13" i="28" s="1"/>
  <c r="G12" i="28" s="1"/>
  <c r="G11" i="28" s="1"/>
  <c r="F25" i="28"/>
  <c r="F22" i="28" s="1"/>
  <c r="F14" i="28" s="1"/>
  <c r="F13" i="28" s="1"/>
  <c r="E25" i="28"/>
  <c r="E22" i="28" s="1"/>
  <c r="E14" i="28" s="1"/>
  <c r="E13" i="28" s="1"/>
  <c r="D25" i="28"/>
  <c r="C25" i="28"/>
  <c r="C22" i="28" s="1"/>
  <c r="C14" i="28" s="1"/>
  <c r="H24" i="28"/>
  <c r="H23" i="28"/>
  <c r="D22" i="28"/>
  <c r="D14" i="28" s="1"/>
  <c r="D13" i="28" s="1"/>
  <c r="H21" i="28"/>
  <c r="H20" i="28"/>
  <c r="H19" i="28"/>
  <c r="H18" i="28"/>
  <c r="H17" i="28"/>
  <c r="H16" i="28"/>
  <c r="H15" i="28"/>
  <c r="G12" i="29" l="1"/>
  <c r="G11" i="29" s="1"/>
  <c r="H69" i="29"/>
  <c r="F12" i="29"/>
  <c r="F11" i="29" s="1"/>
  <c r="H22" i="29"/>
  <c r="H13" i="29"/>
  <c r="H37" i="29"/>
  <c r="H14" i="28"/>
  <c r="C13" i="28"/>
  <c r="H13" i="28" s="1"/>
  <c r="D12" i="28"/>
  <c r="D11" i="28" s="1"/>
  <c r="H38" i="28"/>
  <c r="H69" i="28"/>
  <c r="C37" i="28"/>
  <c r="H37" i="28" s="1"/>
  <c r="H25" i="28"/>
  <c r="E37" i="28"/>
  <c r="E12" i="28" s="1"/>
  <c r="E11" i="28" s="1"/>
  <c r="H52" i="28"/>
  <c r="F12" i="28"/>
  <c r="F11" i="28" s="1"/>
  <c r="H22" i="28"/>
  <c r="AH16" i="9"/>
  <c r="AG16" i="9"/>
  <c r="AF16" i="9"/>
  <c r="AF23" i="9" s="1"/>
  <c r="AE16" i="9"/>
  <c r="AE23" i="9" s="1"/>
  <c r="AD16" i="9"/>
  <c r="D16" i="9"/>
  <c r="D17" i="9"/>
  <c r="AH17" i="9"/>
  <c r="AG17" i="9"/>
  <c r="AF17" i="9"/>
  <c r="AE17" i="9"/>
  <c r="AD17" i="9"/>
  <c r="AH18" i="9"/>
  <c r="AG18" i="9"/>
  <c r="AF18" i="9"/>
  <c r="AE18" i="9"/>
  <c r="AD18" i="9"/>
  <c r="D18" i="9"/>
  <c r="D19" i="9"/>
  <c r="AH19" i="9"/>
  <c r="AG19" i="9"/>
  <c r="AF19" i="9"/>
  <c r="AE19" i="9"/>
  <c r="AD19" i="9"/>
  <c r="AH20" i="9"/>
  <c r="AG20" i="9"/>
  <c r="AF20" i="9"/>
  <c r="AE20" i="9"/>
  <c r="AD20" i="9"/>
  <c r="D20" i="9"/>
  <c r="D21" i="9"/>
  <c r="AH21" i="9"/>
  <c r="AG21" i="9"/>
  <c r="AF21" i="9"/>
  <c r="AE21" i="9"/>
  <c r="AD21" i="9"/>
  <c r="AH22" i="9"/>
  <c r="AG22" i="9"/>
  <c r="AF22" i="9"/>
  <c r="AE22" i="9"/>
  <c r="AD22" i="9"/>
  <c r="D22" i="9"/>
  <c r="AH23" i="9"/>
  <c r="AG23" i="9"/>
  <c r="AD23" i="9"/>
  <c r="D23" i="9"/>
  <c r="D24" i="9"/>
  <c r="AH24" i="9"/>
  <c r="AG24" i="9"/>
  <c r="AF24" i="9"/>
  <c r="AE24" i="9"/>
  <c r="AD24" i="9"/>
  <c r="AH25" i="9"/>
  <c r="AG25" i="9"/>
  <c r="AF25" i="9"/>
  <c r="AE25" i="9"/>
  <c r="AD25" i="9"/>
  <c r="D25" i="9"/>
  <c r="AH29" i="9"/>
  <c r="AG29" i="9"/>
  <c r="AF29" i="9"/>
  <c r="AE29" i="9"/>
  <c r="AD29" i="9"/>
  <c r="D29" i="9"/>
  <c r="D32" i="9"/>
  <c r="AH32" i="9"/>
  <c r="AG32" i="9"/>
  <c r="AF32" i="9"/>
  <c r="AE32" i="9"/>
  <c r="AD32" i="9"/>
  <c r="AH41" i="9"/>
  <c r="AG41" i="9"/>
  <c r="AF41" i="9"/>
  <c r="AE41" i="9"/>
  <c r="AD41" i="9"/>
  <c r="D41" i="9"/>
  <c r="AH44" i="9"/>
  <c r="AG44" i="9"/>
  <c r="AF44" i="9"/>
  <c r="AE44" i="9"/>
  <c r="AD44" i="9"/>
  <c r="D44" i="9"/>
  <c r="D45" i="9"/>
  <c r="AH45" i="9"/>
  <c r="AG45" i="9"/>
  <c r="AF45" i="9"/>
  <c r="AE45" i="9"/>
  <c r="AD45" i="9"/>
  <c r="D46" i="9"/>
  <c r="AH46" i="9"/>
  <c r="AG46" i="9"/>
  <c r="AF46" i="9"/>
  <c r="AE46" i="9"/>
  <c r="AD46" i="9"/>
  <c r="AH92" i="9"/>
  <c r="AG92" i="9"/>
  <c r="AF92" i="9"/>
  <c r="AE92" i="9"/>
  <c r="AD92" i="9"/>
  <c r="AH91" i="9"/>
  <c r="AG91" i="9"/>
  <c r="AF91" i="9"/>
  <c r="AE91" i="9"/>
  <c r="AD91" i="9"/>
  <c r="AH90" i="9"/>
  <c r="AG90" i="9"/>
  <c r="AF90" i="9"/>
  <c r="AE90" i="9"/>
  <c r="AD90" i="9"/>
  <c r="AH89" i="9"/>
  <c r="AG89" i="9"/>
  <c r="AF89" i="9"/>
  <c r="AE89" i="9"/>
  <c r="AD89" i="9"/>
  <c r="AH88" i="9"/>
  <c r="AG88" i="9"/>
  <c r="AF88" i="9"/>
  <c r="AE88" i="9"/>
  <c r="AD88" i="9"/>
  <c r="AH87" i="9"/>
  <c r="AG87" i="9"/>
  <c r="AF87" i="9"/>
  <c r="AE87" i="9"/>
  <c r="AD87" i="9"/>
  <c r="AH86" i="9"/>
  <c r="AG86" i="9"/>
  <c r="AF86" i="9"/>
  <c r="AE86" i="9"/>
  <c r="AD86" i="9"/>
  <c r="AH85" i="9"/>
  <c r="AG85" i="9"/>
  <c r="AF85" i="9"/>
  <c r="AE85" i="9"/>
  <c r="AD85" i="9"/>
  <c r="AH84" i="9"/>
  <c r="AG84" i="9"/>
  <c r="AF84" i="9"/>
  <c r="AE84" i="9"/>
  <c r="AD84" i="9"/>
  <c r="AH83" i="9"/>
  <c r="AG83" i="9"/>
  <c r="AF83" i="9"/>
  <c r="AE83" i="9"/>
  <c r="AD83" i="9"/>
  <c r="AH82" i="9"/>
  <c r="AG82" i="9"/>
  <c r="AF82" i="9"/>
  <c r="AE82" i="9"/>
  <c r="AD82" i="9"/>
  <c r="AH81" i="9"/>
  <c r="AG81" i="9"/>
  <c r="AF81" i="9"/>
  <c r="AE81" i="9"/>
  <c r="AD81" i="9"/>
  <c r="AH80" i="9"/>
  <c r="AG80" i="9"/>
  <c r="AF80" i="9"/>
  <c r="AE80" i="9"/>
  <c r="AD80" i="9"/>
  <c r="AH79" i="9"/>
  <c r="AG79" i="9"/>
  <c r="AF79" i="9"/>
  <c r="AE79" i="9"/>
  <c r="AD79" i="9"/>
  <c r="AH78" i="9"/>
  <c r="AG78" i="9"/>
  <c r="AF78" i="9"/>
  <c r="AE78" i="9"/>
  <c r="AD78" i="9"/>
  <c r="AH77" i="9"/>
  <c r="AG77" i="9"/>
  <c r="AF77" i="9"/>
  <c r="AE77" i="9"/>
  <c r="AD77" i="9"/>
  <c r="AH76" i="9"/>
  <c r="AG76" i="9"/>
  <c r="AF76" i="9"/>
  <c r="AE76" i="9"/>
  <c r="AD76" i="9"/>
  <c r="AH75" i="9"/>
  <c r="AG75" i="9"/>
  <c r="AF75" i="9"/>
  <c r="AE75" i="9"/>
  <c r="AD75" i="9"/>
  <c r="AH74" i="9"/>
  <c r="AG74" i="9"/>
  <c r="AF74" i="9"/>
  <c r="AE74" i="9"/>
  <c r="AD74" i="9"/>
  <c r="AH73" i="9"/>
  <c r="AG73" i="9"/>
  <c r="AF73" i="9"/>
  <c r="AE73" i="9"/>
  <c r="AD73" i="9"/>
  <c r="AH72" i="9"/>
  <c r="AG72" i="9"/>
  <c r="AF72" i="9"/>
  <c r="AE72" i="9"/>
  <c r="AD72" i="9"/>
  <c r="AH71" i="9"/>
  <c r="AG71" i="9"/>
  <c r="AF71" i="9"/>
  <c r="AE71" i="9"/>
  <c r="AD71" i="9"/>
  <c r="AH70" i="9"/>
  <c r="AG70" i="9"/>
  <c r="AF70" i="9"/>
  <c r="AE70" i="9"/>
  <c r="AD70" i="9"/>
  <c r="AH69" i="9"/>
  <c r="AG69" i="9"/>
  <c r="AF69" i="9"/>
  <c r="AE69" i="9"/>
  <c r="AD69" i="9"/>
  <c r="AH68" i="9"/>
  <c r="AG68" i="9"/>
  <c r="AF68" i="9"/>
  <c r="AE68" i="9"/>
  <c r="AD68" i="9"/>
  <c r="AH67" i="9"/>
  <c r="AG67" i="9"/>
  <c r="AF67" i="9"/>
  <c r="AE67" i="9"/>
  <c r="AD67" i="9"/>
  <c r="AH66" i="9"/>
  <c r="AG66" i="9"/>
  <c r="AF66" i="9"/>
  <c r="AE66" i="9"/>
  <c r="AD66" i="9"/>
  <c r="AH65" i="9"/>
  <c r="AG65" i="9"/>
  <c r="AF65" i="9"/>
  <c r="AE65" i="9"/>
  <c r="AD65" i="9"/>
  <c r="AH64" i="9"/>
  <c r="AG64" i="9"/>
  <c r="AF64" i="9"/>
  <c r="AE64" i="9"/>
  <c r="AD64" i="9"/>
  <c r="AH63" i="9"/>
  <c r="AG63" i="9"/>
  <c r="AF63" i="9"/>
  <c r="AE63" i="9"/>
  <c r="AD63" i="9"/>
  <c r="AH62" i="9"/>
  <c r="AG62" i="9"/>
  <c r="AF62" i="9"/>
  <c r="AE62" i="9"/>
  <c r="AD62" i="9"/>
  <c r="AH61" i="9"/>
  <c r="AG61" i="9"/>
  <c r="AF61" i="9"/>
  <c r="AE61" i="9"/>
  <c r="AD61" i="9"/>
  <c r="AH60" i="9"/>
  <c r="AG60" i="9"/>
  <c r="AF60" i="9"/>
  <c r="AE60" i="9"/>
  <c r="AD60" i="9"/>
  <c r="AH59" i="9"/>
  <c r="AG59" i="9"/>
  <c r="AF59" i="9"/>
  <c r="AE59" i="9"/>
  <c r="AD59" i="9"/>
  <c r="AH58" i="9"/>
  <c r="AG58" i="9"/>
  <c r="AF58" i="9"/>
  <c r="AE58" i="9"/>
  <c r="AD58" i="9"/>
  <c r="AH57" i="9"/>
  <c r="AG57" i="9"/>
  <c r="AF57" i="9"/>
  <c r="AE57" i="9"/>
  <c r="AD57" i="9"/>
  <c r="AH56" i="9"/>
  <c r="AG56" i="9"/>
  <c r="AF56" i="9"/>
  <c r="AE56" i="9"/>
  <c r="AD56" i="9"/>
  <c r="AH55" i="9"/>
  <c r="AG55" i="9"/>
  <c r="AF55" i="9"/>
  <c r="AE55" i="9"/>
  <c r="AD55" i="9"/>
  <c r="AH54" i="9"/>
  <c r="AG54" i="9"/>
  <c r="AF54" i="9"/>
  <c r="AE54" i="9"/>
  <c r="AD54" i="9"/>
  <c r="AH53" i="9"/>
  <c r="AG53" i="9"/>
  <c r="AF53" i="9"/>
  <c r="AE53" i="9"/>
  <c r="AD53" i="9"/>
  <c r="AH52" i="9"/>
  <c r="AG52" i="9"/>
  <c r="AF52" i="9"/>
  <c r="AE52" i="9"/>
  <c r="AD52" i="9"/>
  <c r="AH51" i="9"/>
  <c r="AG51" i="9"/>
  <c r="AF51" i="9"/>
  <c r="AE51" i="9"/>
  <c r="AD51" i="9"/>
  <c r="AH50" i="9"/>
  <c r="AG50" i="9"/>
  <c r="AF50" i="9"/>
  <c r="AE50" i="9"/>
  <c r="AD50" i="9"/>
  <c r="AH49" i="9"/>
  <c r="AG49" i="9"/>
  <c r="AF49" i="9"/>
  <c r="AE49" i="9"/>
  <c r="AD49" i="9"/>
  <c r="AH48" i="9"/>
  <c r="AG48" i="9"/>
  <c r="AF48" i="9"/>
  <c r="AE48" i="9"/>
  <c r="AD48" i="9"/>
  <c r="AH47" i="9"/>
  <c r="AG47" i="9"/>
  <c r="AF47" i="9"/>
  <c r="AE47" i="9"/>
  <c r="AD47" i="9"/>
  <c r="AH94" i="9"/>
  <c r="AG94" i="9"/>
  <c r="AF94" i="9"/>
  <c r="AE94" i="9"/>
  <c r="AD94" i="9"/>
  <c r="D94" i="9"/>
  <c r="D95" i="9"/>
  <c r="AH95" i="9"/>
  <c r="AG95" i="9"/>
  <c r="AF95" i="9"/>
  <c r="AE95" i="9"/>
  <c r="AD95" i="9"/>
  <c r="AH125" i="9"/>
  <c r="AG125" i="9"/>
  <c r="AF125" i="9"/>
  <c r="AE125" i="9"/>
  <c r="AD125" i="9"/>
  <c r="AH124" i="9"/>
  <c r="AG124" i="9"/>
  <c r="AF124" i="9"/>
  <c r="AE124" i="9"/>
  <c r="AD124" i="9"/>
  <c r="AH123" i="9"/>
  <c r="AG123" i="9"/>
  <c r="AF123" i="9"/>
  <c r="AE123" i="9"/>
  <c r="AD123" i="9"/>
  <c r="AH122" i="9"/>
  <c r="AG122" i="9"/>
  <c r="AF122" i="9"/>
  <c r="AE122" i="9"/>
  <c r="AD122" i="9"/>
  <c r="AH121" i="9"/>
  <c r="AG121" i="9"/>
  <c r="AF121" i="9"/>
  <c r="AE121" i="9"/>
  <c r="AD121" i="9"/>
  <c r="AH120" i="9"/>
  <c r="AG120" i="9"/>
  <c r="AF120" i="9"/>
  <c r="AE120" i="9"/>
  <c r="AD120" i="9"/>
  <c r="AH119" i="9"/>
  <c r="AG119" i="9"/>
  <c r="AF119" i="9"/>
  <c r="AE119" i="9"/>
  <c r="AD119" i="9"/>
  <c r="AH118" i="9"/>
  <c r="AG118" i="9"/>
  <c r="AF118" i="9"/>
  <c r="AE118" i="9"/>
  <c r="AD118" i="9"/>
  <c r="AH117" i="9"/>
  <c r="AG117" i="9"/>
  <c r="AF117" i="9"/>
  <c r="AE117" i="9"/>
  <c r="AD117" i="9"/>
  <c r="AH116" i="9"/>
  <c r="AG116" i="9"/>
  <c r="AF116" i="9"/>
  <c r="AE116" i="9"/>
  <c r="AD116" i="9"/>
  <c r="AH115" i="9"/>
  <c r="AG115" i="9"/>
  <c r="AF115" i="9"/>
  <c r="AE115" i="9"/>
  <c r="AD115" i="9"/>
  <c r="AH114" i="9"/>
  <c r="AG114" i="9"/>
  <c r="AF114" i="9"/>
  <c r="AE114" i="9"/>
  <c r="AD114" i="9"/>
  <c r="AH113" i="9"/>
  <c r="AG113" i="9"/>
  <c r="AF113" i="9"/>
  <c r="AE113" i="9"/>
  <c r="AD113" i="9"/>
  <c r="AH112" i="9"/>
  <c r="AG112" i="9"/>
  <c r="AF112" i="9"/>
  <c r="AE112" i="9"/>
  <c r="AD112" i="9"/>
  <c r="AH111" i="9"/>
  <c r="AG111" i="9"/>
  <c r="AF111" i="9"/>
  <c r="AE111" i="9"/>
  <c r="AD111" i="9"/>
  <c r="AH110" i="9"/>
  <c r="AG110" i="9"/>
  <c r="AF110" i="9"/>
  <c r="AE110" i="9"/>
  <c r="AD110" i="9"/>
  <c r="AH109" i="9"/>
  <c r="AG109" i="9"/>
  <c r="AF109" i="9"/>
  <c r="AE109" i="9"/>
  <c r="AD109" i="9"/>
  <c r="AH108" i="9"/>
  <c r="AG108" i="9"/>
  <c r="AF108" i="9"/>
  <c r="AE108" i="9"/>
  <c r="AD108" i="9"/>
  <c r="AH107" i="9"/>
  <c r="AG107" i="9"/>
  <c r="AF107" i="9"/>
  <c r="AE107" i="9"/>
  <c r="AD107" i="9"/>
  <c r="AH106" i="9"/>
  <c r="AG106" i="9"/>
  <c r="AF106" i="9"/>
  <c r="AE106" i="9"/>
  <c r="AD106" i="9"/>
  <c r="AH105" i="9"/>
  <c r="AG105" i="9"/>
  <c r="AF105" i="9"/>
  <c r="AE105" i="9"/>
  <c r="AD105" i="9"/>
  <c r="AH104" i="9"/>
  <c r="AG104" i="9"/>
  <c r="AF104" i="9"/>
  <c r="AE104" i="9"/>
  <c r="AD104" i="9"/>
  <c r="AH103" i="9"/>
  <c r="AG103" i="9"/>
  <c r="AF103" i="9"/>
  <c r="AE103" i="9"/>
  <c r="AD103" i="9"/>
  <c r="AH102" i="9"/>
  <c r="AG102" i="9"/>
  <c r="AF102" i="9"/>
  <c r="AE102" i="9"/>
  <c r="AD102" i="9"/>
  <c r="AH101" i="9"/>
  <c r="AG101" i="9"/>
  <c r="AF101" i="9"/>
  <c r="AE101" i="9"/>
  <c r="AD101" i="9"/>
  <c r="AH100" i="9"/>
  <c r="AG100" i="9"/>
  <c r="AF100" i="9"/>
  <c r="AE100" i="9"/>
  <c r="AD100" i="9"/>
  <c r="AH99" i="9"/>
  <c r="AG99" i="9"/>
  <c r="AF99" i="9"/>
  <c r="AE99" i="9"/>
  <c r="AD99" i="9"/>
  <c r="AH98" i="9"/>
  <c r="AG98" i="9"/>
  <c r="AF98" i="9"/>
  <c r="AE98" i="9"/>
  <c r="AD98" i="9"/>
  <c r="AH97" i="9"/>
  <c r="AG97" i="9"/>
  <c r="AF97" i="9"/>
  <c r="AE97" i="9"/>
  <c r="AD97" i="9"/>
  <c r="AH96" i="9"/>
  <c r="AG96" i="9"/>
  <c r="AF96" i="9"/>
  <c r="AE96" i="9"/>
  <c r="AD96" i="9"/>
  <c r="AH127" i="9"/>
  <c r="AG127" i="9"/>
  <c r="AF127" i="9"/>
  <c r="AE127" i="9"/>
  <c r="AD127" i="9"/>
  <c r="D127" i="9"/>
  <c r="D128" i="9"/>
  <c r="AH128" i="9"/>
  <c r="AG128" i="9"/>
  <c r="AF128" i="9"/>
  <c r="AE128" i="9"/>
  <c r="AD128" i="9"/>
  <c r="AH130" i="9"/>
  <c r="AG130" i="9"/>
  <c r="AF130" i="9"/>
  <c r="AE130" i="9"/>
  <c r="AD130" i="9"/>
  <c r="AH129" i="9"/>
  <c r="AG129" i="9"/>
  <c r="AF129" i="9"/>
  <c r="AE129" i="9"/>
  <c r="AD129" i="9"/>
  <c r="D138" i="9"/>
  <c r="AH138" i="9"/>
  <c r="AG138" i="9"/>
  <c r="AF138" i="9"/>
  <c r="AE138" i="9"/>
  <c r="AD138" i="9"/>
  <c r="AH141" i="9"/>
  <c r="AG141" i="9"/>
  <c r="AF141" i="9"/>
  <c r="AE141" i="9"/>
  <c r="AD141" i="9"/>
  <c r="D141" i="9"/>
  <c r="AH144" i="9"/>
  <c r="AG144" i="9"/>
  <c r="AF144" i="9"/>
  <c r="AE144" i="9"/>
  <c r="AD144" i="9"/>
  <c r="D144" i="9"/>
  <c r="AH151" i="9"/>
  <c r="AG151" i="9"/>
  <c r="AF151" i="9"/>
  <c r="AE151" i="9"/>
  <c r="AD151" i="9"/>
  <c r="AH150" i="9"/>
  <c r="AG150" i="9"/>
  <c r="AF150" i="9"/>
  <c r="AE150" i="9"/>
  <c r="AD150" i="9"/>
  <c r="AH149" i="9"/>
  <c r="AG149" i="9"/>
  <c r="AF149" i="9"/>
  <c r="AE149" i="9"/>
  <c r="AD149" i="9"/>
  <c r="AH148" i="9"/>
  <c r="AG148" i="9"/>
  <c r="AF148" i="9"/>
  <c r="AE148" i="9"/>
  <c r="AD148" i="9"/>
  <c r="AH147" i="9"/>
  <c r="AG147" i="9"/>
  <c r="AF147" i="9"/>
  <c r="AE147" i="9"/>
  <c r="AD147" i="9"/>
  <c r="AH146" i="9"/>
  <c r="AG146" i="9"/>
  <c r="AF146" i="9"/>
  <c r="AE146" i="9"/>
  <c r="AD146" i="9"/>
  <c r="AH145" i="9"/>
  <c r="AG145" i="9"/>
  <c r="AF145" i="9"/>
  <c r="AE145" i="9"/>
  <c r="AD145" i="9"/>
  <c r="AD153" i="9"/>
  <c r="AE153" i="9"/>
  <c r="AF153" i="9"/>
  <c r="AG153" i="9"/>
  <c r="AH153" i="9"/>
  <c r="D153" i="9"/>
  <c r="AD154" i="9"/>
  <c r="AE154" i="9"/>
  <c r="AF154" i="9"/>
  <c r="AG154" i="9"/>
  <c r="AH154" i="9"/>
  <c r="AD155" i="9"/>
  <c r="AE155" i="9"/>
  <c r="AF155" i="9"/>
  <c r="AG155" i="9"/>
  <c r="AH155" i="9"/>
  <c r="AD156" i="9"/>
  <c r="AE156" i="9"/>
  <c r="AF156" i="9"/>
  <c r="AG156" i="9"/>
  <c r="AH156" i="9"/>
  <c r="AD157" i="9"/>
  <c r="AE157" i="9"/>
  <c r="AF157" i="9"/>
  <c r="AG157" i="9"/>
  <c r="AH157" i="9"/>
  <c r="AD158" i="9"/>
  <c r="AE158" i="9"/>
  <c r="AF158" i="9"/>
  <c r="AG158" i="9"/>
  <c r="AH158" i="9"/>
  <c r="AD159" i="9"/>
  <c r="AE159" i="9"/>
  <c r="AF159" i="9"/>
  <c r="AG159" i="9"/>
  <c r="AH159" i="9"/>
  <c r="AD160" i="9"/>
  <c r="AE160" i="9"/>
  <c r="AF160" i="9"/>
  <c r="AG160" i="9"/>
  <c r="AH160" i="9"/>
  <c r="AD161" i="9"/>
  <c r="AE161" i="9"/>
  <c r="AF161" i="9"/>
  <c r="AG161" i="9"/>
  <c r="AH161" i="9"/>
  <c r="AE162" i="9"/>
  <c r="AF162" i="9"/>
  <c r="AG162" i="9"/>
  <c r="AH162" i="9"/>
  <c r="AD162" i="9"/>
  <c r="AC153" i="9"/>
  <c r="AC144" i="9"/>
  <c r="AC141" i="9"/>
  <c r="AC138" i="9"/>
  <c r="AC128" i="9"/>
  <c r="AC127" i="9"/>
  <c r="AC95" i="9"/>
  <c r="AC94" i="9"/>
  <c r="AC46" i="9"/>
  <c r="AC45" i="9"/>
  <c r="AC44" i="9" s="1"/>
  <c r="AC18" i="9" s="1"/>
  <c r="AC41" i="9"/>
  <c r="AC32" i="9"/>
  <c r="AC29" i="9"/>
  <c r="AC24" i="9" s="1"/>
  <c r="AC17" i="9" s="1"/>
  <c r="AC25" i="9"/>
  <c r="AC22" i="9"/>
  <c r="AC21" i="9"/>
  <c r="AC20" i="9"/>
  <c r="AC19" i="9"/>
  <c r="AB153" i="9"/>
  <c r="AB144" i="9"/>
  <c r="AB141" i="9"/>
  <c r="AB138" i="9"/>
  <c r="AB128" i="9"/>
  <c r="AB127" i="9" s="1"/>
  <c r="AB95" i="9"/>
  <c r="AB94" i="9"/>
  <c r="AB46" i="9"/>
  <c r="AB45" i="9" s="1"/>
  <c r="AB41" i="9"/>
  <c r="AB32" i="9"/>
  <c r="AB29" i="9"/>
  <c r="AB25" i="9"/>
  <c r="AB24" i="9"/>
  <c r="AB17" i="9" s="1"/>
  <c r="AB22" i="9"/>
  <c r="AB21" i="9"/>
  <c r="AB20" i="9"/>
  <c r="AB19" i="9"/>
  <c r="AA153" i="9"/>
  <c r="AA22" i="9" s="1"/>
  <c r="Z153" i="9"/>
  <c r="Z22" i="9" s="1"/>
  <c r="Y153" i="9"/>
  <c r="Y22" i="9" s="1"/>
  <c r="AA144" i="9"/>
  <c r="AA20" i="9" s="1"/>
  <c r="Z144" i="9"/>
  <c r="Y144" i="9"/>
  <c r="AA141" i="9"/>
  <c r="AA19" i="9" s="1"/>
  <c r="Z141" i="9"/>
  <c r="Z19" i="9" s="1"/>
  <c r="Y141" i="9"/>
  <c r="AA138" i="9"/>
  <c r="Z138" i="9"/>
  <c r="Y138" i="9"/>
  <c r="AA128" i="9"/>
  <c r="Z128" i="9"/>
  <c r="Z127" i="9" s="1"/>
  <c r="Y128" i="9"/>
  <c r="Y127" i="9" s="1"/>
  <c r="AA127" i="9"/>
  <c r="AA95" i="9"/>
  <c r="AA94" i="9" s="1"/>
  <c r="Z95" i="9"/>
  <c r="Z94" i="9" s="1"/>
  <c r="Y95" i="9"/>
  <c r="Y94" i="9"/>
  <c r="AA46" i="9"/>
  <c r="Z46" i="9"/>
  <c r="Z45" i="9" s="1"/>
  <c r="Z44" i="9" s="1"/>
  <c r="Z18" i="9" s="1"/>
  <c r="Y46" i="9"/>
  <c r="Y45" i="9" s="1"/>
  <c r="Y44" i="9" s="1"/>
  <c r="Y18" i="9" s="1"/>
  <c r="AA45" i="9"/>
  <c r="AA41" i="9"/>
  <c r="Z41" i="9"/>
  <c r="Y41" i="9"/>
  <c r="AA32" i="9"/>
  <c r="Z32" i="9"/>
  <c r="Y32" i="9"/>
  <c r="AA29" i="9"/>
  <c r="Z29" i="9"/>
  <c r="Y29" i="9"/>
  <c r="AA25" i="9"/>
  <c r="AA24" i="9" s="1"/>
  <c r="AA17" i="9" s="1"/>
  <c r="Z25" i="9"/>
  <c r="Z24" i="9" s="1"/>
  <c r="Z17" i="9" s="1"/>
  <c r="Y25" i="9"/>
  <c r="Y24" i="9"/>
  <c r="Y17" i="9" s="1"/>
  <c r="AA21" i="9"/>
  <c r="Z21" i="9"/>
  <c r="Y21" i="9"/>
  <c r="Z20" i="9"/>
  <c r="Y20" i="9"/>
  <c r="Y19" i="9"/>
  <c r="X153" i="9"/>
  <c r="X22" i="9" s="1"/>
  <c r="X144" i="9"/>
  <c r="X141" i="9"/>
  <c r="X19" i="9" s="1"/>
  <c r="X138" i="9"/>
  <c r="X128" i="9"/>
  <c r="X127" i="9"/>
  <c r="X95" i="9"/>
  <c r="X94" i="9"/>
  <c r="X44" i="9" s="1"/>
  <c r="X18" i="9" s="1"/>
  <c r="X46" i="9"/>
  <c r="X45" i="9"/>
  <c r="X41" i="9"/>
  <c r="X32" i="9"/>
  <c r="X29" i="9"/>
  <c r="X25" i="9"/>
  <c r="X24" i="9"/>
  <c r="X17" i="9" s="1"/>
  <c r="X21" i="9"/>
  <c r="X20" i="9"/>
  <c r="W153" i="9"/>
  <c r="W22" i="9" s="1"/>
  <c r="W144" i="9"/>
  <c r="W141" i="9"/>
  <c r="W19" i="9" s="1"/>
  <c r="W138" i="9"/>
  <c r="W128" i="9"/>
  <c r="W127" i="9"/>
  <c r="W95" i="9"/>
  <c r="W94" i="9"/>
  <c r="W44" i="9" s="1"/>
  <c r="W18" i="9" s="1"/>
  <c r="W46" i="9"/>
  <c r="W45" i="9"/>
  <c r="W41" i="9"/>
  <c r="W32" i="9"/>
  <c r="W29" i="9"/>
  <c r="W25" i="9"/>
  <c r="W24" i="9"/>
  <c r="W17" i="9" s="1"/>
  <c r="W21" i="9"/>
  <c r="W20" i="9"/>
  <c r="V153" i="9"/>
  <c r="V22" i="9" s="1"/>
  <c r="U153" i="9"/>
  <c r="U22" i="9" s="1"/>
  <c r="T153" i="9"/>
  <c r="T22" i="9" s="1"/>
  <c r="V144" i="9"/>
  <c r="V20" i="9" s="1"/>
  <c r="U144" i="9"/>
  <c r="T144" i="9"/>
  <c r="V141" i="9"/>
  <c r="V19" i="9" s="1"/>
  <c r="U141" i="9"/>
  <c r="U19" i="9" s="1"/>
  <c r="T141" i="9"/>
  <c r="V138" i="9"/>
  <c r="U138" i="9"/>
  <c r="T138" i="9"/>
  <c r="V128" i="9"/>
  <c r="U128" i="9"/>
  <c r="U127" i="9" s="1"/>
  <c r="T128" i="9"/>
  <c r="T127" i="9" s="1"/>
  <c r="V127" i="9"/>
  <c r="V95" i="9"/>
  <c r="V94" i="9" s="1"/>
  <c r="U95" i="9"/>
  <c r="U94" i="9" s="1"/>
  <c r="T95" i="9"/>
  <c r="T94" i="9"/>
  <c r="V46" i="9"/>
  <c r="U46" i="9"/>
  <c r="U45" i="9" s="1"/>
  <c r="U44" i="9" s="1"/>
  <c r="U18" i="9" s="1"/>
  <c r="T46" i="9"/>
  <c r="T45" i="9" s="1"/>
  <c r="T44" i="9" s="1"/>
  <c r="T18" i="9" s="1"/>
  <c r="V45" i="9"/>
  <c r="V44" i="9" s="1"/>
  <c r="V18" i="9" s="1"/>
  <c r="V41" i="9"/>
  <c r="U41" i="9"/>
  <c r="T41" i="9"/>
  <c r="V32" i="9"/>
  <c r="U32" i="9"/>
  <c r="T32" i="9"/>
  <c r="V29" i="9"/>
  <c r="U29" i="9"/>
  <c r="T29" i="9"/>
  <c r="V25" i="9"/>
  <c r="V24" i="9" s="1"/>
  <c r="V17" i="9" s="1"/>
  <c r="U25" i="9"/>
  <c r="U24" i="9" s="1"/>
  <c r="U17" i="9" s="1"/>
  <c r="T25" i="9"/>
  <c r="T24" i="9"/>
  <c r="T17" i="9" s="1"/>
  <c r="V21" i="9"/>
  <c r="U21" i="9"/>
  <c r="T21" i="9"/>
  <c r="U20" i="9"/>
  <c r="T20" i="9"/>
  <c r="T19" i="9"/>
  <c r="S153" i="9"/>
  <c r="S22" i="9" s="1"/>
  <c r="R153" i="9"/>
  <c r="S144" i="9"/>
  <c r="R144" i="9"/>
  <c r="S141" i="9"/>
  <c r="R141" i="9"/>
  <c r="S138" i="9"/>
  <c r="R138" i="9"/>
  <c r="S128" i="9"/>
  <c r="S127" i="9" s="1"/>
  <c r="R128" i="9"/>
  <c r="R127" i="9"/>
  <c r="S95" i="9"/>
  <c r="S94" i="9" s="1"/>
  <c r="R95" i="9"/>
  <c r="R94" i="9"/>
  <c r="S46" i="9"/>
  <c r="S45" i="9" s="1"/>
  <c r="R46" i="9"/>
  <c r="R45" i="9"/>
  <c r="R44" i="9" s="1"/>
  <c r="R18" i="9" s="1"/>
  <c r="S41" i="9"/>
  <c r="R41" i="9"/>
  <c r="S32" i="9"/>
  <c r="R32" i="9"/>
  <c r="S29" i="9"/>
  <c r="R29" i="9"/>
  <c r="S25" i="9"/>
  <c r="S24" i="9" s="1"/>
  <c r="S17" i="9" s="1"/>
  <c r="R25" i="9"/>
  <c r="R24" i="9"/>
  <c r="R17" i="9" s="1"/>
  <c r="R22" i="9"/>
  <c r="S21" i="9"/>
  <c r="R21" i="9"/>
  <c r="S20" i="9"/>
  <c r="R20" i="9"/>
  <c r="S19" i="9"/>
  <c r="R19" i="9"/>
  <c r="Q153" i="9"/>
  <c r="P153" i="9"/>
  <c r="P22" i="9" s="1"/>
  <c r="O153" i="9"/>
  <c r="O22" i="9" s="1"/>
  <c r="Q144" i="9"/>
  <c r="Q20" i="9" s="1"/>
  <c r="P144" i="9"/>
  <c r="O144" i="9"/>
  <c r="Q141" i="9"/>
  <c r="Q19" i="9" s="1"/>
  <c r="P141" i="9"/>
  <c r="P19" i="9" s="1"/>
  <c r="O141" i="9"/>
  <c r="Q138" i="9"/>
  <c r="P138" i="9"/>
  <c r="O138" i="9"/>
  <c r="Q128" i="9"/>
  <c r="P128" i="9"/>
  <c r="P127" i="9" s="1"/>
  <c r="O128" i="9"/>
  <c r="O127" i="9" s="1"/>
  <c r="Q127" i="9"/>
  <c r="Q95" i="9"/>
  <c r="Q94" i="9" s="1"/>
  <c r="P95" i="9"/>
  <c r="P94" i="9" s="1"/>
  <c r="O95" i="9"/>
  <c r="O94" i="9"/>
  <c r="Q46" i="9"/>
  <c r="P46" i="9"/>
  <c r="P45" i="9" s="1"/>
  <c r="P44" i="9" s="1"/>
  <c r="P18" i="9" s="1"/>
  <c r="O46" i="9"/>
  <c r="O45" i="9" s="1"/>
  <c r="O44" i="9" s="1"/>
  <c r="O18" i="9" s="1"/>
  <c r="Q45" i="9"/>
  <c r="Q44" i="9" s="1"/>
  <c r="Q18" i="9" s="1"/>
  <c r="Q41" i="9"/>
  <c r="P41" i="9"/>
  <c r="O41" i="9"/>
  <c r="Q32" i="9"/>
  <c r="P32" i="9"/>
  <c r="O32" i="9"/>
  <c r="Q29" i="9"/>
  <c r="P29" i="9"/>
  <c r="O29" i="9"/>
  <c r="Q25" i="9"/>
  <c r="Q24" i="9" s="1"/>
  <c r="Q17" i="9" s="1"/>
  <c r="P25" i="9"/>
  <c r="P24" i="9" s="1"/>
  <c r="P17" i="9" s="1"/>
  <c r="O25" i="9"/>
  <c r="O24" i="9"/>
  <c r="O17" i="9" s="1"/>
  <c r="Q22" i="9"/>
  <c r="Q21" i="9"/>
  <c r="P21" i="9"/>
  <c r="O21" i="9"/>
  <c r="P20" i="9"/>
  <c r="O20" i="9"/>
  <c r="O19" i="9"/>
  <c r="N153" i="9"/>
  <c r="N22" i="9" s="1"/>
  <c r="M153" i="9"/>
  <c r="N144" i="9"/>
  <c r="M144" i="9"/>
  <c r="N141" i="9"/>
  <c r="M141" i="9"/>
  <c r="N138" i="9"/>
  <c r="M138" i="9"/>
  <c r="N128" i="9"/>
  <c r="N127" i="9" s="1"/>
  <c r="M128" i="9"/>
  <c r="M127" i="9"/>
  <c r="N95" i="9"/>
  <c r="N94" i="9" s="1"/>
  <c r="M95" i="9"/>
  <c r="M94" i="9"/>
  <c r="N46" i="9"/>
  <c r="N45" i="9" s="1"/>
  <c r="M46" i="9"/>
  <c r="M45" i="9"/>
  <c r="M44" i="9" s="1"/>
  <c r="M18" i="9" s="1"/>
  <c r="N41" i="9"/>
  <c r="M41" i="9"/>
  <c r="N32" i="9"/>
  <c r="M32" i="9"/>
  <c r="N29" i="9"/>
  <c r="M29" i="9"/>
  <c r="N25" i="9"/>
  <c r="N24" i="9" s="1"/>
  <c r="N17" i="9" s="1"/>
  <c r="M25" i="9"/>
  <c r="M24" i="9"/>
  <c r="M17" i="9" s="1"/>
  <c r="M22" i="9"/>
  <c r="N21" i="9"/>
  <c r="M21" i="9"/>
  <c r="N20" i="9"/>
  <c r="M20" i="9"/>
  <c r="N19" i="9"/>
  <c r="M19" i="9"/>
  <c r="L153" i="9"/>
  <c r="L22" i="9" s="1"/>
  <c r="K153" i="9"/>
  <c r="K22" i="9" s="1"/>
  <c r="J153" i="9"/>
  <c r="J22" i="9" s="1"/>
  <c r="L144" i="9"/>
  <c r="L20" i="9" s="1"/>
  <c r="K144" i="9"/>
  <c r="K20" i="9" s="1"/>
  <c r="J144" i="9"/>
  <c r="L141" i="9"/>
  <c r="K141" i="9"/>
  <c r="K19" i="9" s="1"/>
  <c r="J141" i="9"/>
  <c r="J19" i="9" s="1"/>
  <c r="L138" i="9"/>
  <c r="K138" i="9"/>
  <c r="J138" i="9"/>
  <c r="L128" i="9"/>
  <c r="L127" i="9" s="1"/>
  <c r="K128" i="9"/>
  <c r="J128" i="9"/>
  <c r="J127" i="9" s="1"/>
  <c r="K127" i="9"/>
  <c r="L95" i="9"/>
  <c r="L94" i="9" s="1"/>
  <c r="K95" i="9"/>
  <c r="K94" i="9" s="1"/>
  <c r="J95" i="9"/>
  <c r="J94" i="9" s="1"/>
  <c r="L46" i="9"/>
  <c r="L45" i="9" s="1"/>
  <c r="K46" i="9"/>
  <c r="J46" i="9"/>
  <c r="J45" i="9" s="1"/>
  <c r="K45" i="9"/>
  <c r="K44" i="9" s="1"/>
  <c r="K18" i="9" s="1"/>
  <c r="L41" i="9"/>
  <c r="K41" i="9"/>
  <c r="J41" i="9"/>
  <c r="L32" i="9"/>
  <c r="K32" i="9"/>
  <c r="J32" i="9"/>
  <c r="L29" i="9"/>
  <c r="K29" i="9"/>
  <c r="J29" i="9"/>
  <c r="L25" i="9"/>
  <c r="L24" i="9" s="1"/>
  <c r="L17" i="9" s="1"/>
  <c r="K25" i="9"/>
  <c r="K24" i="9" s="1"/>
  <c r="K17" i="9" s="1"/>
  <c r="J25" i="9"/>
  <c r="J24" i="9" s="1"/>
  <c r="J17" i="9" s="1"/>
  <c r="L21" i="9"/>
  <c r="K21" i="9"/>
  <c r="J21" i="9"/>
  <c r="J20" i="9"/>
  <c r="L19" i="9"/>
  <c r="I153" i="9"/>
  <c r="I22" i="9" s="1"/>
  <c r="H153" i="9"/>
  <c r="H22" i="9" s="1"/>
  <c r="I144" i="9"/>
  <c r="H144" i="9"/>
  <c r="I141" i="9"/>
  <c r="H141" i="9"/>
  <c r="I138" i="9"/>
  <c r="H138" i="9"/>
  <c r="I128" i="9"/>
  <c r="I127" i="9" s="1"/>
  <c r="H128" i="9"/>
  <c r="H127" i="9"/>
  <c r="I95" i="9"/>
  <c r="I94" i="9" s="1"/>
  <c r="H95" i="9"/>
  <c r="H94" i="9"/>
  <c r="I46" i="9"/>
  <c r="I45" i="9" s="1"/>
  <c r="H46" i="9"/>
  <c r="H45" i="9"/>
  <c r="H44" i="9" s="1"/>
  <c r="H18" i="9" s="1"/>
  <c r="I41" i="9"/>
  <c r="H41" i="9"/>
  <c r="I32" i="9"/>
  <c r="H32" i="9"/>
  <c r="I29" i="9"/>
  <c r="H29" i="9"/>
  <c r="I25" i="9"/>
  <c r="I24" i="9" s="1"/>
  <c r="I17" i="9" s="1"/>
  <c r="H25" i="9"/>
  <c r="H24" i="9"/>
  <c r="H17" i="9" s="1"/>
  <c r="I21" i="9"/>
  <c r="H21" i="9"/>
  <c r="I20" i="9"/>
  <c r="H20" i="9"/>
  <c r="I19" i="9"/>
  <c r="H19" i="9"/>
  <c r="G153" i="9"/>
  <c r="G22" i="9" s="1"/>
  <c r="F153" i="9"/>
  <c r="F22" i="9" s="1"/>
  <c r="E153" i="9"/>
  <c r="E22" i="9" s="1"/>
  <c r="G144" i="9"/>
  <c r="G20" i="9" s="1"/>
  <c r="F144" i="9"/>
  <c r="E144" i="9"/>
  <c r="G141" i="9"/>
  <c r="G19" i="9" s="1"/>
  <c r="F141" i="9"/>
  <c r="F19" i="9" s="1"/>
  <c r="E141" i="9"/>
  <c r="G138" i="9"/>
  <c r="F138" i="9"/>
  <c r="E138" i="9"/>
  <c r="G128" i="9"/>
  <c r="F128" i="9"/>
  <c r="F127" i="9" s="1"/>
  <c r="E128" i="9"/>
  <c r="E127" i="9" s="1"/>
  <c r="G127" i="9"/>
  <c r="G95" i="9"/>
  <c r="G94" i="9" s="1"/>
  <c r="F95" i="9"/>
  <c r="F94" i="9" s="1"/>
  <c r="E95" i="9"/>
  <c r="E94" i="9"/>
  <c r="G46" i="9"/>
  <c r="F46" i="9"/>
  <c r="F45" i="9" s="1"/>
  <c r="F44" i="9" s="1"/>
  <c r="F18" i="9" s="1"/>
  <c r="E46" i="9"/>
  <c r="E45" i="9" s="1"/>
  <c r="E44" i="9" s="1"/>
  <c r="E18" i="9" s="1"/>
  <c r="G45" i="9"/>
  <c r="G41" i="9"/>
  <c r="F41" i="9"/>
  <c r="E41" i="9"/>
  <c r="G32" i="9"/>
  <c r="F32" i="9"/>
  <c r="E32" i="9"/>
  <c r="G29" i="9"/>
  <c r="F29" i="9"/>
  <c r="E29" i="9"/>
  <c r="G25" i="9"/>
  <c r="G24" i="9" s="1"/>
  <c r="G17" i="9" s="1"/>
  <c r="F25" i="9"/>
  <c r="F24" i="9" s="1"/>
  <c r="F17" i="9" s="1"/>
  <c r="E25" i="9"/>
  <c r="E24" i="9"/>
  <c r="E17" i="9" s="1"/>
  <c r="E16" i="9" s="1"/>
  <c r="E23" i="9" s="1"/>
  <c r="G21" i="9"/>
  <c r="F21" i="9"/>
  <c r="E21" i="9"/>
  <c r="F20" i="9"/>
  <c r="E20" i="9"/>
  <c r="E19" i="9"/>
  <c r="D12" i="29" l="1"/>
  <c r="C12" i="28"/>
  <c r="C11" i="28" s="1"/>
  <c r="H11" i="28" s="1"/>
  <c r="R16" i="9"/>
  <c r="R23" i="9" s="1"/>
  <c r="AC16" i="9"/>
  <c r="AC23" i="9" s="1"/>
  <c r="AA44" i="9"/>
  <c r="AA18" i="9" s="1"/>
  <c r="AB44" i="9"/>
  <c r="AB18" i="9" s="1"/>
  <c r="AB16" i="9" s="1"/>
  <c r="AB23" i="9" s="1"/>
  <c r="Z16" i="9"/>
  <c r="Z23" i="9" s="1"/>
  <c r="AA16" i="9"/>
  <c r="AA23" i="9" s="1"/>
  <c r="Y16" i="9"/>
  <c r="Y23" i="9" s="1"/>
  <c r="X16" i="9"/>
  <c r="X23" i="9" s="1"/>
  <c r="W16" i="9"/>
  <c r="W23" i="9" s="1"/>
  <c r="U16" i="9"/>
  <c r="U23" i="9" s="1"/>
  <c r="V16" i="9"/>
  <c r="V23" i="9" s="1"/>
  <c r="T16" i="9"/>
  <c r="T23" i="9" s="1"/>
  <c r="S44" i="9"/>
  <c r="S18" i="9" s="1"/>
  <c r="S16" i="9" s="1"/>
  <c r="S23" i="9" s="1"/>
  <c r="P16" i="9"/>
  <c r="P23" i="9" s="1"/>
  <c r="Q16" i="9"/>
  <c r="Q23" i="9" s="1"/>
  <c r="O16" i="9"/>
  <c r="O23" i="9" s="1"/>
  <c r="N16" i="9"/>
  <c r="N23" i="9" s="1"/>
  <c r="N44" i="9"/>
  <c r="N18" i="9" s="1"/>
  <c r="M16" i="9"/>
  <c r="M23" i="9" s="1"/>
  <c r="L16" i="9"/>
  <c r="L23" i="9" s="1"/>
  <c r="L44" i="9"/>
  <c r="L18" i="9" s="1"/>
  <c r="K16" i="9"/>
  <c r="K23" i="9" s="1"/>
  <c r="J44" i="9"/>
  <c r="J18" i="9" s="1"/>
  <c r="J16" i="9" s="1"/>
  <c r="J23" i="9" s="1"/>
  <c r="I16" i="9"/>
  <c r="I23" i="9" s="1"/>
  <c r="I44" i="9"/>
  <c r="I18" i="9" s="1"/>
  <c r="H16" i="9"/>
  <c r="H23" i="9" s="1"/>
  <c r="G44" i="9"/>
  <c r="G18" i="9" s="1"/>
  <c r="F16" i="9"/>
  <c r="F23" i="9" s="1"/>
  <c r="G16" i="9"/>
  <c r="G23" i="9" s="1"/>
  <c r="CW19" i="8"/>
  <c r="CV19" i="8"/>
  <c r="CV26" i="8" s="1"/>
  <c r="CU19" i="8"/>
  <c r="CU26" i="8" s="1"/>
  <c r="CT19" i="8"/>
  <c r="CT26" i="8" s="1"/>
  <c r="CS19" i="8"/>
  <c r="CR19" i="8"/>
  <c r="CR26" i="8" s="1"/>
  <c r="CQ19" i="8"/>
  <c r="CQ26" i="8" s="1"/>
  <c r="CI19" i="8"/>
  <c r="CI26" i="8" s="1"/>
  <c r="CH19" i="8"/>
  <c r="CH26" i="8" s="1"/>
  <c r="CG19" i="8"/>
  <c r="CF19" i="8"/>
  <c r="CF26" i="8" s="1"/>
  <c r="CE19" i="8"/>
  <c r="CE26" i="8" s="1"/>
  <c r="CD19" i="8"/>
  <c r="CD26" i="8" s="1"/>
  <c r="CC19" i="8"/>
  <c r="BU19" i="8"/>
  <c r="BU26" i="8" s="1"/>
  <c r="BT19" i="8"/>
  <c r="BT26" i="8" s="1"/>
  <c r="BS19" i="8"/>
  <c r="BR19" i="8"/>
  <c r="BR26" i="8" s="1"/>
  <c r="BQ19" i="8"/>
  <c r="BQ26" i="8" s="1"/>
  <c r="BP19" i="8"/>
  <c r="BP26" i="8" s="1"/>
  <c r="BO19" i="8"/>
  <c r="BG19" i="8"/>
  <c r="BF19" i="8"/>
  <c r="BF26" i="8" s="1"/>
  <c r="BE19" i="8"/>
  <c r="BE26" i="8" s="1"/>
  <c r="BD19" i="8"/>
  <c r="BD26" i="8" s="1"/>
  <c r="BC19" i="8"/>
  <c r="BB19" i="8"/>
  <c r="BB26" i="8" s="1"/>
  <c r="BA19" i="8"/>
  <c r="BA26" i="8" s="1"/>
  <c r="AS19" i="8"/>
  <c r="AR19" i="8"/>
  <c r="AR26" i="8" s="1"/>
  <c r="AQ19" i="8"/>
  <c r="AQ26" i="8" s="1"/>
  <c r="AP19" i="8"/>
  <c r="AP26" i="8" s="1"/>
  <c r="AO19" i="8"/>
  <c r="AN19" i="8"/>
  <c r="AN26" i="8" s="1"/>
  <c r="AM19" i="8"/>
  <c r="AM26" i="8" s="1"/>
  <c r="AE19" i="8"/>
  <c r="AE26" i="8" s="1"/>
  <c r="AD19" i="8"/>
  <c r="AD26" i="8" s="1"/>
  <c r="AC19" i="8"/>
  <c r="AB19" i="8"/>
  <c r="AB26" i="8" s="1"/>
  <c r="AA19" i="8"/>
  <c r="AA26" i="8" s="1"/>
  <c r="Z19" i="8"/>
  <c r="Z26" i="8" s="1"/>
  <c r="Y19" i="8"/>
  <c r="Q19" i="8"/>
  <c r="Q26" i="8" s="1"/>
  <c r="P19" i="8"/>
  <c r="P26" i="8" s="1"/>
  <c r="O19" i="8"/>
  <c r="N19" i="8"/>
  <c r="N26" i="8" s="1"/>
  <c r="M19" i="8"/>
  <c r="M26" i="8" s="1"/>
  <c r="L19" i="8"/>
  <c r="L26" i="8" s="1"/>
  <c r="K19" i="8"/>
  <c r="CW20" i="8"/>
  <c r="CV20" i="8"/>
  <c r="CU20" i="8"/>
  <c r="CT20" i="8"/>
  <c r="CS20" i="8"/>
  <c r="CR20" i="8"/>
  <c r="CQ20" i="8"/>
  <c r="CI20" i="8"/>
  <c r="CH20" i="8"/>
  <c r="CG20" i="8"/>
  <c r="CF20" i="8"/>
  <c r="CE20" i="8"/>
  <c r="CD20" i="8"/>
  <c r="CC20" i="8"/>
  <c r="BU20" i="8"/>
  <c r="BT20" i="8"/>
  <c r="BS20" i="8"/>
  <c r="BR20" i="8"/>
  <c r="BQ20" i="8"/>
  <c r="BP20" i="8"/>
  <c r="BO20" i="8"/>
  <c r="BG20" i="8"/>
  <c r="BF20" i="8"/>
  <c r="BE20" i="8"/>
  <c r="BD20" i="8"/>
  <c r="BC20" i="8"/>
  <c r="BB20" i="8"/>
  <c r="BA20" i="8"/>
  <c r="AS20" i="8"/>
  <c r="AR20" i="8"/>
  <c r="AQ20" i="8"/>
  <c r="AP20" i="8"/>
  <c r="AO20" i="8"/>
  <c r="AN20" i="8"/>
  <c r="AM20" i="8"/>
  <c r="AE20" i="8"/>
  <c r="AD20" i="8"/>
  <c r="AC20" i="8"/>
  <c r="AB20" i="8"/>
  <c r="AA20" i="8"/>
  <c r="Z20" i="8"/>
  <c r="Y20" i="8"/>
  <c r="Q20" i="8"/>
  <c r="P20" i="8"/>
  <c r="O20" i="8"/>
  <c r="N20" i="8"/>
  <c r="M20" i="8"/>
  <c r="L20" i="8"/>
  <c r="K20" i="8"/>
  <c r="CW21" i="8"/>
  <c r="CV21" i="8"/>
  <c r="CU21" i="8"/>
  <c r="CT21" i="8"/>
  <c r="CS21" i="8"/>
  <c r="CR21" i="8"/>
  <c r="CQ21" i="8"/>
  <c r="CI21" i="8"/>
  <c r="CH21" i="8"/>
  <c r="CG21" i="8"/>
  <c r="CF21" i="8"/>
  <c r="CE21" i="8"/>
  <c r="CD21" i="8"/>
  <c r="CC21" i="8"/>
  <c r="BU21" i="8"/>
  <c r="BT21" i="8"/>
  <c r="BS21" i="8"/>
  <c r="BR21" i="8"/>
  <c r="BQ21" i="8"/>
  <c r="BP21" i="8"/>
  <c r="BO21" i="8"/>
  <c r="BG21" i="8"/>
  <c r="BF21" i="8"/>
  <c r="BE21" i="8"/>
  <c r="BD21" i="8"/>
  <c r="BC21" i="8"/>
  <c r="BB21" i="8"/>
  <c r="BA21" i="8"/>
  <c r="AS21" i="8"/>
  <c r="AR21" i="8"/>
  <c r="AQ21" i="8"/>
  <c r="AP21" i="8"/>
  <c r="AO21" i="8"/>
  <c r="AN21" i="8"/>
  <c r="AM21" i="8"/>
  <c r="AE21" i="8"/>
  <c r="AD21" i="8"/>
  <c r="AC21" i="8"/>
  <c r="AB21" i="8"/>
  <c r="AA21" i="8"/>
  <c r="Z21" i="8"/>
  <c r="Y21" i="8"/>
  <c r="Q21" i="8"/>
  <c r="P21" i="8"/>
  <c r="O21" i="8"/>
  <c r="N21" i="8"/>
  <c r="M21" i="8"/>
  <c r="L21" i="8"/>
  <c r="K21" i="8"/>
  <c r="CW22" i="8"/>
  <c r="CV22" i="8"/>
  <c r="CU22" i="8"/>
  <c r="CT22" i="8"/>
  <c r="CS22" i="8"/>
  <c r="CR22" i="8"/>
  <c r="CQ22" i="8"/>
  <c r="CI22" i="8"/>
  <c r="CH22" i="8"/>
  <c r="CG22" i="8"/>
  <c r="CF22" i="8"/>
  <c r="CE22" i="8"/>
  <c r="CD22" i="8"/>
  <c r="CC22" i="8"/>
  <c r="BU22" i="8"/>
  <c r="BT22" i="8"/>
  <c r="BS22" i="8"/>
  <c r="BR22" i="8"/>
  <c r="BQ22" i="8"/>
  <c r="BP22" i="8"/>
  <c r="BO22" i="8"/>
  <c r="BG22" i="8"/>
  <c r="BF22" i="8"/>
  <c r="BE22" i="8"/>
  <c r="BD22" i="8"/>
  <c r="BC22" i="8"/>
  <c r="BB22" i="8"/>
  <c r="BA22" i="8"/>
  <c r="AS22" i="8"/>
  <c r="AR22" i="8"/>
  <c r="AQ22" i="8"/>
  <c r="AP22" i="8"/>
  <c r="AO22" i="8"/>
  <c r="AN22" i="8"/>
  <c r="AM22" i="8"/>
  <c r="AE22" i="8"/>
  <c r="AD22" i="8"/>
  <c r="AC22" i="8"/>
  <c r="AB22" i="8"/>
  <c r="AA22" i="8"/>
  <c r="Z22" i="8"/>
  <c r="Y22" i="8"/>
  <c r="Q22" i="8"/>
  <c r="P22" i="8"/>
  <c r="O22" i="8"/>
  <c r="N22" i="8"/>
  <c r="M22" i="8"/>
  <c r="L22" i="8"/>
  <c r="K22" i="8"/>
  <c r="CW23" i="8"/>
  <c r="CV23" i="8"/>
  <c r="CU23" i="8"/>
  <c r="CT23" i="8"/>
  <c r="CS23" i="8"/>
  <c r="CR23" i="8"/>
  <c r="CQ23" i="8"/>
  <c r="CI23" i="8"/>
  <c r="CH23" i="8"/>
  <c r="CG23" i="8"/>
  <c r="CF23" i="8"/>
  <c r="CE23" i="8"/>
  <c r="CD23" i="8"/>
  <c r="CC23" i="8"/>
  <c r="BU23" i="8"/>
  <c r="BT23" i="8"/>
  <c r="BS23" i="8"/>
  <c r="BR23" i="8"/>
  <c r="BQ23" i="8"/>
  <c r="BP23" i="8"/>
  <c r="BO23" i="8"/>
  <c r="BG23" i="8"/>
  <c r="BF23" i="8"/>
  <c r="BE23" i="8"/>
  <c r="BD23" i="8"/>
  <c r="BC23" i="8"/>
  <c r="BB23" i="8"/>
  <c r="BA23" i="8"/>
  <c r="AS23" i="8"/>
  <c r="AR23" i="8"/>
  <c r="AQ23" i="8"/>
  <c r="AP23" i="8"/>
  <c r="AO23" i="8"/>
  <c r="AN23" i="8"/>
  <c r="AM23" i="8"/>
  <c r="AE23" i="8"/>
  <c r="AD23" i="8"/>
  <c r="AC23" i="8"/>
  <c r="AB23" i="8"/>
  <c r="AA23" i="8"/>
  <c r="Z23" i="8"/>
  <c r="Y23" i="8"/>
  <c r="Q23" i="8"/>
  <c r="P23" i="8"/>
  <c r="O23" i="8"/>
  <c r="N23" i="8"/>
  <c r="M23" i="8"/>
  <c r="L23" i="8"/>
  <c r="K23" i="8"/>
  <c r="CW24" i="8"/>
  <c r="CV24" i="8"/>
  <c r="CU24" i="8"/>
  <c r="CT24" i="8"/>
  <c r="CS24" i="8"/>
  <c r="CR24" i="8"/>
  <c r="CQ24" i="8"/>
  <c r="CI24" i="8"/>
  <c r="CH24" i="8"/>
  <c r="CG24" i="8"/>
  <c r="CF24" i="8"/>
  <c r="CE24" i="8"/>
  <c r="CD24" i="8"/>
  <c r="CC24" i="8"/>
  <c r="BU24" i="8"/>
  <c r="BT24" i="8"/>
  <c r="BS24" i="8"/>
  <c r="BR24" i="8"/>
  <c r="BQ24" i="8"/>
  <c r="BP24" i="8"/>
  <c r="BO24" i="8"/>
  <c r="BG24" i="8"/>
  <c r="BF24" i="8"/>
  <c r="BE24" i="8"/>
  <c r="BD24" i="8"/>
  <c r="BC24" i="8"/>
  <c r="BB24" i="8"/>
  <c r="BA24" i="8"/>
  <c r="AS24" i="8"/>
  <c r="AR24" i="8"/>
  <c r="AQ24" i="8"/>
  <c r="AP24" i="8"/>
  <c r="AO24" i="8"/>
  <c r="AN24" i="8"/>
  <c r="AM24" i="8"/>
  <c r="AE24" i="8"/>
  <c r="AD24" i="8"/>
  <c r="AC24" i="8"/>
  <c r="AB24" i="8"/>
  <c r="AA24" i="8"/>
  <c r="Z24" i="8"/>
  <c r="Y24" i="8"/>
  <c r="Q24" i="8"/>
  <c r="P24" i="8"/>
  <c r="O24" i="8"/>
  <c r="N24" i="8"/>
  <c r="M24" i="8"/>
  <c r="L24" i="8"/>
  <c r="K24" i="8"/>
  <c r="CW25" i="8"/>
  <c r="CV25" i="8"/>
  <c r="CU25" i="8"/>
  <c r="CT25" i="8"/>
  <c r="CS25" i="8"/>
  <c r="CR25" i="8"/>
  <c r="CQ25" i="8"/>
  <c r="CI25" i="8"/>
  <c r="CH25" i="8"/>
  <c r="CG25" i="8"/>
  <c r="CF25" i="8"/>
  <c r="CE25" i="8"/>
  <c r="CD25" i="8"/>
  <c r="CC25" i="8"/>
  <c r="BU25" i="8"/>
  <c r="BT25" i="8"/>
  <c r="BS25" i="8"/>
  <c r="BR25" i="8"/>
  <c r="BQ25" i="8"/>
  <c r="BP25" i="8"/>
  <c r="BO25" i="8"/>
  <c r="BG25" i="8"/>
  <c r="BF25" i="8"/>
  <c r="BE25" i="8"/>
  <c r="BD25" i="8"/>
  <c r="BC25" i="8"/>
  <c r="BB25" i="8"/>
  <c r="BA25" i="8"/>
  <c r="AS25" i="8"/>
  <c r="AR25" i="8"/>
  <c r="AQ25" i="8"/>
  <c r="AP25" i="8"/>
  <c r="AO25" i="8"/>
  <c r="AN25" i="8"/>
  <c r="AM25" i="8"/>
  <c r="AE25" i="8"/>
  <c r="AD25" i="8"/>
  <c r="AC25" i="8"/>
  <c r="AB25" i="8"/>
  <c r="AA25" i="8"/>
  <c r="Z25" i="8"/>
  <c r="Y25" i="8"/>
  <c r="Q25" i="8"/>
  <c r="P25" i="8"/>
  <c r="O25" i="8"/>
  <c r="N25" i="8"/>
  <c r="M25" i="8"/>
  <c r="L25" i="8"/>
  <c r="K25" i="8"/>
  <c r="CW26" i="8"/>
  <c r="CS26" i="8"/>
  <c r="CG26" i="8"/>
  <c r="CC26" i="8"/>
  <c r="BS26" i="8"/>
  <c r="BO26" i="8"/>
  <c r="BG26" i="8"/>
  <c r="BC26" i="8"/>
  <c r="AS26" i="8"/>
  <c r="AO26" i="8"/>
  <c r="AC26" i="8"/>
  <c r="Y26" i="8"/>
  <c r="O26" i="8"/>
  <c r="K26" i="8"/>
  <c r="CW27" i="8"/>
  <c r="CV27" i="8"/>
  <c r="CU27" i="8"/>
  <c r="CT27" i="8"/>
  <c r="CS27" i="8"/>
  <c r="CR27" i="8"/>
  <c r="CQ27" i="8"/>
  <c r="CI27" i="8"/>
  <c r="CH27" i="8"/>
  <c r="CG27" i="8"/>
  <c r="CF27" i="8"/>
  <c r="CE27" i="8"/>
  <c r="CD27" i="8"/>
  <c r="CC27" i="8"/>
  <c r="BU27" i="8"/>
  <c r="BT27" i="8"/>
  <c r="BS27" i="8"/>
  <c r="BR27" i="8"/>
  <c r="BQ27" i="8"/>
  <c r="BP27" i="8"/>
  <c r="BO27" i="8"/>
  <c r="BG27" i="8"/>
  <c r="BF27" i="8"/>
  <c r="BE27" i="8"/>
  <c r="BD27" i="8"/>
  <c r="BC27" i="8"/>
  <c r="BB27" i="8"/>
  <c r="BA27" i="8"/>
  <c r="AS27" i="8"/>
  <c r="AR27" i="8"/>
  <c r="AQ27" i="8"/>
  <c r="AP27" i="8"/>
  <c r="AO27" i="8"/>
  <c r="AN27" i="8"/>
  <c r="AM27" i="8"/>
  <c r="AE27" i="8"/>
  <c r="AD27" i="8"/>
  <c r="AC27" i="8"/>
  <c r="AB27" i="8"/>
  <c r="AA27" i="8"/>
  <c r="Z27" i="8"/>
  <c r="Y27" i="8"/>
  <c r="Q27" i="8"/>
  <c r="P27" i="8"/>
  <c r="O27" i="8"/>
  <c r="N27" i="8"/>
  <c r="M27" i="8"/>
  <c r="L27" i="8"/>
  <c r="K27" i="8"/>
  <c r="CW28" i="8"/>
  <c r="CV28" i="8"/>
  <c r="CU28" i="8"/>
  <c r="CT28" i="8"/>
  <c r="CS28" i="8"/>
  <c r="CR28" i="8"/>
  <c r="CQ28" i="8"/>
  <c r="CI28" i="8"/>
  <c r="CH28" i="8"/>
  <c r="CG28" i="8"/>
  <c r="CF28" i="8"/>
  <c r="CE28" i="8"/>
  <c r="CD28" i="8"/>
  <c r="CC28" i="8"/>
  <c r="BU28" i="8"/>
  <c r="BT28" i="8"/>
  <c r="BS28" i="8"/>
  <c r="BR28" i="8"/>
  <c r="BQ28" i="8"/>
  <c r="BP28" i="8"/>
  <c r="BO28" i="8"/>
  <c r="BG28" i="8"/>
  <c r="BF28" i="8"/>
  <c r="BE28" i="8"/>
  <c r="BD28" i="8"/>
  <c r="BC28" i="8"/>
  <c r="BB28" i="8"/>
  <c r="BA28" i="8"/>
  <c r="AS28" i="8"/>
  <c r="AR28" i="8"/>
  <c r="AQ28" i="8"/>
  <c r="AP28" i="8"/>
  <c r="AO28" i="8"/>
  <c r="AN28" i="8"/>
  <c r="AM28" i="8"/>
  <c r="AE28" i="8"/>
  <c r="AD28" i="8"/>
  <c r="AC28" i="8"/>
  <c r="AB28" i="8"/>
  <c r="AA28" i="8"/>
  <c r="Z28" i="8"/>
  <c r="Y28" i="8"/>
  <c r="Q28" i="8"/>
  <c r="P28" i="8"/>
  <c r="O28" i="8"/>
  <c r="N28" i="8"/>
  <c r="M28" i="8"/>
  <c r="L28" i="8"/>
  <c r="K28" i="8"/>
  <c r="CW32" i="8"/>
  <c r="CV32" i="8"/>
  <c r="CU32" i="8"/>
  <c r="CT32" i="8"/>
  <c r="CS32" i="8"/>
  <c r="CR32" i="8"/>
  <c r="CQ32" i="8"/>
  <c r="CP32" i="8"/>
  <c r="CO32" i="8"/>
  <c r="CN32" i="8"/>
  <c r="CM32" i="8"/>
  <c r="CL32" i="8"/>
  <c r="CK32" i="8"/>
  <c r="CJ32" i="8"/>
  <c r="CI32" i="8"/>
  <c r="CH32" i="8"/>
  <c r="CG32" i="8"/>
  <c r="CF32" i="8"/>
  <c r="CE32" i="8"/>
  <c r="CD32" i="8"/>
  <c r="CC32" i="8"/>
  <c r="CB32" i="8"/>
  <c r="CA32" i="8"/>
  <c r="BZ32" i="8"/>
  <c r="BY32" i="8"/>
  <c r="BX32" i="8"/>
  <c r="BW32" i="8"/>
  <c r="BV32" i="8"/>
  <c r="BU32" i="8"/>
  <c r="BT32" i="8"/>
  <c r="BS32" i="8"/>
  <c r="BR32" i="8"/>
  <c r="BQ32" i="8"/>
  <c r="BP32" i="8"/>
  <c r="BO32" i="8"/>
  <c r="BN32" i="8"/>
  <c r="BM32" i="8"/>
  <c r="BL32" i="8"/>
  <c r="BK32" i="8"/>
  <c r="BJ32" i="8"/>
  <c r="BI32" i="8"/>
  <c r="BH32" i="8"/>
  <c r="BG32" i="8"/>
  <c r="BF32" i="8"/>
  <c r="BE32" i="8"/>
  <c r="BD32" i="8"/>
  <c r="BC32" i="8"/>
  <c r="BB32" i="8"/>
  <c r="BA32" i="8"/>
  <c r="AZ32" i="8"/>
  <c r="AY32" i="8"/>
  <c r="AX32"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R32" i="8"/>
  <c r="Q32" i="8"/>
  <c r="P32" i="8"/>
  <c r="O32" i="8"/>
  <c r="N32" i="8"/>
  <c r="M32" i="8"/>
  <c r="L32" i="8"/>
  <c r="K32" i="8"/>
  <c r="J32" i="8"/>
  <c r="I32" i="8"/>
  <c r="H32" i="8"/>
  <c r="G32" i="8"/>
  <c r="F32" i="8"/>
  <c r="F27" i="8" s="1"/>
  <c r="F20" i="8" s="1"/>
  <c r="E32" i="8"/>
  <c r="D32" i="8"/>
  <c r="CW35" i="8"/>
  <c r="CV35" i="8"/>
  <c r="CU35" i="8"/>
  <c r="CT35" i="8"/>
  <c r="CS35" i="8"/>
  <c r="CR35" i="8"/>
  <c r="CQ35" i="8"/>
  <c r="CP35" i="8"/>
  <c r="CO35" i="8"/>
  <c r="CN35" i="8"/>
  <c r="CM35" i="8"/>
  <c r="CL35" i="8"/>
  <c r="CK35" i="8"/>
  <c r="CJ35" i="8"/>
  <c r="CI35" i="8"/>
  <c r="CH35" i="8"/>
  <c r="CG35" i="8"/>
  <c r="CF35" i="8"/>
  <c r="CE35" i="8"/>
  <c r="CD35" i="8"/>
  <c r="CC35" i="8"/>
  <c r="CB35" i="8"/>
  <c r="CA35" i="8"/>
  <c r="BZ35" i="8"/>
  <c r="BY35" i="8"/>
  <c r="BX35" i="8"/>
  <c r="BW35" i="8"/>
  <c r="BV35" i="8"/>
  <c r="BU35" i="8"/>
  <c r="BT35" i="8"/>
  <c r="BS35" i="8"/>
  <c r="BR35" i="8"/>
  <c r="BQ35" i="8"/>
  <c r="BP35" i="8"/>
  <c r="BO35" i="8"/>
  <c r="BN35" i="8"/>
  <c r="BM35" i="8"/>
  <c r="BL35" i="8"/>
  <c r="BK35" i="8"/>
  <c r="BJ35" i="8"/>
  <c r="BI35" i="8"/>
  <c r="BH35" i="8"/>
  <c r="BG35" i="8"/>
  <c r="BF35" i="8"/>
  <c r="BE35" i="8"/>
  <c r="BD35" i="8"/>
  <c r="BC35" i="8"/>
  <c r="BB35" i="8"/>
  <c r="BA35" i="8"/>
  <c r="AZ35" i="8"/>
  <c r="AY35" i="8"/>
  <c r="AX35"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R35" i="8"/>
  <c r="Q35" i="8"/>
  <c r="P35" i="8"/>
  <c r="O35" i="8"/>
  <c r="N35" i="8"/>
  <c r="M35" i="8"/>
  <c r="L35" i="8"/>
  <c r="K35" i="8"/>
  <c r="J35" i="8"/>
  <c r="I35" i="8"/>
  <c r="H35" i="8"/>
  <c r="G35" i="8"/>
  <c r="F35" i="8"/>
  <c r="E35" i="8"/>
  <c r="D35" i="8"/>
  <c r="CW44" i="8"/>
  <c r="CV44" i="8"/>
  <c r="CU44" i="8"/>
  <c r="CT44" i="8"/>
  <c r="CS44" i="8"/>
  <c r="CR44" i="8"/>
  <c r="CQ44" i="8"/>
  <c r="CI44" i="8"/>
  <c r="CH44" i="8"/>
  <c r="CG44" i="8"/>
  <c r="CF44" i="8"/>
  <c r="CE44" i="8"/>
  <c r="CD44" i="8"/>
  <c r="CC44" i="8"/>
  <c r="BU44" i="8"/>
  <c r="BT44" i="8"/>
  <c r="BS44" i="8"/>
  <c r="BR44" i="8"/>
  <c r="BQ44" i="8"/>
  <c r="BP44" i="8"/>
  <c r="BO44" i="8"/>
  <c r="BG44" i="8"/>
  <c r="BF44" i="8"/>
  <c r="BE44" i="8"/>
  <c r="BD44" i="8"/>
  <c r="BC44" i="8"/>
  <c r="BB44" i="8"/>
  <c r="BA44" i="8"/>
  <c r="AS44" i="8"/>
  <c r="AR44" i="8"/>
  <c r="AQ44" i="8"/>
  <c r="AP44" i="8"/>
  <c r="AO44" i="8"/>
  <c r="AN44" i="8"/>
  <c r="AM44" i="8"/>
  <c r="AE44" i="8"/>
  <c r="AD44" i="8"/>
  <c r="AC44" i="8"/>
  <c r="AB44" i="8"/>
  <c r="AA44" i="8"/>
  <c r="Z44" i="8"/>
  <c r="Y44" i="8"/>
  <c r="Q44" i="8"/>
  <c r="P44" i="8"/>
  <c r="O44" i="8"/>
  <c r="N44" i="8"/>
  <c r="M44" i="8"/>
  <c r="L44" i="8"/>
  <c r="K44" i="8"/>
  <c r="CW47" i="8"/>
  <c r="CV47" i="8"/>
  <c r="CU47" i="8"/>
  <c r="CT47" i="8"/>
  <c r="CS47" i="8"/>
  <c r="CR47" i="8"/>
  <c r="CQ47" i="8"/>
  <c r="CI47" i="8"/>
  <c r="CH47" i="8"/>
  <c r="CG47" i="8"/>
  <c r="CF47" i="8"/>
  <c r="CE47" i="8"/>
  <c r="CD47" i="8"/>
  <c r="CC47" i="8"/>
  <c r="BU47" i="8"/>
  <c r="BT47" i="8"/>
  <c r="BS47" i="8"/>
  <c r="BR47" i="8"/>
  <c r="BQ47" i="8"/>
  <c r="BP47" i="8"/>
  <c r="BO47" i="8"/>
  <c r="BG47" i="8"/>
  <c r="BF47" i="8"/>
  <c r="BE47" i="8"/>
  <c r="BD47" i="8"/>
  <c r="BC47" i="8"/>
  <c r="BB47" i="8"/>
  <c r="BA47" i="8"/>
  <c r="AS47" i="8"/>
  <c r="AR47" i="8"/>
  <c r="AQ47" i="8"/>
  <c r="AP47" i="8"/>
  <c r="AO47" i="8"/>
  <c r="AN47" i="8"/>
  <c r="AM47" i="8"/>
  <c r="AE47" i="8"/>
  <c r="AD47" i="8"/>
  <c r="AC47" i="8"/>
  <c r="AB47" i="8"/>
  <c r="AA47" i="8"/>
  <c r="Z47" i="8"/>
  <c r="Y47" i="8"/>
  <c r="Q47" i="8"/>
  <c r="P47" i="8"/>
  <c r="O47" i="8"/>
  <c r="N47" i="8"/>
  <c r="M47" i="8"/>
  <c r="L47" i="8"/>
  <c r="K47" i="8"/>
  <c r="CW49" i="8"/>
  <c r="CW48" i="8" s="1"/>
  <c r="CV49" i="8"/>
  <c r="CV48" i="8" s="1"/>
  <c r="CU49" i="8"/>
  <c r="CT49" i="8"/>
  <c r="CT48" i="8" s="1"/>
  <c r="CS49" i="8"/>
  <c r="CS48" i="8" s="1"/>
  <c r="CR49" i="8"/>
  <c r="CR48" i="8" s="1"/>
  <c r="CQ49" i="8"/>
  <c r="CI49" i="8"/>
  <c r="CI48" i="8" s="1"/>
  <c r="CH49" i="8"/>
  <c r="CH48" i="8" s="1"/>
  <c r="CG49" i="8"/>
  <c r="CF49" i="8"/>
  <c r="CF48" i="8" s="1"/>
  <c r="CE49" i="8"/>
  <c r="CE48" i="8" s="1"/>
  <c r="CD49" i="8"/>
  <c r="CD48" i="8" s="1"/>
  <c r="CC49" i="8"/>
  <c r="BU49" i="8"/>
  <c r="BT49" i="8"/>
  <c r="BT48" i="8" s="1"/>
  <c r="BS49" i="8"/>
  <c r="BS48" i="8" s="1"/>
  <c r="BR49" i="8"/>
  <c r="BR48" i="8" s="1"/>
  <c r="BQ49" i="8"/>
  <c r="BP49" i="8"/>
  <c r="BP48" i="8" s="1"/>
  <c r="BO49" i="8"/>
  <c r="BO48" i="8" s="1"/>
  <c r="BG49" i="8"/>
  <c r="BF49" i="8"/>
  <c r="BF48" i="8" s="1"/>
  <c r="BE49" i="8"/>
  <c r="BD49" i="8"/>
  <c r="BD48" i="8" s="1"/>
  <c r="BC49" i="8"/>
  <c r="BB49" i="8"/>
  <c r="BB48" i="8" s="1"/>
  <c r="BA49" i="8"/>
  <c r="AS49" i="8"/>
  <c r="AR49" i="8"/>
  <c r="AR48" i="8" s="1"/>
  <c r="AQ49" i="8"/>
  <c r="AQ48" i="8" s="1"/>
  <c r="AP49" i="8"/>
  <c r="AP48" i="8" s="1"/>
  <c r="AO49" i="8"/>
  <c r="AN49" i="8"/>
  <c r="AN48" i="8" s="1"/>
  <c r="AM49" i="8"/>
  <c r="AM48" i="8" s="1"/>
  <c r="CU48" i="8"/>
  <c r="CQ48" i="8"/>
  <c r="CG48" i="8"/>
  <c r="CC48" i="8"/>
  <c r="BU48" i="8"/>
  <c r="BQ48" i="8"/>
  <c r="BG48" i="8"/>
  <c r="BE48" i="8"/>
  <c r="BC48" i="8"/>
  <c r="BA48" i="8"/>
  <c r="AS48" i="8"/>
  <c r="AO48" i="8"/>
  <c r="AE48" i="8"/>
  <c r="AD48" i="8"/>
  <c r="AC48" i="8"/>
  <c r="AB48" i="8"/>
  <c r="AA48" i="8"/>
  <c r="Z48" i="8"/>
  <c r="Y48" i="8"/>
  <c r="Q48" i="8"/>
  <c r="P48" i="8"/>
  <c r="O48" i="8"/>
  <c r="N48" i="8"/>
  <c r="M48" i="8"/>
  <c r="L48" i="8"/>
  <c r="K48" i="8"/>
  <c r="AE49" i="8"/>
  <c r="AD49" i="8"/>
  <c r="AC49" i="8"/>
  <c r="AB49" i="8"/>
  <c r="AA49" i="8"/>
  <c r="Z49" i="8"/>
  <c r="Y49" i="8"/>
  <c r="Q49" i="8"/>
  <c r="P49" i="8"/>
  <c r="O49" i="8"/>
  <c r="N49" i="8"/>
  <c r="M49" i="8"/>
  <c r="L49" i="8"/>
  <c r="K49" i="8"/>
  <c r="E49" i="8"/>
  <c r="CW97" i="8"/>
  <c r="CV97" i="8"/>
  <c r="CU97" i="8"/>
  <c r="CT97" i="8"/>
  <c r="CS97" i="8"/>
  <c r="CR97" i="8"/>
  <c r="CQ97" i="8"/>
  <c r="CI97" i="8"/>
  <c r="CH97" i="8"/>
  <c r="CG97" i="8"/>
  <c r="CF97" i="8"/>
  <c r="CE97" i="8"/>
  <c r="CD97" i="8"/>
  <c r="CC97" i="8"/>
  <c r="BU97" i="8"/>
  <c r="BT97" i="8"/>
  <c r="BS97" i="8"/>
  <c r="BR97" i="8"/>
  <c r="BQ97" i="8"/>
  <c r="BP97" i="8"/>
  <c r="BO97" i="8"/>
  <c r="BG97" i="8"/>
  <c r="BF97" i="8"/>
  <c r="BE97" i="8"/>
  <c r="BD97" i="8"/>
  <c r="BC97" i="8"/>
  <c r="BB97" i="8"/>
  <c r="BA97" i="8"/>
  <c r="AS97" i="8"/>
  <c r="AR97" i="8"/>
  <c r="AQ97" i="8"/>
  <c r="AP97" i="8"/>
  <c r="AO97" i="8"/>
  <c r="AN97" i="8"/>
  <c r="AM97" i="8"/>
  <c r="AE97" i="8"/>
  <c r="AD97" i="8"/>
  <c r="AC97" i="8"/>
  <c r="AB97" i="8"/>
  <c r="AA97" i="8"/>
  <c r="Z97" i="8"/>
  <c r="Y97" i="8"/>
  <c r="Q97" i="8"/>
  <c r="P97" i="8"/>
  <c r="O97" i="8"/>
  <c r="N97" i="8"/>
  <c r="M97" i="8"/>
  <c r="L97" i="8"/>
  <c r="K97" i="8"/>
  <c r="CW98" i="8"/>
  <c r="CV98" i="8"/>
  <c r="CU98" i="8"/>
  <c r="CT98" i="8"/>
  <c r="CS98" i="8"/>
  <c r="CR98" i="8"/>
  <c r="CQ98" i="8"/>
  <c r="CI98" i="8"/>
  <c r="CH98" i="8"/>
  <c r="CG98" i="8"/>
  <c r="CF98" i="8"/>
  <c r="CE98" i="8"/>
  <c r="CD98" i="8"/>
  <c r="CC98" i="8"/>
  <c r="BU98" i="8"/>
  <c r="BT98" i="8"/>
  <c r="BS98" i="8"/>
  <c r="BR98" i="8"/>
  <c r="BQ98" i="8"/>
  <c r="BP98" i="8"/>
  <c r="BO98" i="8"/>
  <c r="BG98" i="8"/>
  <c r="BF98" i="8"/>
  <c r="BE98" i="8"/>
  <c r="BD98" i="8"/>
  <c r="BC98" i="8"/>
  <c r="BB98" i="8"/>
  <c r="BA98" i="8"/>
  <c r="AS98" i="8"/>
  <c r="AR98" i="8"/>
  <c r="AQ98" i="8"/>
  <c r="AP98" i="8"/>
  <c r="AO98" i="8"/>
  <c r="AN98" i="8"/>
  <c r="AM98" i="8"/>
  <c r="AE98" i="8"/>
  <c r="AD98" i="8"/>
  <c r="AC98" i="8"/>
  <c r="AB98" i="8"/>
  <c r="AA98" i="8"/>
  <c r="Z98" i="8"/>
  <c r="Y98" i="8"/>
  <c r="Q98" i="8"/>
  <c r="P98" i="8"/>
  <c r="O98" i="8"/>
  <c r="N98" i="8"/>
  <c r="M98" i="8"/>
  <c r="L98" i="8"/>
  <c r="K98" i="8"/>
  <c r="CW130" i="8"/>
  <c r="CV130" i="8"/>
  <c r="CU130" i="8"/>
  <c r="CT130" i="8"/>
  <c r="CS130" i="8"/>
  <c r="CR130" i="8"/>
  <c r="CQ130" i="8"/>
  <c r="CI130" i="8"/>
  <c r="CH130" i="8"/>
  <c r="CP130" i="8" s="1"/>
  <c r="CG130" i="8"/>
  <c r="CF130" i="8"/>
  <c r="CE130" i="8"/>
  <c r="CD130" i="8"/>
  <c r="CC130" i="8"/>
  <c r="BU130" i="8"/>
  <c r="BT130" i="8"/>
  <c r="BS130" i="8"/>
  <c r="BR130" i="8"/>
  <c r="BQ130" i="8"/>
  <c r="CO130" i="8" s="1"/>
  <c r="BP130" i="8"/>
  <c r="BO130" i="8"/>
  <c r="BG130" i="8"/>
  <c r="BF130" i="8"/>
  <c r="BE130" i="8"/>
  <c r="BD130" i="8"/>
  <c r="BC130" i="8"/>
  <c r="BB130" i="8"/>
  <c r="BA130" i="8"/>
  <c r="AS130" i="8"/>
  <c r="AR130" i="8"/>
  <c r="AQ130" i="8"/>
  <c r="AP130" i="8"/>
  <c r="AO130" i="8"/>
  <c r="AN130" i="8"/>
  <c r="AM130" i="8"/>
  <c r="AE130" i="8"/>
  <c r="AD130" i="8"/>
  <c r="AC130" i="8"/>
  <c r="AB130" i="8"/>
  <c r="AA130" i="8"/>
  <c r="Z130" i="8"/>
  <c r="Y130" i="8"/>
  <c r="Q130" i="8"/>
  <c r="P130" i="8"/>
  <c r="O130" i="8"/>
  <c r="N130" i="8"/>
  <c r="M130" i="8"/>
  <c r="L130" i="8"/>
  <c r="K130" i="8"/>
  <c r="CW131" i="8"/>
  <c r="CV131" i="8"/>
  <c r="CU131" i="8"/>
  <c r="CT131" i="8"/>
  <c r="CS131" i="8"/>
  <c r="CR131" i="8"/>
  <c r="CQ131" i="8"/>
  <c r="CI131" i="8"/>
  <c r="CH131" i="8"/>
  <c r="CG131" i="8"/>
  <c r="CO131" i="8" s="1"/>
  <c r="CF131" i="8"/>
  <c r="CE131" i="8"/>
  <c r="CD131" i="8"/>
  <c r="CC131" i="8"/>
  <c r="BU131" i="8"/>
  <c r="BT131" i="8"/>
  <c r="CJ131" i="8" s="1"/>
  <c r="BS131" i="8"/>
  <c r="BR131" i="8"/>
  <c r="BQ131" i="8"/>
  <c r="BP131" i="8"/>
  <c r="BO131" i="8"/>
  <c r="BG131" i="8"/>
  <c r="BF131" i="8"/>
  <c r="BE131" i="8"/>
  <c r="BD131" i="8"/>
  <c r="BC131" i="8"/>
  <c r="BB131" i="8"/>
  <c r="BA131" i="8"/>
  <c r="AS131" i="8"/>
  <c r="AR131" i="8"/>
  <c r="AQ131" i="8"/>
  <c r="AP131" i="8"/>
  <c r="AO131" i="8"/>
  <c r="AN131" i="8"/>
  <c r="AM131" i="8"/>
  <c r="AE131" i="8"/>
  <c r="AD131" i="8"/>
  <c r="AC131" i="8"/>
  <c r="AB131" i="8"/>
  <c r="AA131" i="8"/>
  <c r="Z131" i="8"/>
  <c r="Y131" i="8"/>
  <c r="Q131" i="8"/>
  <c r="P131" i="8"/>
  <c r="O131" i="8"/>
  <c r="N131" i="8"/>
  <c r="M131" i="8"/>
  <c r="L131" i="8"/>
  <c r="K131" i="8"/>
  <c r="CW144" i="8"/>
  <c r="CV144" i="8"/>
  <c r="CU144" i="8"/>
  <c r="CT144" i="8"/>
  <c r="CS144" i="8"/>
  <c r="CR144" i="8"/>
  <c r="CQ144" i="8"/>
  <c r="CP144" i="8"/>
  <c r="CO144" i="8"/>
  <c r="CN144" i="8"/>
  <c r="CM144" i="8"/>
  <c r="CL144" i="8"/>
  <c r="CK144" i="8"/>
  <c r="CJ144" i="8"/>
  <c r="CI144" i="8"/>
  <c r="CH144" i="8"/>
  <c r="CG144" i="8"/>
  <c r="CF144" i="8"/>
  <c r="CE144" i="8"/>
  <c r="CD144" i="8"/>
  <c r="CC144" i="8"/>
  <c r="CB144" i="8"/>
  <c r="CA144" i="8"/>
  <c r="BZ144" i="8"/>
  <c r="BY144" i="8"/>
  <c r="BX144" i="8"/>
  <c r="BW144" i="8"/>
  <c r="BV144" i="8"/>
  <c r="BU144" i="8"/>
  <c r="BT144" i="8"/>
  <c r="BS144" i="8"/>
  <c r="BR144" i="8"/>
  <c r="BQ144" i="8"/>
  <c r="BP144" i="8"/>
  <c r="BO144" i="8"/>
  <c r="BN144" i="8"/>
  <c r="BN22" i="8" s="1"/>
  <c r="BM144" i="8"/>
  <c r="BL144" i="8"/>
  <c r="BL22" i="8" s="1"/>
  <c r="BK144" i="8"/>
  <c r="BK22" i="8" s="1"/>
  <c r="BJ144" i="8"/>
  <c r="BJ22" i="8" s="1"/>
  <c r="BI144" i="8"/>
  <c r="BH144" i="8"/>
  <c r="BH22" i="8" s="1"/>
  <c r="BG144" i="8"/>
  <c r="BF144" i="8"/>
  <c r="BE144" i="8"/>
  <c r="BD144" i="8"/>
  <c r="BC144" i="8"/>
  <c r="BB144" i="8"/>
  <c r="BA144" i="8"/>
  <c r="AZ144" i="8"/>
  <c r="AZ22" i="8" s="1"/>
  <c r="AY144" i="8"/>
  <c r="AY22" i="8" s="1"/>
  <c r="AX144" i="8"/>
  <c r="AX22" i="8" s="1"/>
  <c r="AW144" i="8"/>
  <c r="AV144" i="8"/>
  <c r="AV22" i="8" s="1"/>
  <c r="AU144" i="8"/>
  <c r="AU22" i="8" s="1"/>
  <c r="AT144" i="8"/>
  <c r="AT22" i="8" s="1"/>
  <c r="AS144" i="8"/>
  <c r="AR144" i="8"/>
  <c r="AQ144" i="8"/>
  <c r="AP144" i="8"/>
  <c r="AO144" i="8"/>
  <c r="AN144" i="8"/>
  <c r="AM144" i="8"/>
  <c r="AL144" i="8"/>
  <c r="AL22" i="8" s="1"/>
  <c r="AK144" i="8"/>
  <c r="AJ144" i="8"/>
  <c r="AJ22" i="8" s="1"/>
  <c r="AI144" i="8"/>
  <c r="AI22" i="8" s="1"/>
  <c r="AH144" i="8"/>
  <c r="AH22" i="8" s="1"/>
  <c r="AG144" i="8"/>
  <c r="AF144" i="8"/>
  <c r="AF22" i="8" s="1"/>
  <c r="AE144" i="8"/>
  <c r="AD144" i="8"/>
  <c r="AC144" i="8"/>
  <c r="AB144" i="8"/>
  <c r="AA144" i="8"/>
  <c r="Z144" i="8"/>
  <c r="Y144" i="8"/>
  <c r="X144" i="8"/>
  <c r="W144" i="8"/>
  <c r="W22" i="8" s="1"/>
  <c r="V144" i="8"/>
  <c r="V22" i="8" s="1"/>
  <c r="U144" i="8"/>
  <c r="T144" i="8"/>
  <c r="S144" i="8"/>
  <c r="S22" i="8" s="1"/>
  <c r="R144" i="8"/>
  <c r="R22" i="8" s="1"/>
  <c r="Q144" i="8"/>
  <c r="P144" i="8"/>
  <c r="O144" i="8"/>
  <c r="N144" i="8"/>
  <c r="M144" i="8"/>
  <c r="L144" i="8"/>
  <c r="K144" i="8"/>
  <c r="J144" i="8"/>
  <c r="J22" i="8" s="1"/>
  <c r="I144" i="8"/>
  <c r="H144" i="8"/>
  <c r="G144" i="8"/>
  <c r="F144" i="8"/>
  <c r="F22" i="8" s="1"/>
  <c r="E144" i="8"/>
  <c r="CW141" i="8"/>
  <c r="CV141" i="8"/>
  <c r="CU141" i="8"/>
  <c r="CT141" i="8"/>
  <c r="CS141" i="8"/>
  <c r="CR141" i="8"/>
  <c r="CQ141" i="8"/>
  <c r="CP141" i="8"/>
  <c r="CO141" i="8"/>
  <c r="CN141" i="8"/>
  <c r="CM141" i="8"/>
  <c r="CL141" i="8"/>
  <c r="CK141" i="8"/>
  <c r="CJ141" i="8"/>
  <c r="CI141" i="8"/>
  <c r="CH141" i="8"/>
  <c r="CG141" i="8"/>
  <c r="CF141" i="8"/>
  <c r="CE141" i="8"/>
  <c r="CD141" i="8"/>
  <c r="CC141" i="8"/>
  <c r="CB141" i="8"/>
  <c r="CA141" i="8"/>
  <c r="BZ141" i="8"/>
  <c r="BY141" i="8"/>
  <c r="BX141" i="8"/>
  <c r="BW141" i="8"/>
  <c r="BV141" i="8"/>
  <c r="BU141" i="8"/>
  <c r="BT141" i="8"/>
  <c r="BS141" i="8"/>
  <c r="BR141" i="8"/>
  <c r="BQ141" i="8"/>
  <c r="BP141" i="8"/>
  <c r="BO141" i="8"/>
  <c r="BN141" i="8"/>
  <c r="BM141" i="8"/>
  <c r="BL141" i="8"/>
  <c r="BK141" i="8"/>
  <c r="BJ141" i="8"/>
  <c r="BI141" i="8"/>
  <c r="BH141" i="8"/>
  <c r="BG141" i="8"/>
  <c r="BF141" i="8"/>
  <c r="BE141" i="8"/>
  <c r="BD141" i="8"/>
  <c r="BC141" i="8"/>
  <c r="BB141" i="8"/>
  <c r="BA141" i="8"/>
  <c r="AZ141" i="8"/>
  <c r="AY141" i="8"/>
  <c r="AX141" i="8"/>
  <c r="AW141" i="8"/>
  <c r="AV141" i="8"/>
  <c r="AU141" i="8"/>
  <c r="AT141" i="8"/>
  <c r="AS141" i="8"/>
  <c r="AR141" i="8"/>
  <c r="AQ141" i="8"/>
  <c r="AP141" i="8"/>
  <c r="AO141" i="8"/>
  <c r="AN141" i="8"/>
  <c r="AM141" i="8"/>
  <c r="AL141" i="8"/>
  <c r="AK141" i="8"/>
  <c r="AJ141" i="8"/>
  <c r="AI141" i="8"/>
  <c r="AH141" i="8"/>
  <c r="AG141" i="8"/>
  <c r="AF141" i="8"/>
  <c r="AE141" i="8"/>
  <c r="AD141" i="8"/>
  <c r="AC141" i="8"/>
  <c r="AB141" i="8"/>
  <c r="AA141" i="8"/>
  <c r="Z141" i="8"/>
  <c r="Y141" i="8"/>
  <c r="X141" i="8"/>
  <c r="W141" i="8"/>
  <c r="V141" i="8"/>
  <c r="U141" i="8"/>
  <c r="T141" i="8"/>
  <c r="S141" i="8"/>
  <c r="R141" i="8"/>
  <c r="Q141" i="8"/>
  <c r="P141" i="8"/>
  <c r="O141" i="8"/>
  <c r="N141" i="8"/>
  <c r="M141" i="8"/>
  <c r="L141" i="8"/>
  <c r="K141" i="8"/>
  <c r="J141" i="8"/>
  <c r="I141" i="8"/>
  <c r="H141" i="8"/>
  <c r="G141" i="8"/>
  <c r="F141" i="8"/>
  <c r="E141" i="8"/>
  <c r="D144" i="8"/>
  <c r="CW147" i="8"/>
  <c r="CV147" i="8"/>
  <c r="CU147" i="8"/>
  <c r="CT147" i="8"/>
  <c r="CS147" i="8"/>
  <c r="CR147" i="8"/>
  <c r="CQ147" i="8"/>
  <c r="CI147" i="8"/>
  <c r="CH147" i="8"/>
  <c r="CG147" i="8"/>
  <c r="CF147" i="8"/>
  <c r="CE147" i="8"/>
  <c r="CD147" i="8"/>
  <c r="CC147" i="8"/>
  <c r="BU147" i="8"/>
  <c r="BT147" i="8"/>
  <c r="BS147" i="8"/>
  <c r="BR147" i="8"/>
  <c r="BQ147" i="8"/>
  <c r="BP147" i="8"/>
  <c r="BO147" i="8"/>
  <c r="BG147" i="8"/>
  <c r="BF147" i="8"/>
  <c r="BE147" i="8"/>
  <c r="BD147" i="8"/>
  <c r="BC147" i="8"/>
  <c r="BB147" i="8"/>
  <c r="BA147" i="8"/>
  <c r="AS147" i="8"/>
  <c r="AR147" i="8"/>
  <c r="AQ147" i="8"/>
  <c r="AP147" i="8"/>
  <c r="AO147" i="8"/>
  <c r="AN147" i="8"/>
  <c r="AM147" i="8"/>
  <c r="AE147" i="8"/>
  <c r="AD147" i="8"/>
  <c r="AC147" i="8"/>
  <c r="AB147" i="8"/>
  <c r="AA147" i="8"/>
  <c r="Z147" i="8"/>
  <c r="Y147" i="8"/>
  <c r="Q147" i="8"/>
  <c r="P147" i="8"/>
  <c r="O147" i="8"/>
  <c r="N147" i="8"/>
  <c r="M147" i="8"/>
  <c r="L147" i="8"/>
  <c r="K147" i="8"/>
  <c r="CW156" i="8"/>
  <c r="CV156" i="8"/>
  <c r="CU156" i="8"/>
  <c r="CT156" i="8"/>
  <c r="CS156" i="8"/>
  <c r="CR156" i="8"/>
  <c r="CQ156" i="8"/>
  <c r="CI156" i="8"/>
  <c r="CH156" i="8"/>
  <c r="CG156" i="8"/>
  <c r="CF156" i="8"/>
  <c r="CE156" i="8"/>
  <c r="CD156" i="8"/>
  <c r="CC156" i="8"/>
  <c r="BU156" i="8"/>
  <c r="BT156" i="8"/>
  <c r="BS156" i="8"/>
  <c r="BR156" i="8"/>
  <c r="BQ156" i="8"/>
  <c r="BP156" i="8"/>
  <c r="BO156" i="8"/>
  <c r="BG156" i="8"/>
  <c r="BF156" i="8"/>
  <c r="BE156" i="8"/>
  <c r="BD156" i="8"/>
  <c r="BC156" i="8"/>
  <c r="BB156" i="8"/>
  <c r="BA156" i="8"/>
  <c r="AS156" i="8"/>
  <c r="AR156" i="8"/>
  <c r="AQ156" i="8"/>
  <c r="AP156" i="8"/>
  <c r="AO156" i="8"/>
  <c r="AN156" i="8"/>
  <c r="AM156" i="8"/>
  <c r="AE156" i="8"/>
  <c r="AD156" i="8"/>
  <c r="AC156" i="8"/>
  <c r="AB156" i="8"/>
  <c r="AA156" i="8"/>
  <c r="Z156" i="8"/>
  <c r="Y156" i="8"/>
  <c r="Q156" i="8"/>
  <c r="P156" i="8"/>
  <c r="O156" i="8"/>
  <c r="N156" i="8"/>
  <c r="M156" i="8"/>
  <c r="L156" i="8"/>
  <c r="K156" i="8"/>
  <c r="CW95" i="8"/>
  <c r="CV95" i="8"/>
  <c r="CU95" i="8"/>
  <c r="CT95" i="8"/>
  <c r="CS95" i="8"/>
  <c r="CR95" i="8"/>
  <c r="CQ95" i="8"/>
  <c r="CP95" i="8"/>
  <c r="CO95" i="8"/>
  <c r="CN95" i="8"/>
  <c r="CM95" i="8"/>
  <c r="CL95" i="8"/>
  <c r="CK95" i="8"/>
  <c r="CJ95" i="8"/>
  <c r="CW94" i="8"/>
  <c r="CV94" i="8"/>
  <c r="CU94" i="8"/>
  <c r="CT94" i="8"/>
  <c r="CS94" i="8"/>
  <c r="CR94" i="8"/>
  <c r="CQ94" i="8"/>
  <c r="CP94" i="8"/>
  <c r="CO94" i="8"/>
  <c r="CN94" i="8"/>
  <c r="CM94" i="8"/>
  <c r="CL94" i="8"/>
  <c r="CK94" i="8"/>
  <c r="CJ94" i="8"/>
  <c r="CW93" i="8"/>
  <c r="CV93" i="8"/>
  <c r="CU93" i="8"/>
  <c r="CT93" i="8"/>
  <c r="CS93" i="8"/>
  <c r="CR93" i="8"/>
  <c r="CQ93" i="8"/>
  <c r="CP93" i="8"/>
  <c r="CO93" i="8"/>
  <c r="CN93" i="8"/>
  <c r="CM93" i="8"/>
  <c r="CL93" i="8"/>
  <c r="CK93" i="8"/>
  <c r="CJ93" i="8"/>
  <c r="CW92" i="8"/>
  <c r="CV92" i="8"/>
  <c r="CU92" i="8"/>
  <c r="CT92" i="8"/>
  <c r="CS92" i="8"/>
  <c r="CR92" i="8"/>
  <c r="CQ92" i="8"/>
  <c r="CP92" i="8"/>
  <c r="CO92" i="8"/>
  <c r="CN92" i="8"/>
  <c r="CM92" i="8"/>
  <c r="CL92" i="8"/>
  <c r="CK92" i="8"/>
  <c r="CJ92" i="8"/>
  <c r="CW91" i="8"/>
  <c r="CV91" i="8"/>
  <c r="CU91" i="8"/>
  <c r="CT91" i="8"/>
  <c r="CS91" i="8"/>
  <c r="CR91" i="8"/>
  <c r="CQ91" i="8"/>
  <c r="CP91" i="8"/>
  <c r="CO91" i="8"/>
  <c r="CN91" i="8"/>
  <c r="CM91" i="8"/>
  <c r="CL91" i="8"/>
  <c r="CK91" i="8"/>
  <c r="CJ91" i="8"/>
  <c r="CW90" i="8"/>
  <c r="CV90" i="8"/>
  <c r="CU90" i="8"/>
  <c r="CT90" i="8"/>
  <c r="CS90" i="8"/>
  <c r="CR90" i="8"/>
  <c r="CQ90" i="8"/>
  <c r="CP90" i="8"/>
  <c r="CO90" i="8"/>
  <c r="CN90" i="8"/>
  <c r="CM90" i="8"/>
  <c r="CL90" i="8"/>
  <c r="CK90" i="8"/>
  <c r="CJ90" i="8"/>
  <c r="CW89" i="8"/>
  <c r="CV89" i="8"/>
  <c r="CU89" i="8"/>
  <c r="CT89" i="8"/>
  <c r="CS89" i="8"/>
  <c r="CR89" i="8"/>
  <c r="CQ89" i="8"/>
  <c r="CP89" i="8"/>
  <c r="CO89" i="8"/>
  <c r="CN89" i="8"/>
  <c r="CM89" i="8"/>
  <c r="CL89" i="8"/>
  <c r="CK89" i="8"/>
  <c r="CJ89" i="8"/>
  <c r="CW88" i="8"/>
  <c r="CV88" i="8"/>
  <c r="CU88" i="8"/>
  <c r="CT88" i="8"/>
  <c r="CS88" i="8"/>
  <c r="CR88" i="8"/>
  <c r="CQ88" i="8"/>
  <c r="CP88" i="8"/>
  <c r="CO88" i="8"/>
  <c r="CN88" i="8"/>
  <c r="CM88" i="8"/>
  <c r="CL88" i="8"/>
  <c r="CK88" i="8"/>
  <c r="CJ88" i="8"/>
  <c r="CW87" i="8"/>
  <c r="CV87" i="8"/>
  <c r="CU87" i="8"/>
  <c r="CT87" i="8"/>
  <c r="CS87" i="8"/>
  <c r="CR87" i="8"/>
  <c r="CQ87" i="8"/>
  <c r="CP87" i="8"/>
  <c r="CO87" i="8"/>
  <c r="CN87" i="8"/>
  <c r="CM87" i="8"/>
  <c r="CL87" i="8"/>
  <c r="CK87" i="8"/>
  <c r="CJ87" i="8"/>
  <c r="CW86" i="8"/>
  <c r="CV86" i="8"/>
  <c r="CU86" i="8"/>
  <c r="CT86" i="8"/>
  <c r="CS86" i="8"/>
  <c r="CR86" i="8"/>
  <c r="CQ86" i="8"/>
  <c r="CP86" i="8"/>
  <c r="CO86" i="8"/>
  <c r="CN86" i="8"/>
  <c r="CM86" i="8"/>
  <c r="CL86" i="8"/>
  <c r="CK86" i="8"/>
  <c r="CJ86" i="8"/>
  <c r="CW85" i="8"/>
  <c r="CV85" i="8"/>
  <c r="CU85" i="8"/>
  <c r="CT85" i="8"/>
  <c r="CS85" i="8"/>
  <c r="CR85" i="8"/>
  <c r="CQ85" i="8"/>
  <c r="CP85" i="8"/>
  <c r="CO85" i="8"/>
  <c r="CN85" i="8"/>
  <c r="CM85" i="8"/>
  <c r="CL85" i="8"/>
  <c r="CK85" i="8"/>
  <c r="CJ85" i="8"/>
  <c r="CW84" i="8"/>
  <c r="CV84" i="8"/>
  <c r="CU84" i="8"/>
  <c r="CT84" i="8"/>
  <c r="CS84" i="8"/>
  <c r="CR84" i="8"/>
  <c r="CQ84" i="8"/>
  <c r="CP84" i="8"/>
  <c r="CO84" i="8"/>
  <c r="CN84" i="8"/>
  <c r="CM84" i="8"/>
  <c r="CL84" i="8"/>
  <c r="CK84" i="8"/>
  <c r="CJ84" i="8"/>
  <c r="CW83" i="8"/>
  <c r="CV83" i="8"/>
  <c r="CU83" i="8"/>
  <c r="CT83" i="8"/>
  <c r="CS83" i="8"/>
  <c r="CR83" i="8"/>
  <c r="CQ83" i="8"/>
  <c r="CP83" i="8"/>
  <c r="CO83" i="8"/>
  <c r="CN83" i="8"/>
  <c r="CM83" i="8"/>
  <c r="CL83" i="8"/>
  <c r="CK83" i="8"/>
  <c r="CJ83" i="8"/>
  <c r="CW82" i="8"/>
  <c r="CV82" i="8"/>
  <c r="CU82" i="8"/>
  <c r="CT82" i="8"/>
  <c r="CS82" i="8"/>
  <c r="CR82" i="8"/>
  <c r="CQ82" i="8"/>
  <c r="CP82" i="8"/>
  <c r="CO82" i="8"/>
  <c r="CN82" i="8"/>
  <c r="CM82" i="8"/>
  <c r="CL82" i="8"/>
  <c r="CK82" i="8"/>
  <c r="CJ82" i="8"/>
  <c r="CW81" i="8"/>
  <c r="CV81" i="8"/>
  <c r="CU81" i="8"/>
  <c r="CT81" i="8"/>
  <c r="CS81" i="8"/>
  <c r="CR81" i="8"/>
  <c r="CQ81" i="8"/>
  <c r="CP81" i="8"/>
  <c r="CO81" i="8"/>
  <c r="CN81" i="8"/>
  <c r="CM81" i="8"/>
  <c r="CL81" i="8"/>
  <c r="CK81" i="8"/>
  <c r="CJ81" i="8"/>
  <c r="CW80" i="8"/>
  <c r="CV80" i="8"/>
  <c r="CU80" i="8"/>
  <c r="CT80" i="8"/>
  <c r="CS80" i="8"/>
  <c r="CR80" i="8"/>
  <c r="CQ80" i="8"/>
  <c r="CP80" i="8"/>
  <c r="CO80" i="8"/>
  <c r="CN80" i="8"/>
  <c r="CM80" i="8"/>
  <c r="CL80" i="8"/>
  <c r="CK80" i="8"/>
  <c r="CJ80" i="8"/>
  <c r="CW79" i="8"/>
  <c r="CV79" i="8"/>
  <c r="CU79" i="8"/>
  <c r="CT79" i="8"/>
  <c r="CS79" i="8"/>
  <c r="CR79" i="8"/>
  <c r="CQ79" i="8"/>
  <c r="CP79" i="8"/>
  <c r="CO79" i="8"/>
  <c r="CN79" i="8"/>
  <c r="CM79" i="8"/>
  <c r="CL79" i="8"/>
  <c r="CK79" i="8"/>
  <c r="CJ79" i="8"/>
  <c r="CW78" i="8"/>
  <c r="CV78" i="8"/>
  <c r="CU78" i="8"/>
  <c r="CT78" i="8"/>
  <c r="CS78" i="8"/>
  <c r="CR78" i="8"/>
  <c r="CQ78" i="8"/>
  <c r="CP78" i="8"/>
  <c r="CO78" i="8"/>
  <c r="CN78" i="8"/>
  <c r="CM78" i="8"/>
  <c r="CL78" i="8"/>
  <c r="CK78" i="8"/>
  <c r="CJ78" i="8"/>
  <c r="CW77" i="8"/>
  <c r="CV77" i="8"/>
  <c r="CU77" i="8"/>
  <c r="CT77" i="8"/>
  <c r="CS77" i="8"/>
  <c r="CR77" i="8"/>
  <c r="CQ77" i="8"/>
  <c r="CP77" i="8"/>
  <c r="CO77" i="8"/>
  <c r="CN77" i="8"/>
  <c r="CM77" i="8"/>
  <c r="CL77" i="8"/>
  <c r="CK77" i="8"/>
  <c r="CJ77" i="8"/>
  <c r="CW76" i="8"/>
  <c r="CV76" i="8"/>
  <c r="CU76" i="8"/>
  <c r="CT76" i="8"/>
  <c r="CS76" i="8"/>
  <c r="CR76" i="8"/>
  <c r="CQ76" i="8"/>
  <c r="CP76" i="8"/>
  <c r="CO76" i="8"/>
  <c r="CN76" i="8"/>
  <c r="CM76" i="8"/>
  <c r="CL76" i="8"/>
  <c r="CK76" i="8"/>
  <c r="CJ76" i="8"/>
  <c r="CW75" i="8"/>
  <c r="CV75" i="8"/>
  <c r="CU75" i="8"/>
  <c r="CT75" i="8"/>
  <c r="CS75" i="8"/>
  <c r="CR75" i="8"/>
  <c r="CQ75" i="8"/>
  <c r="CP75" i="8"/>
  <c r="CO75" i="8"/>
  <c r="CN75" i="8"/>
  <c r="CM75" i="8"/>
  <c r="CL75" i="8"/>
  <c r="CK75" i="8"/>
  <c r="CJ75" i="8"/>
  <c r="CW74" i="8"/>
  <c r="CV74" i="8"/>
  <c r="CU74" i="8"/>
  <c r="CT74" i="8"/>
  <c r="CS74" i="8"/>
  <c r="CR74" i="8"/>
  <c r="CQ74" i="8"/>
  <c r="CP74" i="8"/>
  <c r="CO74" i="8"/>
  <c r="CN74" i="8"/>
  <c r="CM74" i="8"/>
  <c r="CL74" i="8"/>
  <c r="CK74" i="8"/>
  <c r="CJ74" i="8"/>
  <c r="CW73" i="8"/>
  <c r="CV73" i="8"/>
  <c r="CU73" i="8"/>
  <c r="CT73" i="8"/>
  <c r="CS73" i="8"/>
  <c r="CR73" i="8"/>
  <c r="CQ73" i="8"/>
  <c r="CP73" i="8"/>
  <c r="CO73" i="8"/>
  <c r="CN73" i="8"/>
  <c r="CM73" i="8"/>
  <c r="CL73" i="8"/>
  <c r="CK73" i="8"/>
  <c r="CJ73" i="8"/>
  <c r="CW72" i="8"/>
  <c r="CV72" i="8"/>
  <c r="CU72" i="8"/>
  <c r="CT72" i="8"/>
  <c r="CS72" i="8"/>
  <c r="CR72" i="8"/>
  <c r="CQ72" i="8"/>
  <c r="CP72" i="8"/>
  <c r="CO72" i="8"/>
  <c r="CN72" i="8"/>
  <c r="CM72" i="8"/>
  <c r="CL72" i="8"/>
  <c r="CK72" i="8"/>
  <c r="CJ72" i="8"/>
  <c r="CW71" i="8"/>
  <c r="CV71" i="8"/>
  <c r="CU71" i="8"/>
  <c r="CT71" i="8"/>
  <c r="CS71" i="8"/>
  <c r="CR71" i="8"/>
  <c r="CQ71" i="8"/>
  <c r="CP71" i="8"/>
  <c r="CO71" i="8"/>
  <c r="CN71" i="8"/>
  <c r="CM71" i="8"/>
  <c r="CL71" i="8"/>
  <c r="CK71" i="8"/>
  <c r="CJ71" i="8"/>
  <c r="CW70" i="8"/>
  <c r="CV70" i="8"/>
  <c r="CU70" i="8"/>
  <c r="CT70" i="8"/>
  <c r="CS70" i="8"/>
  <c r="CR70" i="8"/>
  <c r="CQ70" i="8"/>
  <c r="CP70" i="8"/>
  <c r="CO70" i="8"/>
  <c r="CN70" i="8"/>
  <c r="CM70" i="8"/>
  <c r="CL70" i="8"/>
  <c r="CK70" i="8"/>
  <c r="CJ70" i="8"/>
  <c r="CW69" i="8"/>
  <c r="CV69" i="8"/>
  <c r="CU69" i="8"/>
  <c r="CT69" i="8"/>
  <c r="CS69" i="8"/>
  <c r="CR69" i="8"/>
  <c r="CQ69" i="8"/>
  <c r="CP69" i="8"/>
  <c r="CO69" i="8"/>
  <c r="CN69" i="8"/>
  <c r="CM69" i="8"/>
  <c r="CL69" i="8"/>
  <c r="CK69" i="8"/>
  <c r="CJ69" i="8"/>
  <c r="CW68" i="8"/>
  <c r="CV68" i="8"/>
  <c r="CU68" i="8"/>
  <c r="CT68" i="8"/>
  <c r="CS68" i="8"/>
  <c r="CR68" i="8"/>
  <c r="CQ68" i="8"/>
  <c r="CP68" i="8"/>
  <c r="CO68" i="8"/>
  <c r="CN68" i="8"/>
  <c r="CM68" i="8"/>
  <c r="CL68" i="8"/>
  <c r="CK68" i="8"/>
  <c r="CJ68" i="8"/>
  <c r="CW67" i="8"/>
  <c r="CV67" i="8"/>
  <c r="CU67" i="8"/>
  <c r="CT67" i="8"/>
  <c r="CS67" i="8"/>
  <c r="CR67" i="8"/>
  <c r="CQ67" i="8"/>
  <c r="CP67" i="8"/>
  <c r="CO67" i="8"/>
  <c r="CN67" i="8"/>
  <c r="CM67" i="8"/>
  <c r="CL67" i="8"/>
  <c r="CK67" i="8"/>
  <c r="CJ67" i="8"/>
  <c r="CW66" i="8"/>
  <c r="CV66" i="8"/>
  <c r="CU66" i="8"/>
  <c r="CT66" i="8"/>
  <c r="CS66" i="8"/>
  <c r="CR66" i="8"/>
  <c r="CQ66" i="8"/>
  <c r="CP66" i="8"/>
  <c r="CO66" i="8"/>
  <c r="CN66" i="8"/>
  <c r="CM66" i="8"/>
  <c r="CL66" i="8"/>
  <c r="CK66" i="8"/>
  <c r="CJ66" i="8"/>
  <c r="CW65" i="8"/>
  <c r="CV65" i="8"/>
  <c r="CU65" i="8"/>
  <c r="CT65" i="8"/>
  <c r="CS65" i="8"/>
  <c r="CR65" i="8"/>
  <c r="CQ65" i="8"/>
  <c r="CP65" i="8"/>
  <c r="CO65" i="8"/>
  <c r="CN65" i="8"/>
  <c r="CM65" i="8"/>
  <c r="CL65" i="8"/>
  <c r="CK65" i="8"/>
  <c r="CJ65" i="8"/>
  <c r="CW64" i="8"/>
  <c r="CV64" i="8"/>
  <c r="CU64" i="8"/>
  <c r="CT64" i="8"/>
  <c r="CS64" i="8"/>
  <c r="CR64" i="8"/>
  <c r="CQ64" i="8"/>
  <c r="CP64" i="8"/>
  <c r="CO64" i="8"/>
  <c r="CN64" i="8"/>
  <c r="CM64" i="8"/>
  <c r="CL64" i="8"/>
  <c r="CK64" i="8"/>
  <c r="CJ64" i="8"/>
  <c r="CW63" i="8"/>
  <c r="CV63" i="8"/>
  <c r="CU63" i="8"/>
  <c r="CT63" i="8"/>
  <c r="CS63" i="8"/>
  <c r="CR63" i="8"/>
  <c r="CQ63" i="8"/>
  <c r="CP63" i="8"/>
  <c r="CO63" i="8"/>
  <c r="CN63" i="8"/>
  <c r="CM63" i="8"/>
  <c r="CL63" i="8"/>
  <c r="CK63" i="8"/>
  <c r="CJ63" i="8"/>
  <c r="CW62" i="8"/>
  <c r="CV62" i="8"/>
  <c r="CU62" i="8"/>
  <c r="CT62" i="8"/>
  <c r="CS62" i="8"/>
  <c r="CR62" i="8"/>
  <c r="CQ62" i="8"/>
  <c r="CP62" i="8"/>
  <c r="CO62" i="8"/>
  <c r="CN62" i="8"/>
  <c r="CM62" i="8"/>
  <c r="CL62" i="8"/>
  <c r="CK62" i="8"/>
  <c r="CJ62" i="8"/>
  <c r="CW61" i="8"/>
  <c r="CV61" i="8"/>
  <c r="CU61" i="8"/>
  <c r="CT61" i="8"/>
  <c r="CS61" i="8"/>
  <c r="CR61" i="8"/>
  <c r="CQ61" i="8"/>
  <c r="CP61" i="8"/>
  <c r="CO61" i="8"/>
  <c r="CN61" i="8"/>
  <c r="CM61" i="8"/>
  <c r="CL61" i="8"/>
  <c r="CK61" i="8"/>
  <c r="CJ61" i="8"/>
  <c r="CW60" i="8"/>
  <c r="CV60" i="8"/>
  <c r="CU60" i="8"/>
  <c r="CT60" i="8"/>
  <c r="CS60" i="8"/>
  <c r="CR60" i="8"/>
  <c r="CQ60" i="8"/>
  <c r="CP60" i="8"/>
  <c r="CO60" i="8"/>
  <c r="CN60" i="8"/>
  <c r="CM60" i="8"/>
  <c r="CL60" i="8"/>
  <c r="CK60" i="8"/>
  <c r="CJ60" i="8"/>
  <c r="CW59" i="8"/>
  <c r="CV59" i="8"/>
  <c r="CU59" i="8"/>
  <c r="CT59" i="8"/>
  <c r="CS59" i="8"/>
  <c r="CR59" i="8"/>
  <c r="CQ59" i="8"/>
  <c r="CP59" i="8"/>
  <c r="CO59" i="8"/>
  <c r="CN59" i="8"/>
  <c r="CM59" i="8"/>
  <c r="CL59" i="8"/>
  <c r="CK59" i="8"/>
  <c r="CJ59" i="8"/>
  <c r="CW58" i="8"/>
  <c r="CV58" i="8"/>
  <c r="CU58" i="8"/>
  <c r="CT58" i="8"/>
  <c r="CS58" i="8"/>
  <c r="CR58" i="8"/>
  <c r="CQ58" i="8"/>
  <c r="CP58" i="8"/>
  <c r="CO58" i="8"/>
  <c r="CN58" i="8"/>
  <c r="CM58" i="8"/>
  <c r="CL58" i="8"/>
  <c r="CK58" i="8"/>
  <c r="CJ58" i="8"/>
  <c r="CW57" i="8"/>
  <c r="CV57" i="8"/>
  <c r="CU57" i="8"/>
  <c r="CT57" i="8"/>
  <c r="CS57" i="8"/>
  <c r="CR57" i="8"/>
  <c r="CQ57" i="8"/>
  <c r="CP57" i="8"/>
  <c r="CO57" i="8"/>
  <c r="CN57" i="8"/>
  <c r="CM57" i="8"/>
  <c r="CL57" i="8"/>
  <c r="CK57" i="8"/>
  <c r="CJ57" i="8"/>
  <c r="CW56" i="8"/>
  <c r="CV56" i="8"/>
  <c r="CU56" i="8"/>
  <c r="CT56" i="8"/>
  <c r="CS56" i="8"/>
  <c r="CR56" i="8"/>
  <c r="CQ56" i="8"/>
  <c r="CP56" i="8"/>
  <c r="CO56" i="8"/>
  <c r="CN56" i="8"/>
  <c r="CM56" i="8"/>
  <c r="CL56" i="8"/>
  <c r="CK56" i="8"/>
  <c r="CJ56" i="8"/>
  <c r="CW55" i="8"/>
  <c r="CV55" i="8"/>
  <c r="CU55" i="8"/>
  <c r="CT55" i="8"/>
  <c r="CS55" i="8"/>
  <c r="CR55" i="8"/>
  <c r="CQ55" i="8"/>
  <c r="CP55" i="8"/>
  <c r="CO55" i="8"/>
  <c r="CN55" i="8"/>
  <c r="CM55" i="8"/>
  <c r="CL55" i="8"/>
  <c r="CK55" i="8"/>
  <c r="CJ55" i="8"/>
  <c r="CW54" i="8"/>
  <c r="CV54" i="8"/>
  <c r="CU54" i="8"/>
  <c r="CT54" i="8"/>
  <c r="CS54" i="8"/>
  <c r="CR54" i="8"/>
  <c r="CQ54" i="8"/>
  <c r="CP54" i="8"/>
  <c r="CO54" i="8"/>
  <c r="CN54" i="8"/>
  <c r="CM54" i="8"/>
  <c r="CL54" i="8"/>
  <c r="CK54" i="8"/>
  <c r="CJ54" i="8"/>
  <c r="CW53" i="8"/>
  <c r="CV53" i="8"/>
  <c r="CU53" i="8"/>
  <c r="CT53" i="8"/>
  <c r="CS53" i="8"/>
  <c r="CR53" i="8"/>
  <c r="CQ53" i="8"/>
  <c r="CP53" i="8"/>
  <c r="CO53" i="8"/>
  <c r="CN53" i="8"/>
  <c r="CM53" i="8"/>
  <c r="CL53" i="8"/>
  <c r="CK53" i="8"/>
  <c r="CJ53" i="8"/>
  <c r="CW52" i="8"/>
  <c r="CV52" i="8"/>
  <c r="CU52" i="8"/>
  <c r="CT52" i="8"/>
  <c r="CS52" i="8"/>
  <c r="CR52" i="8"/>
  <c r="CQ52" i="8"/>
  <c r="CP52" i="8"/>
  <c r="CO52" i="8"/>
  <c r="CN52" i="8"/>
  <c r="CM52" i="8"/>
  <c r="CL52" i="8"/>
  <c r="CK52" i="8"/>
  <c r="CJ52" i="8"/>
  <c r="CW51" i="8"/>
  <c r="CV51" i="8"/>
  <c r="CU51" i="8"/>
  <c r="CT51" i="8"/>
  <c r="CS51" i="8"/>
  <c r="CR51" i="8"/>
  <c r="CQ51" i="8"/>
  <c r="CP51" i="8"/>
  <c r="CP49" i="8" s="1"/>
  <c r="CP48" i="8" s="1"/>
  <c r="CO51" i="8"/>
  <c r="CN51" i="8"/>
  <c r="CM51" i="8"/>
  <c r="CL51" i="8"/>
  <c r="CK51" i="8"/>
  <c r="CJ51" i="8"/>
  <c r="CW50" i="8"/>
  <c r="CV50" i="8"/>
  <c r="CU50" i="8"/>
  <c r="CT50" i="8"/>
  <c r="CS50" i="8"/>
  <c r="CR50" i="8"/>
  <c r="CQ50" i="8"/>
  <c r="CP50" i="8"/>
  <c r="CO50" i="8"/>
  <c r="CN50" i="8"/>
  <c r="CM50" i="8"/>
  <c r="CL50" i="8"/>
  <c r="CL49" i="8" s="1"/>
  <c r="CL48" i="8" s="1"/>
  <c r="CK50" i="8"/>
  <c r="CK49" i="8" s="1"/>
  <c r="CK48" i="8" s="1"/>
  <c r="CJ50" i="8"/>
  <c r="CJ49" i="8" s="1"/>
  <c r="CJ48" i="8" s="1"/>
  <c r="CW124" i="8"/>
  <c r="CV124" i="8"/>
  <c r="CU124" i="8"/>
  <c r="CT124" i="8"/>
  <c r="CS124" i="8"/>
  <c r="CR124" i="8"/>
  <c r="CQ124" i="8"/>
  <c r="CP124" i="8"/>
  <c r="CO124" i="8"/>
  <c r="CN124" i="8"/>
  <c r="CM124" i="8"/>
  <c r="CL124" i="8"/>
  <c r="CK124" i="8"/>
  <c r="CJ124" i="8"/>
  <c r="CW123" i="8"/>
  <c r="CV123" i="8"/>
  <c r="CU123" i="8"/>
  <c r="CT123" i="8"/>
  <c r="CS123" i="8"/>
  <c r="CR123" i="8"/>
  <c r="CQ123" i="8"/>
  <c r="CP123" i="8"/>
  <c r="CO123" i="8"/>
  <c r="CN123" i="8"/>
  <c r="CM123" i="8"/>
  <c r="CL123" i="8"/>
  <c r="CK123" i="8"/>
  <c r="CJ123" i="8"/>
  <c r="CW122" i="8"/>
  <c r="CV122" i="8"/>
  <c r="CU122" i="8"/>
  <c r="CT122" i="8"/>
  <c r="CS122" i="8"/>
  <c r="CR122" i="8"/>
  <c r="CQ122" i="8"/>
  <c r="CP122" i="8"/>
  <c r="CO122" i="8"/>
  <c r="CN122" i="8"/>
  <c r="CM122" i="8"/>
  <c r="CL122" i="8"/>
  <c r="CK122" i="8"/>
  <c r="CJ122" i="8"/>
  <c r="CW121" i="8"/>
  <c r="CV121" i="8"/>
  <c r="CU121" i="8"/>
  <c r="CT121" i="8"/>
  <c r="CS121" i="8"/>
  <c r="CR121" i="8"/>
  <c r="CQ121" i="8"/>
  <c r="CP121" i="8"/>
  <c r="CO121" i="8"/>
  <c r="CN121" i="8"/>
  <c r="CM121" i="8"/>
  <c r="CL121" i="8"/>
  <c r="CK121" i="8"/>
  <c r="CJ121" i="8"/>
  <c r="CW120" i="8"/>
  <c r="CV120" i="8"/>
  <c r="CU120" i="8"/>
  <c r="CT120" i="8"/>
  <c r="CS120" i="8"/>
  <c r="CR120" i="8"/>
  <c r="CQ120" i="8"/>
  <c r="CP120" i="8"/>
  <c r="CO120" i="8"/>
  <c r="CN120" i="8"/>
  <c r="CM120" i="8"/>
  <c r="CL120" i="8"/>
  <c r="CK120" i="8"/>
  <c r="CJ120" i="8"/>
  <c r="CW119" i="8"/>
  <c r="CV119" i="8"/>
  <c r="CU119" i="8"/>
  <c r="CT119" i="8"/>
  <c r="CS119" i="8"/>
  <c r="CR119" i="8"/>
  <c r="CQ119" i="8"/>
  <c r="CP119" i="8"/>
  <c r="CO119" i="8"/>
  <c r="CN119" i="8"/>
  <c r="CM119" i="8"/>
  <c r="CL119" i="8"/>
  <c r="CK119" i="8"/>
  <c r="CJ119" i="8"/>
  <c r="CW118" i="8"/>
  <c r="CV118" i="8"/>
  <c r="CU118" i="8"/>
  <c r="CT118" i="8"/>
  <c r="CS118" i="8"/>
  <c r="CR118" i="8"/>
  <c r="CQ118" i="8"/>
  <c r="CP118" i="8"/>
  <c r="CO118" i="8"/>
  <c r="CN118" i="8"/>
  <c r="CM118" i="8"/>
  <c r="CL118" i="8"/>
  <c r="CK118" i="8"/>
  <c r="CJ118" i="8"/>
  <c r="CW117" i="8"/>
  <c r="CV117" i="8"/>
  <c r="CU117" i="8"/>
  <c r="CT117" i="8"/>
  <c r="CS117" i="8"/>
  <c r="CR117" i="8"/>
  <c r="CQ117" i="8"/>
  <c r="CP117" i="8"/>
  <c r="CO117" i="8"/>
  <c r="CN117" i="8"/>
  <c r="CM117" i="8"/>
  <c r="CL117" i="8"/>
  <c r="CK117" i="8"/>
  <c r="CJ117" i="8"/>
  <c r="CW116" i="8"/>
  <c r="CV116" i="8"/>
  <c r="CU116" i="8"/>
  <c r="CT116" i="8"/>
  <c r="CS116" i="8"/>
  <c r="CR116" i="8"/>
  <c r="CQ116" i="8"/>
  <c r="CP116" i="8"/>
  <c r="CO116" i="8"/>
  <c r="CN116" i="8"/>
  <c r="CM116" i="8"/>
  <c r="CL116" i="8"/>
  <c r="CK116" i="8"/>
  <c r="CJ116" i="8"/>
  <c r="CW115" i="8"/>
  <c r="CV115" i="8"/>
  <c r="CU115" i="8"/>
  <c r="CT115" i="8"/>
  <c r="CS115" i="8"/>
  <c r="CR115" i="8"/>
  <c r="CQ115" i="8"/>
  <c r="CP115" i="8"/>
  <c r="CO115" i="8"/>
  <c r="CN115" i="8"/>
  <c r="CM115" i="8"/>
  <c r="CL115" i="8"/>
  <c r="CK115" i="8"/>
  <c r="CJ115" i="8"/>
  <c r="CW114" i="8"/>
  <c r="CV114" i="8"/>
  <c r="CU114" i="8"/>
  <c r="CT114" i="8"/>
  <c r="CS114" i="8"/>
  <c r="CR114" i="8"/>
  <c r="CQ114" i="8"/>
  <c r="CP114" i="8"/>
  <c r="CO114" i="8"/>
  <c r="CN114" i="8"/>
  <c r="CM114" i="8"/>
  <c r="CL114" i="8"/>
  <c r="CK114" i="8"/>
  <c r="CJ114" i="8"/>
  <c r="CW113" i="8"/>
  <c r="CV113" i="8"/>
  <c r="CU113" i="8"/>
  <c r="CT113" i="8"/>
  <c r="CS113" i="8"/>
  <c r="CR113" i="8"/>
  <c r="CQ113" i="8"/>
  <c r="CP113" i="8"/>
  <c r="CO113" i="8"/>
  <c r="CN113" i="8"/>
  <c r="CM113" i="8"/>
  <c r="CL113" i="8"/>
  <c r="CK113" i="8"/>
  <c r="CJ113" i="8"/>
  <c r="CW112" i="8"/>
  <c r="CV112" i="8"/>
  <c r="CU112" i="8"/>
  <c r="CT112" i="8"/>
  <c r="CS112" i="8"/>
  <c r="CR112" i="8"/>
  <c r="CQ112" i="8"/>
  <c r="CP112" i="8"/>
  <c r="CO112" i="8"/>
  <c r="CN112" i="8"/>
  <c r="CM112" i="8"/>
  <c r="CL112" i="8"/>
  <c r="CK112" i="8"/>
  <c r="CJ112" i="8"/>
  <c r="CW111" i="8"/>
  <c r="CV111" i="8"/>
  <c r="CU111" i="8"/>
  <c r="CT111" i="8"/>
  <c r="CS111" i="8"/>
  <c r="CR111" i="8"/>
  <c r="CQ111" i="8"/>
  <c r="CP111" i="8"/>
  <c r="CO111" i="8"/>
  <c r="CN111" i="8"/>
  <c r="CM111" i="8"/>
  <c r="CL111" i="8"/>
  <c r="CK111" i="8"/>
  <c r="CJ111" i="8"/>
  <c r="CW110" i="8"/>
  <c r="CV110" i="8"/>
  <c r="CU110" i="8"/>
  <c r="CT110" i="8"/>
  <c r="CS110" i="8"/>
  <c r="CR110" i="8"/>
  <c r="CQ110" i="8"/>
  <c r="CP110" i="8"/>
  <c r="CO110" i="8"/>
  <c r="CN110" i="8"/>
  <c r="CM110" i="8"/>
  <c r="CL110" i="8"/>
  <c r="CK110" i="8"/>
  <c r="CJ110" i="8"/>
  <c r="CW109" i="8"/>
  <c r="CV109" i="8"/>
  <c r="CU109" i="8"/>
  <c r="CT109" i="8"/>
  <c r="CS109" i="8"/>
  <c r="CR109" i="8"/>
  <c r="CQ109" i="8"/>
  <c r="CP109" i="8"/>
  <c r="CO109" i="8"/>
  <c r="CN109" i="8"/>
  <c r="CM109" i="8"/>
  <c r="CL109" i="8"/>
  <c r="CK109" i="8"/>
  <c r="CJ109" i="8"/>
  <c r="CW108" i="8"/>
  <c r="CV108" i="8"/>
  <c r="CU108" i="8"/>
  <c r="CT108" i="8"/>
  <c r="CS108" i="8"/>
  <c r="CR108" i="8"/>
  <c r="CQ108" i="8"/>
  <c r="CP108" i="8"/>
  <c r="CO108" i="8"/>
  <c r="CN108" i="8"/>
  <c r="CM108" i="8"/>
  <c r="CL108" i="8"/>
  <c r="CK108" i="8"/>
  <c r="CJ108" i="8"/>
  <c r="CW107" i="8"/>
  <c r="CV107" i="8"/>
  <c r="CU107" i="8"/>
  <c r="CT107" i="8"/>
  <c r="CS107" i="8"/>
  <c r="CR107" i="8"/>
  <c r="CQ107" i="8"/>
  <c r="CP107" i="8"/>
  <c r="CO107" i="8"/>
  <c r="CN107" i="8"/>
  <c r="CM107" i="8"/>
  <c r="CL107" i="8"/>
  <c r="CK107" i="8"/>
  <c r="CJ107" i="8"/>
  <c r="CW106" i="8"/>
  <c r="CV106" i="8"/>
  <c r="CU106" i="8"/>
  <c r="CT106" i="8"/>
  <c r="CS106" i="8"/>
  <c r="CR106" i="8"/>
  <c r="CQ106" i="8"/>
  <c r="CP106" i="8"/>
  <c r="CO106" i="8"/>
  <c r="CN106" i="8"/>
  <c r="CM106" i="8"/>
  <c r="CL106" i="8"/>
  <c r="CK106" i="8"/>
  <c r="CJ106" i="8"/>
  <c r="CW105" i="8"/>
  <c r="CV105" i="8"/>
  <c r="CU105" i="8"/>
  <c r="CT105" i="8"/>
  <c r="CS105" i="8"/>
  <c r="CR105" i="8"/>
  <c r="CQ105" i="8"/>
  <c r="CP105" i="8"/>
  <c r="CO105" i="8"/>
  <c r="CN105" i="8"/>
  <c r="CM105" i="8"/>
  <c r="CL105" i="8"/>
  <c r="CK105" i="8"/>
  <c r="CJ105" i="8"/>
  <c r="CW104" i="8"/>
  <c r="CV104" i="8"/>
  <c r="CU104" i="8"/>
  <c r="CT104" i="8"/>
  <c r="CS104" i="8"/>
  <c r="CR104" i="8"/>
  <c r="CQ104" i="8"/>
  <c r="CP104" i="8"/>
  <c r="CO104" i="8"/>
  <c r="CN104" i="8"/>
  <c r="CM104" i="8"/>
  <c r="CL104" i="8"/>
  <c r="CK104" i="8"/>
  <c r="CJ104" i="8"/>
  <c r="CW103" i="8"/>
  <c r="CV103" i="8"/>
  <c r="CU103" i="8"/>
  <c r="CT103" i="8"/>
  <c r="CS103" i="8"/>
  <c r="CR103" i="8"/>
  <c r="CQ103" i="8"/>
  <c r="CP103" i="8"/>
  <c r="CO103" i="8"/>
  <c r="CN103" i="8"/>
  <c r="CM103" i="8"/>
  <c r="CL103" i="8"/>
  <c r="CK103" i="8"/>
  <c r="CJ103" i="8"/>
  <c r="CW102" i="8"/>
  <c r="CV102" i="8"/>
  <c r="CU102" i="8"/>
  <c r="CT102" i="8"/>
  <c r="CS102" i="8"/>
  <c r="CR102" i="8"/>
  <c r="CQ102" i="8"/>
  <c r="CP102" i="8"/>
  <c r="CO102" i="8"/>
  <c r="CN102" i="8"/>
  <c r="CM102" i="8"/>
  <c r="CL102" i="8"/>
  <c r="CK102" i="8"/>
  <c r="CJ102" i="8"/>
  <c r="CW101" i="8"/>
  <c r="CV101" i="8"/>
  <c r="CU101" i="8"/>
  <c r="CT101" i="8"/>
  <c r="CS101" i="8"/>
  <c r="CR101" i="8"/>
  <c r="CQ101" i="8"/>
  <c r="CP101" i="8"/>
  <c r="CO101" i="8"/>
  <c r="CN101" i="8"/>
  <c r="CM101" i="8"/>
  <c r="CL101" i="8"/>
  <c r="CK101" i="8"/>
  <c r="CJ101" i="8"/>
  <c r="CW100" i="8"/>
  <c r="CV100" i="8"/>
  <c r="CU100" i="8"/>
  <c r="CT100" i="8"/>
  <c r="CS100" i="8"/>
  <c r="CR100" i="8"/>
  <c r="CQ100" i="8"/>
  <c r="CP100" i="8"/>
  <c r="CO100" i="8"/>
  <c r="CN100" i="8"/>
  <c r="CM100" i="8"/>
  <c r="CL100" i="8"/>
  <c r="CL98" i="8" s="1"/>
  <c r="CL97" i="8" s="1"/>
  <c r="CK100" i="8"/>
  <c r="CJ100" i="8"/>
  <c r="CW99" i="8"/>
  <c r="CV99" i="8"/>
  <c r="CU99" i="8"/>
  <c r="CT99" i="8"/>
  <c r="CS99" i="8"/>
  <c r="CR99" i="8"/>
  <c r="CQ99" i="8"/>
  <c r="CP99" i="8"/>
  <c r="CP98" i="8" s="1"/>
  <c r="CP97" i="8" s="1"/>
  <c r="CO99" i="8"/>
  <c r="CN99" i="8"/>
  <c r="CM99" i="8"/>
  <c r="CL99" i="8"/>
  <c r="CK99" i="8"/>
  <c r="CJ99" i="8"/>
  <c r="CW125" i="8"/>
  <c r="CV125" i="8"/>
  <c r="CU125" i="8"/>
  <c r="CT125" i="8"/>
  <c r="CS125" i="8"/>
  <c r="CR125" i="8"/>
  <c r="CQ125" i="8"/>
  <c r="CP125" i="8"/>
  <c r="CO125" i="8"/>
  <c r="CN125" i="8"/>
  <c r="CM125" i="8"/>
  <c r="CL125" i="8"/>
  <c r="CK125" i="8"/>
  <c r="CJ125" i="8"/>
  <c r="CW126" i="8"/>
  <c r="CV126" i="8"/>
  <c r="CU126" i="8"/>
  <c r="CT126" i="8"/>
  <c r="CS126" i="8"/>
  <c r="CR126" i="8"/>
  <c r="CQ126" i="8"/>
  <c r="CP126" i="8"/>
  <c r="CO126" i="8"/>
  <c r="CN126" i="8"/>
  <c r="CM126" i="8"/>
  <c r="CL126" i="8"/>
  <c r="CK126" i="8"/>
  <c r="CJ126" i="8"/>
  <c r="CW128" i="8"/>
  <c r="CV128" i="8"/>
  <c r="CU128" i="8"/>
  <c r="CT128" i="8"/>
  <c r="CS128" i="8"/>
  <c r="CR128" i="8"/>
  <c r="CQ128" i="8"/>
  <c r="CP128" i="8"/>
  <c r="CO128" i="8"/>
  <c r="CN128" i="8"/>
  <c r="CM128" i="8"/>
  <c r="CL128" i="8"/>
  <c r="CK128" i="8"/>
  <c r="CJ128" i="8"/>
  <c r="CW127" i="8"/>
  <c r="CV127" i="8"/>
  <c r="CU127" i="8"/>
  <c r="CT127" i="8"/>
  <c r="CS127" i="8"/>
  <c r="CR127" i="8"/>
  <c r="CQ127" i="8"/>
  <c r="CP127" i="8"/>
  <c r="CO127" i="8"/>
  <c r="CN127" i="8"/>
  <c r="CM127" i="8"/>
  <c r="CL127" i="8"/>
  <c r="CK127" i="8"/>
  <c r="CJ127" i="8"/>
  <c r="CW133" i="8"/>
  <c r="CV133" i="8"/>
  <c r="CU133" i="8"/>
  <c r="CT133" i="8"/>
  <c r="CS133" i="8"/>
  <c r="CR133" i="8"/>
  <c r="CQ133" i="8"/>
  <c r="CP133" i="8"/>
  <c r="CO133" i="8"/>
  <c r="CN133" i="8"/>
  <c r="CM133" i="8"/>
  <c r="CL133" i="8"/>
  <c r="CK133" i="8"/>
  <c r="CJ133" i="8"/>
  <c r="CW132" i="8"/>
  <c r="CV132" i="8"/>
  <c r="CU132" i="8"/>
  <c r="CT132" i="8"/>
  <c r="CS132" i="8"/>
  <c r="CR132" i="8"/>
  <c r="CQ132" i="8"/>
  <c r="CP132" i="8"/>
  <c r="CO132" i="8"/>
  <c r="CN132" i="8"/>
  <c r="CM132" i="8"/>
  <c r="CL132" i="8"/>
  <c r="CK132" i="8"/>
  <c r="CJ132" i="8"/>
  <c r="CW154" i="8"/>
  <c r="CV154" i="8"/>
  <c r="CU154" i="8"/>
  <c r="CT154" i="8"/>
  <c r="CS154" i="8"/>
  <c r="CR154" i="8"/>
  <c r="CQ154" i="8"/>
  <c r="CP154" i="8"/>
  <c r="CO154" i="8"/>
  <c r="CN154" i="8"/>
  <c r="CM154" i="8"/>
  <c r="CL154" i="8"/>
  <c r="CK154" i="8"/>
  <c r="CJ154" i="8"/>
  <c r="CW153" i="8"/>
  <c r="CV153" i="8"/>
  <c r="CU153" i="8"/>
  <c r="CT153" i="8"/>
  <c r="CS153" i="8"/>
  <c r="CR153" i="8"/>
  <c r="CQ153" i="8"/>
  <c r="CP153" i="8"/>
  <c r="CO153" i="8"/>
  <c r="CN153" i="8"/>
  <c r="CM153" i="8"/>
  <c r="CL153" i="8"/>
  <c r="CK153" i="8"/>
  <c r="CJ153" i="8"/>
  <c r="CW152" i="8"/>
  <c r="CV152" i="8"/>
  <c r="CU152" i="8"/>
  <c r="CT152" i="8"/>
  <c r="CS152" i="8"/>
  <c r="CR152" i="8"/>
  <c r="CQ152" i="8"/>
  <c r="CP152" i="8"/>
  <c r="CO152" i="8"/>
  <c r="CN152" i="8"/>
  <c r="CM152" i="8"/>
  <c r="CL152" i="8"/>
  <c r="CK152" i="8"/>
  <c r="CJ152" i="8"/>
  <c r="CW151" i="8"/>
  <c r="CV151" i="8"/>
  <c r="CU151" i="8"/>
  <c r="CT151" i="8"/>
  <c r="CS151" i="8"/>
  <c r="CR151" i="8"/>
  <c r="CQ151" i="8"/>
  <c r="CP151" i="8"/>
  <c r="CO151" i="8"/>
  <c r="CN151" i="8"/>
  <c r="CM151" i="8"/>
  <c r="CL151" i="8"/>
  <c r="CK151" i="8"/>
  <c r="CJ151" i="8"/>
  <c r="CW150" i="8"/>
  <c r="CV150" i="8"/>
  <c r="CU150" i="8"/>
  <c r="CT150" i="8"/>
  <c r="CS150" i="8"/>
  <c r="CR150" i="8"/>
  <c r="CQ150" i="8"/>
  <c r="CP150" i="8"/>
  <c r="CO150" i="8"/>
  <c r="CN150" i="8"/>
  <c r="CM150" i="8"/>
  <c r="CL150" i="8"/>
  <c r="CK150" i="8"/>
  <c r="CJ150" i="8"/>
  <c r="CW149" i="8"/>
  <c r="CV149" i="8"/>
  <c r="CU149" i="8"/>
  <c r="CT149" i="8"/>
  <c r="CS149" i="8"/>
  <c r="CR149" i="8"/>
  <c r="CQ149" i="8"/>
  <c r="CP149" i="8"/>
  <c r="CO149" i="8"/>
  <c r="CN149" i="8"/>
  <c r="CN147" i="8" s="1"/>
  <c r="CN23" i="8" s="1"/>
  <c r="CM149" i="8"/>
  <c r="CL149" i="8"/>
  <c r="CK149" i="8"/>
  <c r="CK147" i="8" s="1"/>
  <c r="CK23" i="8" s="1"/>
  <c r="CJ149" i="8"/>
  <c r="CW148" i="8"/>
  <c r="CV148" i="8"/>
  <c r="CU148" i="8"/>
  <c r="CT148" i="8"/>
  <c r="CS148" i="8"/>
  <c r="CR148" i="8"/>
  <c r="CQ148" i="8"/>
  <c r="CP148" i="8"/>
  <c r="CP147" i="8" s="1"/>
  <c r="CP23" i="8" s="1"/>
  <c r="CO148" i="8"/>
  <c r="CN148" i="8"/>
  <c r="CM148" i="8"/>
  <c r="CL148" i="8"/>
  <c r="CL147" i="8" s="1"/>
  <c r="CL23" i="8" s="1"/>
  <c r="CK148" i="8"/>
  <c r="CJ148" i="8"/>
  <c r="CJ157" i="8"/>
  <c r="CK157" i="8"/>
  <c r="CK156" i="8" s="1"/>
  <c r="CK25" i="8" s="1"/>
  <c r="CL157" i="8"/>
  <c r="CM157" i="8"/>
  <c r="CN157" i="8"/>
  <c r="CO157" i="8"/>
  <c r="CP157" i="8"/>
  <c r="CQ157" i="8"/>
  <c r="CR157" i="8"/>
  <c r="CS157" i="8"/>
  <c r="CT157" i="8"/>
  <c r="CU157" i="8"/>
  <c r="CV157" i="8"/>
  <c r="CW157" i="8"/>
  <c r="CJ158" i="8"/>
  <c r="CJ156" i="8" s="1"/>
  <c r="CJ25" i="8" s="1"/>
  <c r="CK158" i="8"/>
  <c r="CL158" i="8"/>
  <c r="CM158" i="8"/>
  <c r="CN158" i="8"/>
  <c r="CO158" i="8"/>
  <c r="CO156" i="8" s="1"/>
  <c r="CO25" i="8" s="1"/>
  <c r="CP158" i="8"/>
  <c r="CQ158" i="8"/>
  <c r="CR158" i="8"/>
  <c r="CS158" i="8"/>
  <c r="CT158" i="8"/>
  <c r="CU158" i="8"/>
  <c r="CV158" i="8"/>
  <c r="CW158" i="8"/>
  <c r="CJ159" i="8"/>
  <c r="CK159" i="8"/>
  <c r="CL159" i="8"/>
  <c r="CM159" i="8"/>
  <c r="CN159" i="8"/>
  <c r="CO159" i="8"/>
  <c r="CP159" i="8"/>
  <c r="CQ159" i="8"/>
  <c r="CR159" i="8"/>
  <c r="CS159" i="8"/>
  <c r="CT159" i="8"/>
  <c r="CU159" i="8"/>
  <c r="CV159" i="8"/>
  <c r="CW159" i="8"/>
  <c r="CJ160" i="8"/>
  <c r="CK160" i="8"/>
  <c r="CL160" i="8"/>
  <c r="CM160" i="8"/>
  <c r="CN160" i="8"/>
  <c r="CO160" i="8"/>
  <c r="CP160" i="8"/>
  <c r="CQ160" i="8"/>
  <c r="CR160" i="8"/>
  <c r="CS160" i="8"/>
  <c r="CT160" i="8"/>
  <c r="CU160" i="8"/>
  <c r="CV160" i="8"/>
  <c r="CW160" i="8"/>
  <c r="CJ161" i="8"/>
  <c r="CK161" i="8"/>
  <c r="CL161" i="8"/>
  <c r="CM161" i="8"/>
  <c r="CN161" i="8"/>
  <c r="CO161" i="8"/>
  <c r="CP161" i="8"/>
  <c r="CQ161" i="8"/>
  <c r="CR161" i="8"/>
  <c r="CS161" i="8"/>
  <c r="CT161" i="8"/>
  <c r="CU161" i="8"/>
  <c r="CV161" i="8"/>
  <c r="CW161" i="8"/>
  <c r="CJ162" i="8"/>
  <c r="CK162" i="8"/>
  <c r="CL162" i="8"/>
  <c r="CM162" i="8"/>
  <c r="CN162" i="8"/>
  <c r="CO162" i="8"/>
  <c r="CP162" i="8"/>
  <c r="CQ162" i="8"/>
  <c r="CR162" i="8"/>
  <c r="CS162" i="8"/>
  <c r="CT162" i="8"/>
  <c r="CU162" i="8"/>
  <c r="CV162" i="8"/>
  <c r="CW162" i="8"/>
  <c r="CJ163" i="8"/>
  <c r="CK163" i="8"/>
  <c r="CL163" i="8"/>
  <c r="CM163" i="8"/>
  <c r="CN163" i="8"/>
  <c r="CO163" i="8"/>
  <c r="CP163" i="8"/>
  <c r="CQ163" i="8"/>
  <c r="CR163" i="8"/>
  <c r="CS163" i="8"/>
  <c r="CT163" i="8"/>
  <c r="CU163" i="8"/>
  <c r="CV163" i="8"/>
  <c r="CW163" i="8"/>
  <c r="CJ164" i="8"/>
  <c r="CK164" i="8"/>
  <c r="CL164" i="8"/>
  <c r="CM164" i="8"/>
  <c r="CN164" i="8"/>
  <c r="CO164" i="8"/>
  <c r="CP164" i="8"/>
  <c r="CQ164" i="8"/>
  <c r="CR164" i="8"/>
  <c r="CS164" i="8"/>
  <c r="CT164" i="8"/>
  <c r="CU164" i="8"/>
  <c r="CV164" i="8"/>
  <c r="CW164" i="8"/>
  <c r="CK165" i="8"/>
  <c r="CL165" i="8"/>
  <c r="CM165" i="8"/>
  <c r="CN165" i="8"/>
  <c r="CN156" i="8" s="1"/>
  <c r="CN25" i="8" s="1"/>
  <c r="CO165" i="8"/>
  <c r="CP165" i="8"/>
  <c r="CQ165" i="8"/>
  <c r="CR165" i="8"/>
  <c r="CS165" i="8"/>
  <c r="CT165" i="8"/>
  <c r="CU165" i="8"/>
  <c r="CV165" i="8"/>
  <c r="CW165" i="8"/>
  <c r="CJ165" i="8"/>
  <c r="CM156" i="8"/>
  <c r="CM25" i="8" s="1"/>
  <c r="CO147" i="8"/>
  <c r="CO23" i="8" s="1"/>
  <c r="CM147" i="8"/>
  <c r="CM23" i="8" s="1"/>
  <c r="CJ147" i="8"/>
  <c r="CJ23" i="8" s="1"/>
  <c r="CP131" i="8"/>
  <c r="CM131" i="8"/>
  <c r="CL131" i="8"/>
  <c r="CK131" i="8"/>
  <c r="CM98" i="8"/>
  <c r="CM97" i="8" s="1"/>
  <c r="CO49" i="8"/>
  <c r="CO48" i="8" s="1"/>
  <c r="CN49" i="8"/>
  <c r="CN48" i="8" s="1"/>
  <c r="CM49" i="8"/>
  <c r="CM48" i="8" s="1"/>
  <c r="CP44" i="8"/>
  <c r="CO44" i="8"/>
  <c r="CN44" i="8"/>
  <c r="CM44" i="8"/>
  <c r="CL44" i="8"/>
  <c r="CK44" i="8"/>
  <c r="CJ44" i="8"/>
  <c r="CO28" i="8"/>
  <c r="CM28" i="8"/>
  <c r="CK28" i="8"/>
  <c r="CN28" i="8"/>
  <c r="CN27" i="8" s="1"/>
  <c r="CJ28" i="8"/>
  <c r="CP24" i="8"/>
  <c r="CO24" i="8"/>
  <c r="CN24" i="8"/>
  <c r="CM24" i="8"/>
  <c r="CL24" i="8"/>
  <c r="CK24" i="8"/>
  <c r="CJ24" i="8"/>
  <c r="CP22" i="8"/>
  <c r="CO22" i="8"/>
  <c r="CN22" i="8"/>
  <c r="CM22" i="8"/>
  <c r="CL22" i="8"/>
  <c r="CK22" i="8"/>
  <c r="CJ22" i="8"/>
  <c r="CN20" i="8"/>
  <c r="CB156" i="8"/>
  <c r="CA156" i="8"/>
  <c r="BZ156" i="8"/>
  <c r="BZ25" i="8" s="1"/>
  <c r="BY156" i="8"/>
  <c r="BY25" i="8" s="1"/>
  <c r="BX156" i="8"/>
  <c r="BW156" i="8"/>
  <c r="BV156" i="8"/>
  <c r="BV25" i="8" s="1"/>
  <c r="CB147" i="8"/>
  <c r="CB23" i="8" s="1"/>
  <c r="CA147" i="8"/>
  <c r="BZ147" i="8"/>
  <c r="BY147" i="8"/>
  <c r="BX147" i="8"/>
  <c r="BX23" i="8" s="1"/>
  <c r="BW147" i="8"/>
  <c r="BV147" i="8"/>
  <c r="CB131" i="8"/>
  <c r="CB130" i="8" s="1"/>
  <c r="CA131" i="8"/>
  <c r="CA130" i="8" s="1"/>
  <c r="BZ131" i="8"/>
  <c r="BZ130" i="8" s="1"/>
  <c r="BY131" i="8"/>
  <c r="BX131" i="8"/>
  <c r="BX130" i="8" s="1"/>
  <c r="BW131" i="8"/>
  <c r="BW130" i="8" s="1"/>
  <c r="BV131" i="8"/>
  <c r="BV130" i="8" s="1"/>
  <c r="BY130" i="8"/>
  <c r="CB98" i="8"/>
  <c r="CB97" i="8" s="1"/>
  <c r="CA98" i="8"/>
  <c r="BZ98" i="8"/>
  <c r="BZ97" i="8" s="1"/>
  <c r="BY98" i="8"/>
  <c r="BY97" i="8" s="1"/>
  <c r="BX98" i="8"/>
  <c r="BX97" i="8" s="1"/>
  <c r="BW98" i="8"/>
  <c r="BV98" i="8"/>
  <c r="BV97" i="8" s="1"/>
  <c r="CA97" i="8"/>
  <c r="BW97" i="8"/>
  <c r="CB49" i="8"/>
  <c r="CB48" i="8" s="1"/>
  <c r="CA49" i="8"/>
  <c r="CA48" i="8" s="1"/>
  <c r="BZ49" i="8"/>
  <c r="BZ48" i="8" s="1"/>
  <c r="BY49" i="8"/>
  <c r="BX49" i="8"/>
  <c r="BX48" i="8" s="1"/>
  <c r="BW49" i="8"/>
  <c r="BW48" i="8" s="1"/>
  <c r="BV49" i="8"/>
  <c r="BV48" i="8" s="1"/>
  <c r="BY48" i="8"/>
  <c r="BY47" i="8" s="1"/>
  <c r="BY21" i="8" s="1"/>
  <c r="CB44" i="8"/>
  <c r="CA44" i="8"/>
  <c r="BZ44" i="8"/>
  <c r="BY44" i="8"/>
  <c r="BX44" i="8"/>
  <c r="BW44" i="8"/>
  <c r="BV44" i="8"/>
  <c r="CB28" i="8"/>
  <c r="CA28" i="8"/>
  <c r="BZ28" i="8"/>
  <c r="BY28" i="8"/>
  <c r="BX28" i="8"/>
  <c r="BW28" i="8"/>
  <c r="BV28" i="8"/>
  <c r="CB25" i="8"/>
  <c r="CA25" i="8"/>
  <c r="BX25" i="8"/>
  <c r="BW25" i="8"/>
  <c r="CB24" i="8"/>
  <c r="CA24" i="8"/>
  <c r="BZ24" i="8"/>
  <c r="BY24" i="8"/>
  <c r="BX24" i="8"/>
  <c r="BW24" i="8"/>
  <c r="BV24" i="8"/>
  <c r="CA23" i="8"/>
  <c r="BZ23" i="8"/>
  <c r="BY23" i="8"/>
  <c r="BW23" i="8"/>
  <c r="BV23" i="8"/>
  <c r="CB22" i="8"/>
  <c r="CA22" i="8"/>
  <c r="BZ22" i="8"/>
  <c r="BY22" i="8"/>
  <c r="BX22" i="8"/>
  <c r="BW22" i="8"/>
  <c r="BV22" i="8"/>
  <c r="BN156" i="8"/>
  <c r="BM156" i="8"/>
  <c r="BL156" i="8"/>
  <c r="BL25" i="8" s="1"/>
  <c r="BK156" i="8"/>
  <c r="BK25" i="8" s="1"/>
  <c r="BJ156" i="8"/>
  <c r="BI156" i="8"/>
  <c r="BH156" i="8"/>
  <c r="BH25" i="8" s="1"/>
  <c r="BN147" i="8"/>
  <c r="BN23" i="8" s="1"/>
  <c r="BM147" i="8"/>
  <c r="BL147" i="8"/>
  <c r="BK147" i="8"/>
  <c r="BJ147" i="8"/>
  <c r="BJ23" i="8" s="1"/>
  <c r="BI147" i="8"/>
  <c r="BH147" i="8"/>
  <c r="BN131" i="8"/>
  <c r="BN130" i="8" s="1"/>
  <c r="BM131" i="8"/>
  <c r="BM130" i="8" s="1"/>
  <c r="BL131" i="8"/>
  <c r="BL130" i="8" s="1"/>
  <c r="BK131" i="8"/>
  <c r="BJ131" i="8"/>
  <c r="BJ130" i="8" s="1"/>
  <c r="BI131" i="8"/>
  <c r="BI130" i="8" s="1"/>
  <c r="BH131" i="8"/>
  <c r="BH130" i="8" s="1"/>
  <c r="BK130" i="8"/>
  <c r="BN98" i="8"/>
  <c r="BN97" i="8" s="1"/>
  <c r="BM98" i="8"/>
  <c r="BL98" i="8"/>
  <c r="BL97" i="8" s="1"/>
  <c r="BK98" i="8"/>
  <c r="BK97" i="8" s="1"/>
  <c r="BJ98" i="8"/>
  <c r="BJ97" i="8" s="1"/>
  <c r="BI98" i="8"/>
  <c r="BH98" i="8"/>
  <c r="BH97" i="8" s="1"/>
  <c r="BM97" i="8"/>
  <c r="BI97" i="8"/>
  <c r="BN49" i="8"/>
  <c r="BN48" i="8" s="1"/>
  <c r="BM49" i="8"/>
  <c r="BM48" i="8" s="1"/>
  <c r="BL49" i="8"/>
  <c r="BL48" i="8" s="1"/>
  <c r="BK49" i="8"/>
  <c r="BJ49" i="8"/>
  <c r="BJ48" i="8" s="1"/>
  <c r="BI49" i="8"/>
  <c r="BI48" i="8" s="1"/>
  <c r="BH49" i="8"/>
  <c r="BH48" i="8" s="1"/>
  <c r="BK48" i="8"/>
  <c r="BN44" i="8"/>
  <c r="BM44" i="8"/>
  <c r="BL44" i="8"/>
  <c r="BK44" i="8"/>
  <c r="BJ44" i="8"/>
  <c r="BI44" i="8"/>
  <c r="BH44" i="8"/>
  <c r="BN28" i="8"/>
  <c r="BM28" i="8"/>
  <c r="BM27" i="8" s="1"/>
  <c r="BM20" i="8" s="1"/>
  <c r="BL28" i="8"/>
  <c r="BK28" i="8"/>
  <c r="BJ28" i="8"/>
  <c r="BI28" i="8"/>
  <c r="BI27" i="8" s="1"/>
  <c r="BI20" i="8" s="1"/>
  <c r="BH28" i="8"/>
  <c r="BN25" i="8"/>
  <c r="BM25" i="8"/>
  <c r="BJ25" i="8"/>
  <c r="BI25" i="8"/>
  <c r="BN24" i="8"/>
  <c r="BM24" i="8"/>
  <c r="BL24" i="8"/>
  <c r="BK24" i="8"/>
  <c r="BJ24" i="8"/>
  <c r="BI24" i="8"/>
  <c r="BH24" i="8"/>
  <c r="BM23" i="8"/>
  <c r="BL23" i="8"/>
  <c r="BK23" i="8"/>
  <c r="BI23" i="8"/>
  <c r="BH23" i="8"/>
  <c r="BM22" i="8"/>
  <c r="BI22" i="8"/>
  <c r="AZ156" i="8"/>
  <c r="AZ25" i="8" s="1"/>
  <c r="AY156" i="8"/>
  <c r="AY25" i="8" s="1"/>
  <c r="AX156" i="8"/>
  <c r="AW156" i="8"/>
  <c r="AV156" i="8"/>
  <c r="AV25" i="8" s="1"/>
  <c r="AU156" i="8"/>
  <c r="AU25" i="8" s="1"/>
  <c r="AT156" i="8"/>
  <c r="AZ147" i="8"/>
  <c r="AY147" i="8"/>
  <c r="AX147" i="8"/>
  <c r="AX23" i="8" s="1"/>
  <c r="AW147" i="8"/>
  <c r="AV147" i="8"/>
  <c r="AU147" i="8"/>
  <c r="AT147" i="8"/>
  <c r="AT23" i="8" s="1"/>
  <c r="AZ131" i="8"/>
  <c r="AZ130" i="8" s="1"/>
  <c r="AY131" i="8"/>
  <c r="AX131" i="8"/>
  <c r="AX130" i="8" s="1"/>
  <c r="CL130" i="8" s="1"/>
  <c r="AW131" i="8"/>
  <c r="AW130" i="8" s="1"/>
  <c r="CK130" i="8" s="1"/>
  <c r="AV131" i="8"/>
  <c r="AV130" i="8" s="1"/>
  <c r="AU131" i="8"/>
  <c r="AT131" i="8"/>
  <c r="AT130" i="8" s="1"/>
  <c r="AY130" i="8"/>
  <c r="CM130" i="8" s="1"/>
  <c r="AU130" i="8"/>
  <c r="AZ98" i="8"/>
  <c r="AZ97" i="8" s="1"/>
  <c r="AY98" i="8"/>
  <c r="AY97" i="8" s="1"/>
  <c r="AX98" i="8"/>
  <c r="AX97" i="8" s="1"/>
  <c r="AW98" i="8"/>
  <c r="AV98" i="8"/>
  <c r="AV97" i="8" s="1"/>
  <c r="AU98" i="8"/>
  <c r="AU97" i="8" s="1"/>
  <c r="AT98" i="8"/>
  <c r="AT97" i="8" s="1"/>
  <c r="AW97" i="8"/>
  <c r="AZ49" i="8"/>
  <c r="AZ48" i="8" s="1"/>
  <c r="AY49" i="8"/>
  <c r="AX49" i="8"/>
  <c r="AX48" i="8" s="1"/>
  <c r="AW49" i="8"/>
  <c r="AW48" i="8" s="1"/>
  <c r="AV49" i="8"/>
  <c r="AV48" i="8" s="1"/>
  <c r="AU49" i="8"/>
  <c r="AT49" i="8"/>
  <c r="AT48" i="8" s="1"/>
  <c r="AY48" i="8"/>
  <c r="AU48" i="8"/>
  <c r="AZ44" i="8"/>
  <c r="AY44" i="8"/>
  <c r="AX44" i="8"/>
  <c r="AW44" i="8"/>
  <c r="AV44" i="8"/>
  <c r="AU44" i="8"/>
  <c r="AT44" i="8"/>
  <c r="AZ28" i="8"/>
  <c r="AY28" i="8"/>
  <c r="AX28" i="8"/>
  <c r="AW28" i="8"/>
  <c r="AV28" i="8"/>
  <c r="AU28" i="8"/>
  <c r="AT28" i="8"/>
  <c r="AX25" i="8"/>
  <c r="AW25" i="8"/>
  <c r="AT25" i="8"/>
  <c r="AZ24" i="8"/>
  <c r="AY24" i="8"/>
  <c r="AX24" i="8"/>
  <c r="AW24" i="8"/>
  <c r="AV24" i="8"/>
  <c r="AU24" i="8"/>
  <c r="AT24" i="8"/>
  <c r="AZ23" i="8"/>
  <c r="AY23" i="8"/>
  <c r="AW23" i="8"/>
  <c r="AV23" i="8"/>
  <c r="AU23" i="8"/>
  <c r="AW22" i="8"/>
  <c r="AL156" i="8"/>
  <c r="AL25" i="8" s="1"/>
  <c r="AK156" i="8"/>
  <c r="AK25" i="8" s="1"/>
  <c r="AJ156" i="8"/>
  <c r="AI156" i="8"/>
  <c r="AH156" i="8"/>
  <c r="AH25" i="8" s="1"/>
  <c r="AG156" i="8"/>
  <c r="AG25" i="8" s="1"/>
  <c r="AF156" i="8"/>
  <c r="AL147" i="8"/>
  <c r="AK147" i="8"/>
  <c r="AJ147" i="8"/>
  <c r="AJ23" i="8" s="1"/>
  <c r="AI147" i="8"/>
  <c r="AH147" i="8"/>
  <c r="AG147" i="8"/>
  <c r="AF147" i="8"/>
  <c r="AF23" i="8" s="1"/>
  <c r="AL131" i="8"/>
  <c r="AL130" i="8" s="1"/>
  <c r="AK131" i="8"/>
  <c r="AJ131" i="8"/>
  <c r="AJ130" i="8" s="1"/>
  <c r="AI131" i="8"/>
  <c r="AI130" i="8" s="1"/>
  <c r="AH131" i="8"/>
  <c r="AH130" i="8" s="1"/>
  <c r="AG131" i="8"/>
  <c r="AF131" i="8"/>
  <c r="AF130" i="8" s="1"/>
  <c r="AK130" i="8"/>
  <c r="AG130" i="8"/>
  <c r="AL98" i="8"/>
  <c r="AL97" i="8" s="1"/>
  <c r="AK98" i="8"/>
  <c r="AK97" i="8" s="1"/>
  <c r="AJ98" i="8"/>
  <c r="AJ97" i="8" s="1"/>
  <c r="AI98" i="8"/>
  <c r="AH98" i="8"/>
  <c r="AH97" i="8" s="1"/>
  <c r="AG98" i="8"/>
  <c r="AG97" i="8" s="1"/>
  <c r="AF98" i="8"/>
  <c r="AF97" i="8" s="1"/>
  <c r="AI97" i="8"/>
  <c r="AL49" i="8"/>
  <c r="AL48" i="8" s="1"/>
  <c r="AK49" i="8"/>
  <c r="AJ49" i="8"/>
  <c r="AJ48" i="8" s="1"/>
  <c r="AI49" i="8"/>
  <c r="AI48" i="8" s="1"/>
  <c r="AH49" i="8"/>
  <c r="AH48" i="8" s="1"/>
  <c r="AG49" i="8"/>
  <c r="AF49" i="8"/>
  <c r="AF48" i="8" s="1"/>
  <c r="AK48" i="8"/>
  <c r="AG48" i="8"/>
  <c r="AL44" i="8"/>
  <c r="AK44" i="8"/>
  <c r="AJ44" i="8"/>
  <c r="AI44" i="8"/>
  <c r="AH44" i="8"/>
  <c r="AG44" i="8"/>
  <c r="AF44" i="8"/>
  <c r="AL28" i="8"/>
  <c r="AK28" i="8"/>
  <c r="AK27" i="8" s="1"/>
  <c r="AK20" i="8" s="1"/>
  <c r="AJ28" i="8"/>
  <c r="AI28" i="8"/>
  <c r="AH28" i="8"/>
  <c r="AG28" i="8"/>
  <c r="AG27" i="8" s="1"/>
  <c r="AG20" i="8" s="1"/>
  <c r="AF28" i="8"/>
  <c r="AJ25" i="8"/>
  <c r="AI25" i="8"/>
  <c r="AF25" i="8"/>
  <c r="AL24" i="8"/>
  <c r="AK24" i="8"/>
  <c r="AJ24" i="8"/>
  <c r="AI24" i="8"/>
  <c r="AH24" i="8"/>
  <c r="AG24" i="8"/>
  <c r="AF24" i="8"/>
  <c r="AL23" i="8"/>
  <c r="AK23" i="8"/>
  <c r="AI23" i="8"/>
  <c r="AH23" i="8"/>
  <c r="AG23" i="8"/>
  <c r="AK22" i="8"/>
  <c r="AG22" i="8"/>
  <c r="X156" i="8"/>
  <c r="W156" i="8"/>
  <c r="V156" i="8"/>
  <c r="U156" i="8"/>
  <c r="T156" i="8"/>
  <c r="S156" i="8"/>
  <c r="R156" i="8"/>
  <c r="X147" i="8"/>
  <c r="X23" i="8" s="1"/>
  <c r="W147" i="8"/>
  <c r="V147" i="8"/>
  <c r="V23" i="8" s="1"/>
  <c r="U147" i="8"/>
  <c r="T147" i="8"/>
  <c r="T23" i="8" s="1"/>
  <c r="S147" i="8"/>
  <c r="R147" i="8"/>
  <c r="R23" i="8" s="1"/>
  <c r="X131" i="8"/>
  <c r="X130" i="8" s="1"/>
  <c r="W131" i="8"/>
  <c r="V131" i="8"/>
  <c r="V130" i="8" s="1"/>
  <c r="U131" i="8"/>
  <c r="T131" i="8"/>
  <c r="T130" i="8" s="1"/>
  <c r="S131" i="8"/>
  <c r="R131" i="8"/>
  <c r="R130" i="8" s="1"/>
  <c r="W130" i="8"/>
  <c r="U130" i="8"/>
  <c r="S130" i="8"/>
  <c r="X98" i="8"/>
  <c r="X97" i="8" s="1"/>
  <c r="W98" i="8"/>
  <c r="V98" i="8"/>
  <c r="V97" i="8" s="1"/>
  <c r="U98" i="8"/>
  <c r="T98" i="8"/>
  <c r="T97" i="8" s="1"/>
  <c r="S98" i="8"/>
  <c r="R98" i="8"/>
  <c r="R97" i="8" s="1"/>
  <c r="W97" i="8"/>
  <c r="U97" i="8"/>
  <c r="S97" i="8"/>
  <c r="X49" i="8"/>
  <c r="X48" i="8" s="1"/>
  <c r="W49" i="8"/>
  <c r="V49" i="8"/>
  <c r="V48" i="8" s="1"/>
  <c r="U49" i="8"/>
  <c r="T49" i="8"/>
  <c r="T48" i="8" s="1"/>
  <c r="S49" i="8"/>
  <c r="R49" i="8"/>
  <c r="R48" i="8" s="1"/>
  <c r="W48" i="8"/>
  <c r="W47" i="8" s="1"/>
  <c r="W21" i="8" s="1"/>
  <c r="U48" i="8"/>
  <c r="S48" i="8"/>
  <c r="X44" i="8"/>
  <c r="W44" i="8"/>
  <c r="V44" i="8"/>
  <c r="U44" i="8"/>
  <c r="T44" i="8"/>
  <c r="S44" i="8"/>
  <c r="R44" i="8"/>
  <c r="X28" i="8"/>
  <c r="W28" i="8"/>
  <c r="V28" i="8"/>
  <c r="U28" i="8"/>
  <c r="T28" i="8"/>
  <c r="S28" i="8"/>
  <c r="R28" i="8"/>
  <c r="U27" i="8"/>
  <c r="U20" i="8" s="1"/>
  <c r="X25" i="8"/>
  <c r="W25" i="8"/>
  <c r="V25" i="8"/>
  <c r="U25" i="8"/>
  <c r="T25" i="8"/>
  <c r="S25" i="8"/>
  <c r="R25" i="8"/>
  <c r="X24" i="8"/>
  <c r="W24" i="8"/>
  <c r="V24" i="8"/>
  <c r="U24" i="8"/>
  <c r="T24" i="8"/>
  <c r="S24" i="8"/>
  <c r="R24" i="8"/>
  <c r="W23" i="8"/>
  <c r="U23" i="8"/>
  <c r="S23" i="8"/>
  <c r="X22" i="8"/>
  <c r="U22" i="8"/>
  <c r="T22" i="8"/>
  <c r="J156" i="8"/>
  <c r="J25" i="8" s="1"/>
  <c r="I156" i="8"/>
  <c r="H156" i="8"/>
  <c r="G156" i="8"/>
  <c r="G25" i="8" s="1"/>
  <c r="F156" i="8"/>
  <c r="F25" i="8" s="1"/>
  <c r="E156" i="8"/>
  <c r="D156" i="8"/>
  <c r="J147" i="8"/>
  <c r="I147" i="8"/>
  <c r="I23" i="8" s="1"/>
  <c r="H147" i="8"/>
  <c r="G147" i="8"/>
  <c r="F147" i="8"/>
  <c r="E147" i="8"/>
  <c r="E23" i="8" s="1"/>
  <c r="D147" i="8"/>
  <c r="D141" i="8"/>
  <c r="J131" i="8"/>
  <c r="I131" i="8"/>
  <c r="I130" i="8" s="1"/>
  <c r="H131" i="8"/>
  <c r="H130" i="8" s="1"/>
  <c r="G131" i="8"/>
  <c r="G130" i="8" s="1"/>
  <c r="F131" i="8"/>
  <c r="E131" i="8"/>
  <c r="E130" i="8" s="1"/>
  <c r="D131" i="8"/>
  <c r="D130" i="8" s="1"/>
  <c r="J130" i="8"/>
  <c r="F130" i="8"/>
  <c r="J98" i="8"/>
  <c r="J97" i="8" s="1"/>
  <c r="I98" i="8"/>
  <c r="I97" i="8" s="1"/>
  <c r="H98" i="8"/>
  <c r="G98" i="8"/>
  <c r="G97" i="8" s="1"/>
  <c r="F98" i="8"/>
  <c r="F97" i="8" s="1"/>
  <c r="E98" i="8"/>
  <c r="E97" i="8" s="1"/>
  <c r="D98" i="8"/>
  <c r="H97" i="8"/>
  <c r="D97" i="8"/>
  <c r="J49" i="8"/>
  <c r="I49" i="8"/>
  <c r="I48" i="8" s="1"/>
  <c r="H49" i="8"/>
  <c r="H48" i="8" s="1"/>
  <c r="G49" i="8"/>
  <c r="G48" i="8" s="1"/>
  <c r="F49" i="8"/>
  <c r="E48" i="8"/>
  <c r="D49" i="8"/>
  <c r="D48" i="8" s="1"/>
  <c r="J48" i="8"/>
  <c r="F48" i="8"/>
  <c r="J44" i="8"/>
  <c r="I44" i="8"/>
  <c r="H44" i="8"/>
  <c r="G44" i="8"/>
  <c r="F44" i="8"/>
  <c r="E44" i="8"/>
  <c r="D44" i="8"/>
  <c r="J28" i="8"/>
  <c r="I28" i="8"/>
  <c r="H28" i="8"/>
  <c r="G28" i="8"/>
  <c r="F28" i="8"/>
  <c r="E28" i="8"/>
  <c r="D28" i="8"/>
  <c r="I25" i="8"/>
  <c r="H25" i="8"/>
  <c r="E25" i="8"/>
  <c r="D25" i="8"/>
  <c r="J24" i="8"/>
  <c r="I24" i="8"/>
  <c r="H24" i="8"/>
  <c r="G24" i="8"/>
  <c r="F24" i="8"/>
  <c r="E24" i="8"/>
  <c r="D24" i="8"/>
  <c r="J23" i="8"/>
  <c r="H23" i="8"/>
  <c r="G23" i="8"/>
  <c r="F23" i="8"/>
  <c r="D23" i="8"/>
  <c r="I22" i="8"/>
  <c r="H22" i="8"/>
  <c r="G22" i="8"/>
  <c r="E22" i="8"/>
  <c r="D22" i="8"/>
  <c r="V21" i="7"/>
  <c r="V20" i="7" s="1"/>
  <c r="V27" i="7" s="1"/>
  <c r="BF22" i="7"/>
  <c r="AT22" i="7"/>
  <c r="AH22" i="7"/>
  <c r="V22" i="7"/>
  <c r="P22" i="7"/>
  <c r="J22" i="7"/>
  <c r="D22" i="7"/>
  <c r="BI23" i="7"/>
  <c r="BF23" i="7"/>
  <c r="AZ23" i="7"/>
  <c r="AX23" i="7"/>
  <c r="AT23" i="7"/>
  <c r="AN23" i="7"/>
  <c r="AH23" i="7"/>
  <c r="AC23" i="7"/>
  <c r="AB23" i="7"/>
  <c r="X23" i="7"/>
  <c r="V23" i="7"/>
  <c r="R23" i="7"/>
  <c r="P23" i="7"/>
  <c r="N23" i="7"/>
  <c r="M23" i="7"/>
  <c r="J23" i="7"/>
  <c r="H23" i="7"/>
  <c r="BK24" i="7"/>
  <c r="BG24" i="7"/>
  <c r="BF24" i="7"/>
  <c r="AZ24" i="7"/>
  <c r="AV24" i="7"/>
  <c r="AT24" i="7"/>
  <c r="AR24" i="7"/>
  <c r="AQ24" i="7"/>
  <c r="AN24" i="7"/>
  <c r="AK24" i="7"/>
  <c r="AH24" i="7"/>
  <c r="AG24" i="7"/>
  <c r="AC24" i="7"/>
  <c r="AB24" i="7"/>
  <c r="X24" i="7"/>
  <c r="V24" i="7"/>
  <c r="S24" i="7"/>
  <c r="P24" i="7"/>
  <c r="O24" i="7"/>
  <c r="K24" i="7"/>
  <c r="J24" i="7"/>
  <c r="G24" i="7"/>
  <c r="E24" i="7"/>
  <c r="BK25" i="7"/>
  <c r="BJ25" i="7"/>
  <c r="BI25" i="7"/>
  <c r="BH25" i="7"/>
  <c r="BG25" i="7"/>
  <c r="BF25" i="7"/>
  <c r="BE25" i="7"/>
  <c r="BD25" i="7"/>
  <c r="BC25" i="7"/>
  <c r="BB25" i="7"/>
  <c r="BA25" i="7"/>
  <c r="AZ25" i="7"/>
  <c r="AY25" i="7"/>
  <c r="AX25" i="7"/>
  <c r="AW25" i="7"/>
  <c r="AV25" i="7"/>
  <c r="AU25" i="7"/>
  <c r="AT25" i="7"/>
  <c r="AS25" i="7"/>
  <c r="AR25" i="7"/>
  <c r="AQ25" i="7"/>
  <c r="AP25" i="7"/>
  <c r="AO25" i="7"/>
  <c r="AN25" i="7"/>
  <c r="AM25" i="7"/>
  <c r="AL25" i="7"/>
  <c r="AK25" i="7"/>
  <c r="AJ25" i="7"/>
  <c r="AI25" i="7"/>
  <c r="AH25" i="7"/>
  <c r="AG25" i="7"/>
  <c r="AF25" i="7"/>
  <c r="AE25" i="7"/>
  <c r="AD25" i="7"/>
  <c r="AC25" i="7"/>
  <c r="AB25" i="7"/>
  <c r="AA25" i="7"/>
  <c r="Z25" i="7"/>
  <c r="Y25" i="7"/>
  <c r="X25" i="7"/>
  <c r="W25" i="7"/>
  <c r="V25" i="7"/>
  <c r="U25" i="7"/>
  <c r="T25" i="7"/>
  <c r="S25" i="7"/>
  <c r="R25" i="7"/>
  <c r="Q25" i="7"/>
  <c r="P25" i="7"/>
  <c r="O25" i="7"/>
  <c r="N25" i="7"/>
  <c r="M25" i="7"/>
  <c r="L25" i="7"/>
  <c r="K25" i="7"/>
  <c r="J25" i="7"/>
  <c r="I25" i="7"/>
  <c r="H25" i="7"/>
  <c r="G25" i="7"/>
  <c r="F25" i="7"/>
  <c r="E25" i="7"/>
  <c r="BK26" i="7"/>
  <c r="BF26" i="7"/>
  <c r="BA26" i="7"/>
  <c r="AZ26" i="7"/>
  <c r="AW26" i="7"/>
  <c r="AT26" i="7"/>
  <c r="AQ26" i="7"/>
  <c r="AN26" i="7"/>
  <c r="AM26" i="7"/>
  <c r="AL26" i="7"/>
  <c r="AH26" i="7"/>
  <c r="AC26" i="7"/>
  <c r="AB26" i="7"/>
  <c r="W26" i="7"/>
  <c r="V26" i="7"/>
  <c r="R26" i="7"/>
  <c r="P26" i="7"/>
  <c r="J26" i="7"/>
  <c r="J20" i="7" s="1"/>
  <c r="J27" i="7" s="1"/>
  <c r="F26" i="7"/>
  <c r="AT27" i="7"/>
  <c r="BF28" i="7"/>
  <c r="BF21" i="7" s="1"/>
  <c r="BF20" i="7" s="1"/>
  <c r="BF27" i="7" s="1"/>
  <c r="AV28" i="7"/>
  <c r="AV21" i="7" s="1"/>
  <c r="AH28" i="7"/>
  <c r="AH21" i="7" s="1"/>
  <c r="AH20" i="7" s="1"/>
  <c r="AH27" i="7" s="1"/>
  <c r="N28" i="7"/>
  <c r="N21" i="7" s="1"/>
  <c r="J28" i="7"/>
  <c r="J21" i="7" s="1"/>
  <c r="BK29" i="7"/>
  <c r="BK28" i="7" s="1"/>
  <c r="BK21" i="7" s="1"/>
  <c r="BJ29" i="7"/>
  <c r="BI29" i="7"/>
  <c r="BH29" i="7"/>
  <c r="BG29" i="7"/>
  <c r="BG28" i="7" s="1"/>
  <c r="BG21" i="7" s="1"/>
  <c r="BF29" i="7"/>
  <c r="BE29" i="7"/>
  <c r="BD29" i="7"/>
  <c r="BC29" i="7"/>
  <c r="BB29" i="7"/>
  <c r="BA29" i="7"/>
  <c r="AZ29" i="7"/>
  <c r="AZ28" i="7" s="1"/>
  <c r="AZ21" i="7" s="1"/>
  <c r="AY29" i="7"/>
  <c r="AX29" i="7"/>
  <c r="AW29" i="7"/>
  <c r="AW28" i="7" s="1"/>
  <c r="AW21" i="7" s="1"/>
  <c r="AV29" i="7"/>
  <c r="AU29" i="7"/>
  <c r="AT29" i="7"/>
  <c r="AT28" i="7" s="1"/>
  <c r="AT21" i="7" s="1"/>
  <c r="AT20" i="7" s="1"/>
  <c r="AS29" i="7"/>
  <c r="AR29" i="7"/>
  <c r="AQ29" i="7"/>
  <c r="AP29" i="7"/>
  <c r="AO29" i="7"/>
  <c r="AN29" i="7"/>
  <c r="AN28" i="7" s="1"/>
  <c r="AN21" i="7" s="1"/>
  <c r="AM29" i="7"/>
  <c r="AL29" i="7"/>
  <c r="AK29" i="7"/>
  <c r="AJ29" i="7"/>
  <c r="AI29" i="7"/>
  <c r="AH29" i="7"/>
  <c r="AG29" i="7"/>
  <c r="AF29" i="7"/>
  <c r="AE29" i="7"/>
  <c r="AD29" i="7"/>
  <c r="AC29" i="7"/>
  <c r="AB29" i="7"/>
  <c r="AB28" i="7" s="1"/>
  <c r="AB21" i="7" s="1"/>
  <c r="AA29" i="7"/>
  <c r="AA28" i="7" s="1"/>
  <c r="AA21" i="7" s="1"/>
  <c r="Z29" i="7"/>
  <c r="Y29" i="7"/>
  <c r="X29" i="7"/>
  <c r="X28" i="7" s="1"/>
  <c r="X21" i="7" s="1"/>
  <c r="W29" i="7"/>
  <c r="W28" i="7" s="1"/>
  <c r="W21" i="7" s="1"/>
  <c r="V29" i="7"/>
  <c r="V28" i="7" s="1"/>
  <c r="U29" i="7"/>
  <c r="T29" i="7"/>
  <c r="S29" i="7"/>
  <c r="R29" i="7"/>
  <c r="Q29" i="7"/>
  <c r="P29" i="7"/>
  <c r="P28" i="7" s="1"/>
  <c r="P21" i="7" s="1"/>
  <c r="P20" i="7" s="1"/>
  <c r="O29" i="7"/>
  <c r="O28" i="7" s="1"/>
  <c r="O21" i="7" s="1"/>
  <c r="N29" i="7"/>
  <c r="M29" i="7"/>
  <c r="L29" i="7"/>
  <c r="K29" i="7"/>
  <c r="J29" i="7"/>
  <c r="BK33" i="7"/>
  <c r="BJ33" i="7"/>
  <c r="BJ28" i="7" s="1"/>
  <c r="BJ21" i="7" s="1"/>
  <c r="BI33" i="7"/>
  <c r="BH33" i="7"/>
  <c r="BG33" i="7"/>
  <c r="BE33" i="7"/>
  <c r="BD33" i="7"/>
  <c r="BC33" i="7"/>
  <c r="BB33" i="7"/>
  <c r="BA33" i="7"/>
  <c r="AY33" i="7"/>
  <c r="AX33" i="7"/>
  <c r="AW33" i="7"/>
  <c r="AV33" i="7"/>
  <c r="AU33" i="7"/>
  <c r="AS33" i="7"/>
  <c r="AR33" i="7"/>
  <c r="AQ33" i="7"/>
  <c r="AP33" i="7"/>
  <c r="AO33" i="7"/>
  <c r="AM33" i="7"/>
  <c r="AL33" i="7"/>
  <c r="AL28" i="7" s="1"/>
  <c r="AL21" i="7" s="1"/>
  <c r="AL20" i="7" s="1"/>
  <c r="AL27" i="7" s="1"/>
  <c r="AK33" i="7"/>
  <c r="AK28" i="7" s="1"/>
  <c r="AK21" i="7" s="1"/>
  <c r="AJ33" i="7"/>
  <c r="AI33" i="7"/>
  <c r="AG33" i="7"/>
  <c r="AF33" i="7"/>
  <c r="AE33" i="7"/>
  <c r="AD33" i="7"/>
  <c r="AC33" i="7"/>
  <c r="AA33" i="7"/>
  <c r="Z33" i="7"/>
  <c r="Y33" i="7"/>
  <c r="X33" i="7"/>
  <c r="W33" i="7"/>
  <c r="U33" i="7"/>
  <c r="T33" i="7"/>
  <c r="S33" i="7"/>
  <c r="R33" i="7"/>
  <c r="Q33" i="7"/>
  <c r="O33" i="7"/>
  <c r="N33" i="7"/>
  <c r="M33" i="7"/>
  <c r="L33" i="7"/>
  <c r="K33" i="7"/>
  <c r="I33" i="7"/>
  <c r="H33" i="7"/>
  <c r="G33" i="7"/>
  <c r="F33" i="7"/>
  <c r="E33" i="7"/>
  <c r="BK36" i="7"/>
  <c r="BH36" i="7"/>
  <c r="BG36" i="7"/>
  <c r="BD36" i="7"/>
  <c r="AX36" i="7"/>
  <c r="AW36" i="7"/>
  <c r="AS36" i="7"/>
  <c r="AR36" i="7"/>
  <c r="AO36" i="7"/>
  <c r="AK36" i="7"/>
  <c r="AF36" i="7"/>
  <c r="AA36" i="7"/>
  <c r="Z36" i="7"/>
  <c r="Y36" i="7"/>
  <c r="Y28" i="7" s="1"/>
  <c r="Y21" i="7" s="1"/>
  <c r="W36" i="7"/>
  <c r="R36" i="7"/>
  <c r="O36" i="7"/>
  <c r="L36" i="7"/>
  <c r="H36" i="7"/>
  <c r="F36" i="7"/>
  <c r="BK45" i="7"/>
  <c r="BJ45" i="7"/>
  <c r="BJ36" i="7" s="1"/>
  <c r="BI45" i="7"/>
  <c r="BI36" i="7" s="1"/>
  <c r="BH45" i="7"/>
  <c r="BG45" i="7"/>
  <c r="AY45" i="7"/>
  <c r="AY36" i="7" s="1"/>
  <c r="AX45" i="7"/>
  <c r="AW45" i="7"/>
  <c r="AV45" i="7"/>
  <c r="AV36" i="7" s="1"/>
  <c r="AU45" i="7"/>
  <c r="AU36" i="7" s="1"/>
  <c r="AM45" i="7"/>
  <c r="AM36" i="7" s="1"/>
  <c r="AL45" i="7"/>
  <c r="AL36" i="7" s="1"/>
  <c r="AK45" i="7"/>
  <c r="AJ45" i="7"/>
  <c r="AJ36" i="7" s="1"/>
  <c r="AI45" i="7"/>
  <c r="AI36" i="7" s="1"/>
  <c r="AA45" i="7"/>
  <c r="Z45" i="7"/>
  <c r="Y45" i="7"/>
  <c r="X45" i="7"/>
  <c r="X36" i="7" s="1"/>
  <c r="W45" i="7"/>
  <c r="O45" i="7"/>
  <c r="N45" i="7"/>
  <c r="N36" i="7" s="1"/>
  <c r="M45" i="7"/>
  <c r="M36" i="7" s="1"/>
  <c r="L45" i="7"/>
  <c r="K45" i="7"/>
  <c r="K36" i="7" s="1"/>
  <c r="AJ48" i="7"/>
  <c r="AJ22" i="7" s="1"/>
  <c r="BK49" i="7"/>
  <c r="BG49" i="7"/>
  <c r="BG48" i="7" s="1"/>
  <c r="BG22" i="7" s="1"/>
  <c r="AV49" i="7"/>
  <c r="AM49" i="7"/>
  <c r="AK49" i="7"/>
  <c r="AA49" i="7"/>
  <c r="AA48" i="7" s="1"/>
  <c r="AA22" i="7" s="1"/>
  <c r="Z49" i="7"/>
  <c r="O49" i="7"/>
  <c r="K49" i="7"/>
  <c r="BK50" i="7"/>
  <c r="BJ50" i="7"/>
  <c r="BJ49" i="7" s="1"/>
  <c r="BI50" i="7"/>
  <c r="BI49" i="7" s="1"/>
  <c r="BH50" i="7"/>
  <c r="BH49" i="7" s="1"/>
  <c r="BH48" i="7" s="1"/>
  <c r="BH22" i="7" s="1"/>
  <c r="BG50" i="7"/>
  <c r="AY50" i="7"/>
  <c r="AY49" i="7" s="1"/>
  <c r="AX50" i="7"/>
  <c r="AX49" i="7" s="1"/>
  <c r="AW50" i="7"/>
  <c r="AW49" i="7" s="1"/>
  <c r="AW48" i="7" s="1"/>
  <c r="AW22" i="7" s="1"/>
  <c r="AV50" i="7"/>
  <c r="AU50" i="7"/>
  <c r="AU49" i="7" s="1"/>
  <c r="AU48" i="7" s="1"/>
  <c r="AU22" i="7" s="1"/>
  <c r="AM50" i="7"/>
  <c r="AL50" i="7"/>
  <c r="AL49" i="7" s="1"/>
  <c r="AL48" i="7" s="1"/>
  <c r="AL22" i="7" s="1"/>
  <c r="AK50" i="7"/>
  <c r="AJ50" i="7"/>
  <c r="AJ49" i="7" s="1"/>
  <c r="AI50" i="7"/>
  <c r="AI49" i="7" s="1"/>
  <c r="AI48" i="7" s="1"/>
  <c r="AI22" i="7" s="1"/>
  <c r="AA50" i="7"/>
  <c r="Z50" i="7"/>
  <c r="Y50" i="7"/>
  <c r="Y49" i="7" s="1"/>
  <c r="X50" i="7"/>
  <c r="X49" i="7" s="1"/>
  <c r="W50" i="7"/>
  <c r="W49" i="7" s="1"/>
  <c r="W48" i="7" s="1"/>
  <c r="W22" i="7" s="1"/>
  <c r="O50" i="7"/>
  <c r="N50" i="7"/>
  <c r="N49" i="7" s="1"/>
  <c r="M50" i="7"/>
  <c r="M49" i="7" s="1"/>
  <c r="L50" i="7"/>
  <c r="L49" i="7" s="1"/>
  <c r="L48" i="7" s="1"/>
  <c r="L22" i="7" s="1"/>
  <c r="K50" i="7"/>
  <c r="BJ98" i="7"/>
  <c r="BJ48" i="7" s="1"/>
  <c r="BJ22" i="7" s="1"/>
  <c r="BI98" i="7"/>
  <c r="AX98" i="7"/>
  <c r="AU98" i="7"/>
  <c r="AM98" i="7"/>
  <c r="AJ98" i="7"/>
  <c r="AI98" i="7"/>
  <c r="Y98" i="7"/>
  <c r="Y48" i="7" s="1"/>
  <c r="Y22" i="7" s="1"/>
  <c r="X98" i="7"/>
  <c r="M98" i="7"/>
  <c r="BK99" i="7"/>
  <c r="BK98" i="7" s="1"/>
  <c r="BK48" i="7" s="1"/>
  <c r="BK22" i="7" s="1"/>
  <c r="BJ99" i="7"/>
  <c r="BI99" i="7"/>
  <c r="BH99" i="7"/>
  <c r="BH98" i="7" s="1"/>
  <c r="BG99" i="7"/>
  <c r="BG98" i="7" s="1"/>
  <c r="AY99" i="7"/>
  <c r="AY98" i="7" s="1"/>
  <c r="AY48" i="7" s="1"/>
  <c r="AY22" i="7" s="1"/>
  <c r="AX99" i="7"/>
  <c r="AW99" i="7"/>
  <c r="AW98" i="7" s="1"/>
  <c r="AV99" i="7"/>
  <c r="AV98" i="7" s="1"/>
  <c r="AV48" i="7" s="1"/>
  <c r="AV22" i="7" s="1"/>
  <c r="AU99" i="7"/>
  <c r="AM99" i="7"/>
  <c r="AL99" i="7"/>
  <c r="AL98" i="7" s="1"/>
  <c r="AK99" i="7"/>
  <c r="AK98" i="7" s="1"/>
  <c r="AJ99" i="7"/>
  <c r="AI99" i="7"/>
  <c r="AA99" i="7"/>
  <c r="AA98" i="7" s="1"/>
  <c r="Z99" i="7"/>
  <c r="Z98" i="7" s="1"/>
  <c r="Z48" i="7" s="1"/>
  <c r="Z22" i="7" s="1"/>
  <c r="Y99" i="7"/>
  <c r="X99" i="7"/>
  <c r="W99" i="7"/>
  <c r="W98" i="7" s="1"/>
  <c r="O99" i="7"/>
  <c r="O98" i="7" s="1"/>
  <c r="N99" i="7"/>
  <c r="N98" i="7" s="1"/>
  <c r="N48" i="7" s="1"/>
  <c r="N22" i="7" s="1"/>
  <c r="M99" i="7"/>
  <c r="L99" i="7"/>
  <c r="L98" i="7" s="1"/>
  <c r="K99" i="7"/>
  <c r="K98" i="7" s="1"/>
  <c r="K48" i="7" s="1"/>
  <c r="K22" i="7" s="1"/>
  <c r="BK131" i="7"/>
  <c r="BG131" i="7"/>
  <c r="AV131" i="7"/>
  <c r="AM131" i="7"/>
  <c r="AK131" i="7"/>
  <c r="AI131" i="7"/>
  <c r="AA131" i="7"/>
  <c r="Z131" i="7"/>
  <c r="O131" i="7"/>
  <c r="K131" i="7"/>
  <c r="BK132" i="7"/>
  <c r="BJ132" i="7"/>
  <c r="BJ131" i="7" s="1"/>
  <c r="BI132" i="7"/>
  <c r="BI131" i="7" s="1"/>
  <c r="BH132" i="7"/>
  <c r="BH131" i="7" s="1"/>
  <c r="BG132" i="7"/>
  <c r="AY132" i="7"/>
  <c r="AY131" i="7" s="1"/>
  <c r="AX132" i="7"/>
  <c r="AX131" i="7" s="1"/>
  <c r="AW132" i="7"/>
  <c r="AW131" i="7" s="1"/>
  <c r="AV132" i="7"/>
  <c r="AU132" i="7"/>
  <c r="AU131" i="7" s="1"/>
  <c r="AM132" i="7"/>
  <c r="AL132" i="7"/>
  <c r="AL131" i="7" s="1"/>
  <c r="AK132" i="7"/>
  <c r="AJ132" i="7"/>
  <c r="AJ131" i="7" s="1"/>
  <c r="AI132" i="7"/>
  <c r="AA132" i="7"/>
  <c r="Z132" i="7"/>
  <c r="Y132" i="7"/>
  <c r="Y131" i="7" s="1"/>
  <c r="X132" i="7"/>
  <c r="X131" i="7" s="1"/>
  <c r="W132" i="7"/>
  <c r="W131" i="7" s="1"/>
  <c r="O132" i="7"/>
  <c r="N132" i="7"/>
  <c r="N131" i="7" s="1"/>
  <c r="M132" i="7"/>
  <c r="M131" i="7" s="1"/>
  <c r="L132" i="7"/>
  <c r="L131" i="7" s="1"/>
  <c r="K132" i="7"/>
  <c r="BK142" i="7"/>
  <c r="BJ142" i="7"/>
  <c r="BI142" i="7"/>
  <c r="BH142" i="7"/>
  <c r="BG142" i="7"/>
  <c r="AY142" i="7"/>
  <c r="AX142" i="7"/>
  <c r="AW142" i="7"/>
  <c r="AV142" i="7"/>
  <c r="AU142" i="7"/>
  <c r="AM142" i="7"/>
  <c r="AL142" i="7"/>
  <c r="AK142" i="7"/>
  <c r="AJ142" i="7"/>
  <c r="AI142" i="7"/>
  <c r="AA142" i="7"/>
  <c r="Z142" i="7"/>
  <c r="Y142" i="7"/>
  <c r="X142" i="7"/>
  <c r="W142" i="7"/>
  <c r="O142" i="7"/>
  <c r="N142" i="7"/>
  <c r="M142" i="7"/>
  <c r="L142" i="7"/>
  <c r="K142" i="7"/>
  <c r="BE145" i="7"/>
  <c r="BE23" i="7" s="1"/>
  <c r="BD145" i="7"/>
  <c r="BD23" i="7" s="1"/>
  <c r="BC145" i="7"/>
  <c r="BC23" i="7" s="1"/>
  <c r="BB145" i="7"/>
  <c r="BB23" i="7" s="1"/>
  <c r="BA145" i="7"/>
  <c r="BA23" i="7" s="1"/>
  <c r="AS145" i="7"/>
  <c r="AS23" i="7" s="1"/>
  <c r="AR145" i="7"/>
  <c r="AR23" i="7" s="1"/>
  <c r="AQ145" i="7"/>
  <c r="AQ23" i="7" s="1"/>
  <c r="AP145" i="7"/>
  <c r="AP23" i="7" s="1"/>
  <c r="AO145" i="7"/>
  <c r="AO23" i="7" s="1"/>
  <c r="AG145" i="7"/>
  <c r="AG23" i="7" s="1"/>
  <c r="AF145" i="7"/>
  <c r="AF23" i="7" s="1"/>
  <c r="AE145" i="7"/>
  <c r="AE23" i="7" s="1"/>
  <c r="AD145" i="7"/>
  <c r="AD23" i="7" s="1"/>
  <c r="AC145" i="7"/>
  <c r="U145" i="7"/>
  <c r="U23" i="7" s="1"/>
  <c r="T145" i="7"/>
  <c r="T23" i="7" s="1"/>
  <c r="S145" i="7"/>
  <c r="S23" i="7" s="1"/>
  <c r="R145" i="7"/>
  <c r="Q145" i="7"/>
  <c r="Q23" i="7" s="1"/>
  <c r="BK145" i="7"/>
  <c r="BK23" i="7" s="1"/>
  <c r="BJ145" i="7"/>
  <c r="BJ23" i="7" s="1"/>
  <c r="BI145" i="7"/>
  <c r="BH145" i="7"/>
  <c r="BH23" i="7" s="1"/>
  <c r="BG145" i="7"/>
  <c r="BG23" i="7" s="1"/>
  <c r="AY145" i="7"/>
  <c r="AY23" i="7" s="1"/>
  <c r="AX145" i="7"/>
  <c r="AW145" i="7"/>
  <c r="AW23" i="7" s="1"/>
  <c r="AV145" i="7"/>
  <c r="AV23" i="7" s="1"/>
  <c r="AU145" i="7"/>
  <c r="AU23" i="7" s="1"/>
  <c r="AM145" i="7"/>
  <c r="AM23" i="7" s="1"/>
  <c r="AL145" i="7"/>
  <c r="AL23" i="7" s="1"/>
  <c r="AK145" i="7"/>
  <c r="AK23" i="7" s="1"/>
  <c r="AJ145" i="7"/>
  <c r="AJ23" i="7" s="1"/>
  <c r="AI145" i="7"/>
  <c r="AI23" i="7" s="1"/>
  <c r="AA145" i="7"/>
  <c r="AA23" i="7" s="1"/>
  <c r="Z145" i="7"/>
  <c r="Z23" i="7" s="1"/>
  <c r="Y145" i="7"/>
  <c r="Y23" i="7" s="1"/>
  <c r="X145" i="7"/>
  <c r="W145" i="7"/>
  <c r="W23" i="7" s="1"/>
  <c r="O145" i="7"/>
  <c r="O23" i="7" s="1"/>
  <c r="N145" i="7"/>
  <c r="M145" i="7"/>
  <c r="L145" i="7"/>
  <c r="L23" i="7" s="1"/>
  <c r="K145" i="7"/>
  <c r="K23" i="7" s="1"/>
  <c r="I145" i="7"/>
  <c r="I23" i="7" s="1"/>
  <c r="H145" i="7"/>
  <c r="G145" i="7"/>
  <c r="G23" i="7" s="1"/>
  <c r="F145" i="7"/>
  <c r="F23" i="7" s="1"/>
  <c r="E145" i="7"/>
  <c r="E23" i="7" s="1"/>
  <c r="BK148" i="7"/>
  <c r="BJ148" i="7"/>
  <c r="BJ24" i="7" s="1"/>
  <c r="BI148" i="7"/>
  <c r="BI24" i="7" s="1"/>
  <c r="BH148" i="7"/>
  <c r="BH24" i="7" s="1"/>
  <c r="BG148" i="7"/>
  <c r="AY148" i="7"/>
  <c r="AY24" i="7" s="1"/>
  <c r="AX148" i="7"/>
  <c r="AX24" i="7" s="1"/>
  <c r="AW148" i="7"/>
  <c r="AW24" i="7" s="1"/>
  <c r="AV148" i="7"/>
  <c r="AU148" i="7"/>
  <c r="AU24" i="7" s="1"/>
  <c r="AM148" i="7"/>
  <c r="AM24" i="7" s="1"/>
  <c r="AL148" i="7"/>
  <c r="AL24" i="7" s="1"/>
  <c r="AK148" i="7"/>
  <c r="AJ148" i="7"/>
  <c r="AJ24" i="7" s="1"/>
  <c r="AI148" i="7"/>
  <c r="AI24" i="7" s="1"/>
  <c r="AA148" i="7"/>
  <c r="AA24" i="7" s="1"/>
  <c r="Z148" i="7"/>
  <c r="Z24" i="7" s="1"/>
  <c r="Y148" i="7"/>
  <c r="Y24" i="7" s="1"/>
  <c r="X148" i="7"/>
  <c r="W148" i="7"/>
  <c r="W24" i="7" s="1"/>
  <c r="O148" i="7"/>
  <c r="N148" i="7"/>
  <c r="N24" i="7" s="1"/>
  <c r="M148" i="7"/>
  <c r="M24" i="7" s="1"/>
  <c r="L148" i="7"/>
  <c r="L24" i="7" s="1"/>
  <c r="K148" i="7"/>
  <c r="BK157" i="7"/>
  <c r="BJ157" i="7"/>
  <c r="BJ26" i="7" s="1"/>
  <c r="BI157" i="7"/>
  <c r="BI26" i="7" s="1"/>
  <c r="BH157" i="7"/>
  <c r="BH26" i="7" s="1"/>
  <c r="BG157" i="7"/>
  <c r="BG26" i="7" s="1"/>
  <c r="AY157" i="7"/>
  <c r="AY26" i="7" s="1"/>
  <c r="AX157" i="7"/>
  <c r="AX26" i="7" s="1"/>
  <c r="AW157" i="7"/>
  <c r="AV157" i="7"/>
  <c r="AV26" i="7" s="1"/>
  <c r="AU157" i="7"/>
  <c r="AU26" i="7" s="1"/>
  <c r="AM157" i="7"/>
  <c r="AL157" i="7"/>
  <c r="AK157" i="7"/>
  <c r="AK26" i="7" s="1"/>
  <c r="AJ157" i="7"/>
  <c r="AJ26" i="7" s="1"/>
  <c r="AI157" i="7"/>
  <c r="AI26" i="7" s="1"/>
  <c r="AA157" i="7"/>
  <c r="AA26" i="7" s="1"/>
  <c r="Z157" i="7"/>
  <c r="Z26" i="7" s="1"/>
  <c r="Y157" i="7"/>
  <c r="Y26" i="7" s="1"/>
  <c r="X157" i="7"/>
  <c r="X26" i="7" s="1"/>
  <c r="W157" i="7"/>
  <c r="O157" i="7"/>
  <c r="O26" i="7" s="1"/>
  <c r="N157" i="7"/>
  <c r="N26" i="7" s="1"/>
  <c r="M157" i="7"/>
  <c r="M26" i="7" s="1"/>
  <c r="L157" i="7"/>
  <c r="L26" i="7" s="1"/>
  <c r="K157" i="7"/>
  <c r="K26" i="7" s="1"/>
  <c r="BE157" i="7"/>
  <c r="BE26" i="7" s="1"/>
  <c r="BD157" i="7"/>
  <c r="BD26" i="7" s="1"/>
  <c r="BC157" i="7"/>
  <c r="BC26" i="7" s="1"/>
  <c r="BB157" i="7"/>
  <c r="BB26" i="7" s="1"/>
  <c r="BA157" i="7"/>
  <c r="BE148" i="7"/>
  <c r="BE24" i="7" s="1"/>
  <c r="BD148" i="7"/>
  <c r="BD24" i="7" s="1"/>
  <c r="BC148" i="7"/>
  <c r="BC24" i="7" s="1"/>
  <c r="BB148" i="7"/>
  <c r="BB24" i="7" s="1"/>
  <c r="BA148" i="7"/>
  <c r="BA24" i="7" s="1"/>
  <c r="BE142" i="7"/>
  <c r="BD142" i="7"/>
  <c r="BC142" i="7"/>
  <c r="BB142" i="7"/>
  <c r="BA142" i="7"/>
  <c r="BE132" i="7"/>
  <c r="BE131" i="7" s="1"/>
  <c r="BD132" i="7"/>
  <c r="BC132" i="7"/>
  <c r="BC131" i="7" s="1"/>
  <c r="BB132" i="7"/>
  <c r="BB131" i="7" s="1"/>
  <c r="BA132" i="7"/>
  <c r="BA131" i="7" s="1"/>
  <c r="AZ132" i="7"/>
  <c r="BD131" i="7"/>
  <c r="AZ131" i="7"/>
  <c r="BE99" i="7"/>
  <c r="BE98" i="7" s="1"/>
  <c r="BD99" i="7"/>
  <c r="BC99" i="7"/>
  <c r="BB99" i="7"/>
  <c r="BB98" i="7" s="1"/>
  <c r="BA99" i="7"/>
  <c r="BA98" i="7" s="1"/>
  <c r="BD98" i="7"/>
  <c r="BC98" i="7"/>
  <c r="BE50" i="7"/>
  <c r="BD50" i="7"/>
  <c r="BD49" i="7" s="1"/>
  <c r="BC50" i="7"/>
  <c r="BC49" i="7" s="1"/>
  <c r="BB50" i="7"/>
  <c r="BB49" i="7" s="1"/>
  <c r="BA50" i="7"/>
  <c r="BE49" i="7"/>
  <c r="BA49" i="7"/>
  <c r="AZ49" i="7"/>
  <c r="BE45" i="7"/>
  <c r="BE36" i="7" s="1"/>
  <c r="BD45" i="7"/>
  <c r="BC45" i="7"/>
  <c r="BC36" i="7" s="1"/>
  <c r="BB45" i="7"/>
  <c r="BB36" i="7" s="1"/>
  <c r="BB28" i="7" s="1"/>
  <c r="BB21" i="7" s="1"/>
  <c r="BA45" i="7"/>
  <c r="BA36" i="7" s="1"/>
  <c r="AS157" i="7"/>
  <c r="AS26" i="7" s="1"/>
  <c r="AR157" i="7"/>
  <c r="AR26" i="7" s="1"/>
  <c r="AQ157" i="7"/>
  <c r="AP157" i="7"/>
  <c r="AP26" i="7" s="1"/>
  <c r="AO157" i="7"/>
  <c r="AO26" i="7" s="1"/>
  <c r="AS148" i="7"/>
  <c r="AS24" i="7" s="1"/>
  <c r="AR148" i="7"/>
  <c r="AQ148" i="7"/>
  <c r="AP148" i="7"/>
  <c r="AP24" i="7" s="1"/>
  <c r="AO148" i="7"/>
  <c r="AO24" i="7" s="1"/>
  <c r="AS142" i="7"/>
  <c r="AR142" i="7"/>
  <c r="AQ142" i="7"/>
  <c r="AP142" i="7"/>
  <c r="AO142" i="7"/>
  <c r="AS132" i="7"/>
  <c r="AS131" i="7" s="1"/>
  <c r="AR132" i="7"/>
  <c r="AR131" i="7" s="1"/>
  <c r="AQ132" i="7"/>
  <c r="AQ131" i="7" s="1"/>
  <c r="AP132" i="7"/>
  <c r="AP131" i="7" s="1"/>
  <c r="AO132" i="7"/>
  <c r="AO131" i="7" s="1"/>
  <c r="AN132" i="7"/>
  <c r="AN131" i="7" s="1"/>
  <c r="AS99" i="7"/>
  <c r="AS98" i="7" s="1"/>
  <c r="AR99" i="7"/>
  <c r="AR98" i="7" s="1"/>
  <c r="AQ99" i="7"/>
  <c r="AP99" i="7"/>
  <c r="AP98" i="7" s="1"/>
  <c r="AO99" i="7"/>
  <c r="AO98" i="7" s="1"/>
  <c r="AQ98" i="7"/>
  <c r="AS50" i="7"/>
  <c r="AR50" i="7"/>
  <c r="AR49" i="7" s="1"/>
  <c r="AQ50" i="7"/>
  <c r="AQ49" i="7" s="1"/>
  <c r="AP50" i="7"/>
  <c r="AP49" i="7" s="1"/>
  <c r="AO50" i="7"/>
  <c r="AO49" i="7" s="1"/>
  <c r="AS49" i="7"/>
  <c r="AN49" i="7"/>
  <c r="AS45" i="7"/>
  <c r="AR45" i="7"/>
  <c r="AQ45" i="7"/>
  <c r="AQ36" i="7" s="1"/>
  <c r="AP45" i="7"/>
  <c r="AP36" i="7" s="1"/>
  <c r="AO45" i="7"/>
  <c r="AS28" i="7"/>
  <c r="AS21" i="7" s="1"/>
  <c r="AO28" i="7"/>
  <c r="AO21" i="7" s="1"/>
  <c r="AG157" i="7"/>
  <c r="AG26" i="7" s="1"/>
  <c r="AF157" i="7"/>
  <c r="AF26" i="7" s="1"/>
  <c r="AE157" i="7"/>
  <c r="AE26" i="7" s="1"/>
  <c r="AD157" i="7"/>
  <c r="AD26" i="7" s="1"/>
  <c r="AC157" i="7"/>
  <c r="AG148" i="7"/>
  <c r="AF148" i="7"/>
  <c r="AF24" i="7" s="1"/>
  <c r="AE148" i="7"/>
  <c r="AE24" i="7" s="1"/>
  <c r="AD148" i="7"/>
  <c r="AD24" i="7" s="1"/>
  <c r="AC148" i="7"/>
  <c r="AG142" i="7"/>
  <c r="AF142" i="7"/>
  <c r="AE142" i="7"/>
  <c r="AD142" i="7"/>
  <c r="AC142" i="7"/>
  <c r="AG132" i="7"/>
  <c r="AG131" i="7" s="1"/>
  <c r="AF132" i="7"/>
  <c r="AE132" i="7"/>
  <c r="AE131" i="7" s="1"/>
  <c r="AD132" i="7"/>
  <c r="AD131" i="7" s="1"/>
  <c r="AC132" i="7"/>
  <c r="AC131" i="7" s="1"/>
  <c r="AB132" i="7"/>
  <c r="AB131" i="7" s="1"/>
  <c r="AB48" i="7" s="1"/>
  <c r="AB22" i="7" s="1"/>
  <c r="AF131" i="7"/>
  <c r="AG99" i="7"/>
  <c r="AF99" i="7"/>
  <c r="AF98" i="7" s="1"/>
  <c r="AE99" i="7"/>
  <c r="AD99" i="7"/>
  <c r="AD98" i="7" s="1"/>
  <c r="AC99" i="7"/>
  <c r="AG98" i="7"/>
  <c r="AE98" i="7"/>
  <c r="AC98" i="7"/>
  <c r="AG50" i="7"/>
  <c r="AG49" i="7" s="1"/>
  <c r="AF50" i="7"/>
  <c r="AF49" i="7" s="1"/>
  <c r="AE50" i="7"/>
  <c r="AE49" i="7" s="1"/>
  <c r="AD50" i="7"/>
  <c r="AC50" i="7"/>
  <c r="AC49" i="7" s="1"/>
  <c r="AD49" i="7"/>
  <c r="AB49" i="7"/>
  <c r="AG45" i="7"/>
  <c r="AF45" i="7"/>
  <c r="AE45" i="7"/>
  <c r="AE36" i="7" s="1"/>
  <c r="AD45" i="7"/>
  <c r="AD36" i="7" s="1"/>
  <c r="AC45" i="7"/>
  <c r="U157" i="7"/>
  <c r="U26" i="7" s="1"/>
  <c r="T157" i="7"/>
  <c r="T26" i="7" s="1"/>
  <c r="S157" i="7"/>
  <c r="S26" i="7" s="1"/>
  <c r="R157" i="7"/>
  <c r="Q157" i="7"/>
  <c r="Q26" i="7" s="1"/>
  <c r="U148" i="7"/>
  <c r="U24" i="7" s="1"/>
  <c r="T148" i="7"/>
  <c r="T24" i="7" s="1"/>
  <c r="S148" i="7"/>
  <c r="R148" i="7"/>
  <c r="R24" i="7" s="1"/>
  <c r="Q148" i="7"/>
  <c r="Q24" i="7" s="1"/>
  <c r="U142" i="7"/>
  <c r="T142" i="7"/>
  <c r="S142" i="7"/>
  <c r="R142" i="7"/>
  <c r="Q142" i="7"/>
  <c r="U132" i="7"/>
  <c r="U131" i="7" s="1"/>
  <c r="T132" i="7"/>
  <c r="S132" i="7"/>
  <c r="S131" i="7" s="1"/>
  <c r="R132" i="7"/>
  <c r="R131" i="7" s="1"/>
  <c r="Q132" i="7"/>
  <c r="Q131" i="7" s="1"/>
  <c r="P132" i="7"/>
  <c r="P131" i="7" s="1"/>
  <c r="T131" i="7"/>
  <c r="U99" i="7"/>
  <c r="U98" i="7" s="1"/>
  <c r="T99" i="7"/>
  <c r="T98" i="7" s="1"/>
  <c r="S99" i="7"/>
  <c r="S98" i="7" s="1"/>
  <c r="R99" i="7"/>
  <c r="Q99" i="7"/>
  <c r="Q98" i="7" s="1"/>
  <c r="R98" i="7"/>
  <c r="U50" i="7"/>
  <c r="T50" i="7"/>
  <c r="S50" i="7"/>
  <c r="S49" i="7" s="1"/>
  <c r="R50" i="7"/>
  <c r="Q50" i="7"/>
  <c r="Q49" i="7" s="1"/>
  <c r="U49" i="7"/>
  <c r="T49" i="7"/>
  <c r="R49" i="7"/>
  <c r="U45" i="7"/>
  <c r="U36" i="7" s="1"/>
  <c r="U28" i="7" s="1"/>
  <c r="U21" i="7" s="1"/>
  <c r="T45" i="7"/>
  <c r="T36" i="7" s="1"/>
  <c r="S45" i="7"/>
  <c r="S36" i="7" s="1"/>
  <c r="R45" i="7"/>
  <c r="Q45" i="7"/>
  <c r="Q36" i="7" s="1"/>
  <c r="I157" i="7"/>
  <c r="I26" i="7" s="1"/>
  <c r="H157" i="7"/>
  <c r="H26" i="7" s="1"/>
  <c r="G157" i="7"/>
  <c r="G26" i="7" s="1"/>
  <c r="F157" i="7"/>
  <c r="E157" i="7"/>
  <c r="E26" i="7" s="1"/>
  <c r="I148" i="7"/>
  <c r="I24" i="7" s="1"/>
  <c r="H148" i="7"/>
  <c r="H24" i="7" s="1"/>
  <c r="G148" i="7"/>
  <c r="F148" i="7"/>
  <c r="F24" i="7" s="1"/>
  <c r="E148" i="7"/>
  <c r="I142" i="7"/>
  <c r="H142" i="7"/>
  <c r="G142" i="7"/>
  <c r="F142" i="7"/>
  <c r="E142" i="7"/>
  <c r="I132" i="7"/>
  <c r="H132" i="7"/>
  <c r="H131" i="7" s="1"/>
  <c r="G132" i="7"/>
  <c r="G131" i="7" s="1"/>
  <c r="F132" i="7"/>
  <c r="F131" i="7" s="1"/>
  <c r="E132" i="7"/>
  <c r="I131" i="7"/>
  <c r="E131" i="7"/>
  <c r="I99" i="7"/>
  <c r="H99" i="7"/>
  <c r="G99" i="7"/>
  <c r="G98" i="7" s="1"/>
  <c r="F99" i="7"/>
  <c r="F98" i="7" s="1"/>
  <c r="E99" i="7"/>
  <c r="I98" i="7"/>
  <c r="H98" i="7"/>
  <c r="E98" i="7"/>
  <c r="I50" i="7"/>
  <c r="H50" i="7"/>
  <c r="H49" i="7" s="1"/>
  <c r="G50" i="7"/>
  <c r="F50" i="7"/>
  <c r="F49" i="7" s="1"/>
  <c r="E50" i="7"/>
  <c r="I49" i="7"/>
  <c r="G49" i="7"/>
  <c r="E49" i="7"/>
  <c r="I45" i="7"/>
  <c r="I36" i="7" s="1"/>
  <c r="H45" i="7"/>
  <c r="G45" i="7"/>
  <c r="G36" i="7" s="1"/>
  <c r="F45" i="7"/>
  <c r="E45" i="7"/>
  <c r="E36" i="7" s="1"/>
  <c r="I29" i="7"/>
  <c r="H29" i="7"/>
  <c r="G29" i="7"/>
  <c r="F29" i="7"/>
  <c r="E29" i="7"/>
  <c r="D29" i="7"/>
  <c r="D28" i="7" s="1"/>
  <c r="D21" i="7" s="1"/>
  <c r="D20" i="7" s="1"/>
  <c r="D27" i="7" s="1"/>
  <c r="D26" i="7"/>
  <c r="D25" i="7"/>
  <c r="D24" i="7"/>
  <c r="D23" i="7"/>
  <c r="H12" i="28" l="1"/>
  <c r="D11" i="29"/>
  <c r="H11" i="29" s="1"/>
  <c r="H12" i="29"/>
  <c r="AB20" i="7"/>
  <c r="M48" i="7"/>
  <c r="M22" i="7" s="1"/>
  <c r="X48" i="7"/>
  <c r="X22" i="7" s="1"/>
  <c r="AX48" i="7"/>
  <c r="AX22" i="7" s="1"/>
  <c r="BI48" i="7"/>
  <c r="BI22" i="7" s="1"/>
  <c r="O48" i="7"/>
  <c r="O22" i="7" s="1"/>
  <c r="O20" i="7" s="1"/>
  <c r="O27" i="7" s="1"/>
  <c r="Y20" i="7"/>
  <c r="Y27" i="7" s="1"/>
  <c r="BJ20" i="7"/>
  <c r="BJ27" i="7" s="1"/>
  <c r="BB20" i="7"/>
  <c r="BB27" i="7" s="1"/>
  <c r="K28" i="7"/>
  <c r="K21" i="7" s="1"/>
  <c r="K20" i="7" s="1"/>
  <c r="K27" i="7" s="1"/>
  <c r="W20" i="7"/>
  <c r="W27" i="7" s="1"/>
  <c r="AA20" i="7"/>
  <c r="AA27" i="7" s="1"/>
  <c r="AI28" i="7"/>
  <c r="AI21" i="7" s="1"/>
  <c r="AI20" i="7" s="1"/>
  <c r="AI27" i="7" s="1"/>
  <c r="AM28" i="7"/>
  <c r="AM21" i="7" s="1"/>
  <c r="AU28" i="7"/>
  <c r="AU21" i="7" s="1"/>
  <c r="AU20" i="7" s="1"/>
  <c r="AU27" i="7" s="1"/>
  <c r="AY28" i="7"/>
  <c r="AY21" i="7" s="1"/>
  <c r="AY20" i="7" s="1"/>
  <c r="AY27" i="7" s="1"/>
  <c r="BG20" i="7"/>
  <c r="BG27" i="7" s="1"/>
  <c r="BK20" i="7"/>
  <c r="BK27" i="7" s="1"/>
  <c r="AV20" i="7"/>
  <c r="AV27" i="7" s="1"/>
  <c r="X20" i="7"/>
  <c r="X27" i="7" s="1"/>
  <c r="AK48" i="7"/>
  <c r="AK22" i="7" s="1"/>
  <c r="AK20" i="7" s="1"/>
  <c r="AK27" i="7" s="1"/>
  <c r="M28" i="7"/>
  <c r="M21" i="7" s="1"/>
  <c r="AW20" i="7"/>
  <c r="AW27" i="7" s="1"/>
  <c r="N20" i="7"/>
  <c r="N27" i="7" s="1"/>
  <c r="AG36" i="7"/>
  <c r="AG28" i="7" s="1"/>
  <c r="AG21" i="7" s="1"/>
  <c r="Q28" i="7"/>
  <c r="Q21" i="7" s="1"/>
  <c r="BI28" i="7"/>
  <c r="BI21" i="7" s="1"/>
  <c r="S48" i="7"/>
  <c r="S22" i="7" s="1"/>
  <c r="AM48" i="7"/>
  <c r="AM22" i="7" s="1"/>
  <c r="AC28" i="7"/>
  <c r="AC21" i="7" s="1"/>
  <c r="AC36" i="7"/>
  <c r="Z28" i="7"/>
  <c r="Z21" i="7" s="1"/>
  <c r="Z20" i="7" s="1"/>
  <c r="Z27" i="7" s="1"/>
  <c r="AX28" i="7"/>
  <c r="AX21" i="7" s="1"/>
  <c r="AX20" i="7" s="1"/>
  <c r="AX27" i="7" s="1"/>
  <c r="L28" i="7"/>
  <c r="L21" i="7" s="1"/>
  <c r="L20" i="7" s="1"/>
  <c r="L27" i="7" s="1"/>
  <c r="AJ28" i="7"/>
  <c r="AJ21" i="7" s="1"/>
  <c r="AJ20" i="7" s="1"/>
  <c r="AJ27" i="7" s="1"/>
  <c r="BH28" i="7"/>
  <c r="BH21" i="7" s="1"/>
  <c r="BH20" i="7" s="1"/>
  <c r="BH27" i="7" s="1"/>
  <c r="I28" i="7"/>
  <c r="I21" i="7" s="1"/>
  <c r="AQ48" i="7"/>
  <c r="AQ22" i="7" s="1"/>
  <c r="AY27" i="8"/>
  <c r="AY20" i="8" s="1"/>
  <c r="BY27" i="8"/>
  <c r="BY20" i="8" s="1"/>
  <c r="BY19" i="8" s="1"/>
  <c r="BY26" i="8" s="1"/>
  <c r="J27" i="8"/>
  <c r="J20" i="8" s="1"/>
  <c r="S27" i="8"/>
  <c r="S20" i="8" s="1"/>
  <c r="W27" i="8"/>
  <c r="W20" i="8" s="1"/>
  <c r="AU27" i="8"/>
  <c r="AU20" i="8" s="1"/>
  <c r="BV27" i="8"/>
  <c r="BV20" i="8" s="1"/>
  <c r="BZ27" i="8"/>
  <c r="BZ20" i="8" s="1"/>
  <c r="CM27" i="8"/>
  <c r="CM20" i="8" s="1"/>
  <c r="AH27" i="8"/>
  <c r="AH20" i="8" s="1"/>
  <c r="AL27" i="8"/>
  <c r="AL20" i="8" s="1"/>
  <c r="AV27" i="8"/>
  <c r="AV20" i="8" s="1"/>
  <c r="AZ27" i="8"/>
  <c r="AZ20" i="8" s="1"/>
  <c r="BK27" i="8"/>
  <c r="BK20" i="8" s="1"/>
  <c r="G27" i="8"/>
  <c r="G20" i="8" s="1"/>
  <c r="R27" i="8"/>
  <c r="R20" i="8" s="1"/>
  <c r="V27" i="8"/>
  <c r="V20" i="8" s="1"/>
  <c r="AI27" i="8"/>
  <c r="AI20" i="8" s="1"/>
  <c r="AW27" i="8"/>
  <c r="AW20" i="8" s="1"/>
  <c r="BJ27" i="8"/>
  <c r="BJ20" i="8" s="1"/>
  <c r="BJ19" i="8" s="1"/>
  <c r="BJ26" i="8" s="1"/>
  <c r="BN27" i="8"/>
  <c r="BN20" i="8" s="1"/>
  <c r="BW27" i="8"/>
  <c r="BW20" i="8" s="1"/>
  <c r="CA27" i="8"/>
  <c r="CA20" i="8" s="1"/>
  <c r="CA19" i="8" s="1"/>
  <c r="CA26" i="8" s="1"/>
  <c r="D27" i="8"/>
  <c r="D20" i="8" s="1"/>
  <c r="H27" i="8"/>
  <c r="H20" i="8" s="1"/>
  <c r="AF27" i="8"/>
  <c r="AF20" i="8" s="1"/>
  <c r="AJ27" i="8"/>
  <c r="AJ20" i="8" s="1"/>
  <c r="AJ19" i="8" s="1"/>
  <c r="AJ26" i="8" s="1"/>
  <c r="AT27" i="8"/>
  <c r="AT20" i="8" s="1"/>
  <c r="AX27" i="8"/>
  <c r="AX20" i="8" s="1"/>
  <c r="BX27" i="8"/>
  <c r="BX20" i="8" s="1"/>
  <c r="CB27" i="8"/>
  <c r="CB20" i="8" s="1"/>
  <c r="CB19" i="8" s="1"/>
  <c r="CB26" i="8" s="1"/>
  <c r="E27" i="8"/>
  <c r="E20" i="8" s="1"/>
  <c r="I27" i="8"/>
  <c r="I20" i="8" s="1"/>
  <c r="T27" i="8"/>
  <c r="T20" i="8" s="1"/>
  <c r="X27" i="8"/>
  <c r="X20" i="8" s="1"/>
  <c r="BH27" i="8"/>
  <c r="BH20" i="8" s="1"/>
  <c r="BL27" i="8"/>
  <c r="BL20" i="8" s="1"/>
  <c r="CK27" i="8"/>
  <c r="CK20" i="8" s="1"/>
  <c r="CO27" i="8"/>
  <c r="CO20" i="8" s="1"/>
  <c r="BI47" i="8"/>
  <c r="BI21" i="8" s="1"/>
  <c r="BM47" i="8"/>
  <c r="BM21" i="8" s="1"/>
  <c r="U47" i="8"/>
  <c r="U21" i="8" s="1"/>
  <c r="U19" i="8" s="1"/>
  <c r="U26" i="8" s="1"/>
  <c r="T47" i="8"/>
  <c r="T21" i="8" s="1"/>
  <c r="X47" i="8"/>
  <c r="X21" i="8" s="1"/>
  <c r="BJ47" i="8"/>
  <c r="BJ21" i="8" s="1"/>
  <c r="BN47" i="8"/>
  <c r="BN21" i="8" s="1"/>
  <c r="BW47" i="8"/>
  <c r="BW21" i="8" s="1"/>
  <c r="CA47" i="8"/>
  <c r="CA21" i="8" s="1"/>
  <c r="CJ130" i="8"/>
  <c r="CN130" i="8"/>
  <c r="CN131" i="8"/>
  <c r="F47" i="8"/>
  <c r="F21" i="8" s="1"/>
  <c r="F19" i="8" s="1"/>
  <c r="F26" i="8" s="1"/>
  <c r="G47" i="8"/>
  <c r="G21" i="8" s="1"/>
  <c r="AK47" i="8"/>
  <c r="AK21" i="8" s="1"/>
  <c r="AK19" i="8" s="1"/>
  <c r="AK26" i="8" s="1"/>
  <c r="AW47" i="8"/>
  <c r="AW21" i="8" s="1"/>
  <c r="AW19" i="8" s="1"/>
  <c r="AW26" i="8" s="1"/>
  <c r="BK47" i="8"/>
  <c r="BK21" i="8" s="1"/>
  <c r="BK19" i="8" s="1"/>
  <c r="BK26" i="8" s="1"/>
  <c r="BX47" i="8"/>
  <c r="BX21" i="8" s="1"/>
  <c r="CB47" i="8"/>
  <c r="CB21" i="8" s="1"/>
  <c r="W19" i="8"/>
  <c r="W26" i="8" s="1"/>
  <c r="J47" i="8"/>
  <c r="J21" i="8" s="1"/>
  <c r="AI47" i="8"/>
  <c r="AI21" i="8" s="1"/>
  <c r="S47" i="8"/>
  <c r="S21" i="8" s="1"/>
  <c r="AF47" i="8"/>
  <c r="AF21" i="8" s="1"/>
  <c r="AJ47" i="8"/>
  <c r="AJ21" i="8" s="1"/>
  <c r="AV47" i="8"/>
  <c r="AV21" i="8" s="1"/>
  <c r="AZ47" i="8"/>
  <c r="AZ21" i="8" s="1"/>
  <c r="AZ19" i="8" s="1"/>
  <c r="AZ26" i="8" s="1"/>
  <c r="J19" i="8"/>
  <c r="J26" i="8" s="1"/>
  <c r="AV19" i="8"/>
  <c r="AV26" i="8" s="1"/>
  <c r="CJ98" i="8"/>
  <c r="CJ97" i="8" s="1"/>
  <c r="CN98" i="8"/>
  <c r="CN97" i="8" s="1"/>
  <c r="CK98" i="8"/>
  <c r="CK97" i="8" s="1"/>
  <c r="CK47" i="8" s="1"/>
  <c r="CK21" i="8" s="1"/>
  <c r="CO98" i="8"/>
  <c r="CO97" i="8" s="1"/>
  <c r="CO47" i="8" s="1"/>
  <c r="CO21" i="8" s="1"/>
  <c r="CO19" i="8" s="1"/>
  <c r="CO26" i="8" s="1"/>
  <c r="CL156" i="8"/>
  <c r="CL25" i="8" s="1"/>
  <c r="CP156" i="8"/>
  <c r="CP25" i="8" s="1"/>
  <c r="CL47" i="8"/>
  <c r="CL21" i="8" s="1"/>
  <c r="CP47" i="8"/>
  <c r="CP21" i="8" s="1"/>
  <c r="CM47" i="8"/>
  <c r="CM21" i="8" s="1"/>
  <c r="CM19" i="8" s="1"/>
  <c r="CM26" i="8" s="1"/>
  <c r="CJ27" i="8"/>
  <c r="CJ20" i="8" s="1"/>
  <c r="CL28" i="8"/>
  <c r="CL27" i="8" s="1"/>
  <c r="CL20" i="8" s="1"/>
  <c r="CP28" i="8"/>
  <c r="CP27" i="8" s="1"/>
  <c r="CP20" i="8" s="1"/>
  <c r="BV47" i="8"/>
  <c r="BV21" i="8" s="1"/>
  <c r="BZ47" i="8"/>
  <c r="BZ21" i="8" s="1"/>
  <c r="BL19" i="8"/>
  <c r="BL26" i="8" s="1"/>
  <c r="BI19" i="8"/>
  <c r="BI26" i="8" s="1"/>
  <c r="BM19" i="8"/>
  <c r="BM26" i="8" s="1"/>
  <c r="BN19" i="8"/>
  <c r="BN26" i="8" s="1"/>
  <c r="BH47" i="8"/>
  <c r="BH21" i="8" s="1"/>
  <c r="BL47" i="8"/>
  <c r="BL21" i="8" s="1"/>
  <c r="AU47" i="8"/>
  <c r="AU21" i="8" s="1"/>
  <c r="AU19" i="8" s="1"/>
  <c r="AU26" i="8" s="1"/>
  <c r="AY47" i="8"/>
  <c r="AY21" i="8" s="1"/>
  <c r="AY19" i="8" s="1"/>
  <c r="AY26" i="8" s="1"/>
  <c r="AT47" i="8"/>
  <c r="AT21" i="8" s="1"/>
  <c r="AX47" i="8"/>
  <c r="AX21" i="8" s="1"/>
  <c r="AG47" i="8"/>
  <c r="AG21" i="8" s="1"/>
  <c r="AG19" i="8" s="1"/>
  <c r="AG26" i="8" s="1"/>
  <c r="AH47" i="8"/>
  <c r="AH21" i="8" s="1"/>
  <c r="AH19" i="8" s="1"/>
  <c r="AH26" i="8" s="1"/>
  <c r="AL47" i="8"/>
  <c r="AL21" i="8" s="1"/>
  <c r="AL19" i="8" s="1"/>
  <c r="AL26" i="8" s="1"/>
  <c r="R47" i="8"/>
  <c r="R21" i="8" s="1"/>
  <c r="V47" i="8"/>
  <c r="V21" i="8" s="1"/>
  <c r="V19" i="8" s="1"/>
  <c r="V26" i="8" s="1"/>
  <c r="X19" i="8"/>
  <c r="X26" i="8" s="1"/>
  <c r="G19" i="8"/>
  <c r="G26" i="8" s="1"/>
  <c r="D47" i="8"/>
  <c r="D21" i="8" s="1"/>
  <c r="H47" i="8"/>
  <c r="H21" i="8" s="1"/>
  <c r="H19" i="8" s="1"/>
  <c r="H26" i="8" s="1"/>
  <c r="E47" i="8"/>
  <c r="E21" i="8" s="1"/>
  <c r="I47" i="8"/>
  <c r="I21" i="8" s="1"/>
  <c r="AB27" i="7"/>
  <c r="F28" i="7"/>
  <c r="F21" i="7" s="1"/>
  <c r="AQ28" i="7"/>
  <c r="BC28" i="7"/>
  <c r="BC21" i="7" s="1"/>
  <c r="BC20" i="7" s="1"/>
  <c r="AF28" i="7"/>
  <c r="AF21" i="7" s="1"/>
  <c r="BD28" i="7"/>
  <c r="BD21" i="7" s="1"/>
  <c r="AR28" i="7"/>
  <c r="AR21" i="7" s="1"/>
  <c r="AE28" i="7"/>
  <c r="AE21" i="7" s="1"/>
  <c r="S28" i="7"/>
  <c r="R28" i="7"/>
  <c r="R21" i="7" s="1"/>
  <c r="G28" i="7"/>
  <c r="G21" i="7" s="1"/>
  <c r="E28" i="7"/>
  <c r="E21" i="7" s="1"/>
  <c r="T28" i="7"/>
  <c r="T21" i="7" s="1"/>
  <c r="T20" i="7" s="1"/>
  <c r="H28" i="7"/>
  <c r="H21" i="7" s="1"/>
  <c r="AD28" i="7"/>
  <c r="AD21" i="7" s="1"/>
  <c r="AP28" i="7"/>
  <c r="BA28" i="7"/>
  <c r="BA21" i="7" s="1"/>
  <c r="BE28" i="7"/>
  <c r="BE21" i="7" s="1"/>
  <c r="AP48" i="7"/>
  <c r="AP22" i="7" s="1"/>
  <c r="BB48" i="7"/>
  <c r="BB22" i="7" s="1"/>
  <c r="AE48" i="7"/>
  <c r="AE22" i="7" s="1"/>
  <c r="I48" i="7"/>
  <c r="AC48" i="7"/>
  <c r="AZ48" i="7"/>
  <c r="E48" i="7"/>
  <c r="E22" i="7" s="1"/>
  <c r="T48" i="7"/>
  <c r="T22" i="7" s="1"/>
  <c r="AD48" i="7"/>
  <c r="AG48" i="7"/>
  <c r="AF48" i="7"/>
  <c r="AN48" i="7"/>
  <c r="AR48" i="7"/>
  <c r="G48" i="7"/>
  <c r="G22" i="7" s="1"/>
  <c r="F48" i="7"/>
  <c r="BD48" i="7"/>
  <c r="BC48" i="7"/>
  <c r="BC22" i="7" s="1"/>
  <c r="H48" i="7"/>
  <c r="H22" i="7" s="1"/>
  <c r="R48" i="7"/>
  <c r="R22" i="7" s="1"/>
  <c r="P27" i="7"/>
  <c r="BE48" i="7"/>
  <c r="BE22" i="7" s="1"/>
  <c r="BA48" i="7"/>
  <c r="AS48" i="7"/>
  <c r="AO48" i="7"/>
  <c r="Q48" i="7"/>
  <c r="U48" i="7"/>
  <c r="AG20" i="7" l="1"/>
  <c r="AG27" i="7" s="1"/>
  <c r="Q22" i="7"/>
  <c r="AF20" i="7"/>
  <c r="AC20" i="7"/>
  <c r="AC27" i="7" s="1"/>
  <c r="AZ22" i="7"/>
  <c r="AZ20" i="7" s="1"/>
  <c r="AZ27" i="7" s="1"/>
  <c r="AE20" i="7"/>
  <c r="AO27" i="7"/>
  <c r="AO22" i="7"/>
  <c r="AO20" i="7" s="1"/>
  <c r="AC22" i="7"/>
  <c r="BA22" i="7"/>
  <c r="BA20" i="7" s="1"/>
  <c r="BA27" i="7" s="1"/>
  <c r="F22" i="7"/>
  <c r="F20" i="7" s="1"/>
  <c r="F27" i="7" s="1"/>
  <c r="AF27" i="7"/>
  <c r="AF22" i="7"/>
  <c r="S21" i="7"/>
  <c r="S20" i="7" s="1"/>
  <c r="S27" i="7" s="1"/>
  <c r="Q20" i="7"/>
  <c r="Q27" i="7" s="1"/>
  <c r="AG22" i="7"/>
  <c r="AP21" i="7"/>
  <c r="AP20" i="7" s="1"/>
  <c r="AP27" i="7" s="1"/>
  <c r="M20" i="7"/>
  <c r="M27" i="7" s="1"/>
  <c r="AM20" i="7"/>
  <c r="AM27" i="7" s="1"/>
  <c r="AR22" i="7"/>
  <c r="AD22" i="7"/>
  <c r="AD20" i="7"/>
  <c r="AD27" i="7" s="1"/>
  <c r="AR20" i="7"/>
  <c r="AR27" i="7" s="1"/>
  <c r="AQ21" i="7"/>
  <c r="AQ20" i="7" s="1"/>
  <c r="AQ27" i="7" s="1"/>
  <c r="U22" i="7"/>
  <c r="U20" i="7" s="1"/>
  <c r="U27" i="7" s="1"/>
  <c r="AS22" i="7"/>
  <c r="AS20" i="7" s="1"/>
  <c r="AS27" i="7" s="1"/>
  <c r="BD22" i="7"/>
  <c r="BD20" i="7" s="1"/>
  <c r="BD27" i="7" s="1"/>
  <c r="AN22" i="7"/>
  <c r="AN20" i="7" s="1"/>
  <c r="AN27" i="7" s="1"/>
  <c r="I22" i="7"/>
  <c r="I20" i="7" s="1"/>
  <c r="I27" i="7" s="1"/>
  <c r="BE20" i="7"/>
  <c r="R20" i="7"/>
  <c r="R27" i="7" s="1"/>
  <c r="BI20" i="7"/>
  <c r="BI27" i="7" s="1"/>
  <c r="BV19" i="8"/>
  <c r="BV26" i="8" s="1"/>
  <c r="S19" i="8"/>
  <c r="S26" i="8" s="1"/>
  <c r="R19" i="8"/>
  <c r="R26" i="8" s="1"/>
  <c r="BZ19" i="8"/>
  <c r="BZ26" i="8" s="1"/>
  <c r="D19" i="8"/>
  <c r="D26" i="8" s="1"/>
  <c r="AI19" i="8"/>
  <c r="AI26" i="8" s="1"/>
  <c r="BX19" i="8"/>
  <c r="BX26" i="8" s="1"/>
  <c r="I19" i="8"/>
  <c r="I26" i="8" s="1"/>
  <c r="AX19" i="8"/>
  <c r="AX26" i="8" s="1"/>
  <c r="E19" i="8"/>
  <c r="E26" i="8" s="1"/>
  <c r="AT19" i="8"/>
  <c r="AT26" i="8" s="1"/>
  <c r="BH19" i="8"/>
  <c r="BH26" i="8" s="1"/>
  <c r="CK19" i="8"/>
  <c r="CK26" i="8" s="1"/>
  <c r="AF19" i="8"/>
  <c r="AF26" i="8" s="1"/>
  <c r="BW19" i="8"/>
  <c r="BW26" i="8" s="1"/>
  <c r="T19" i="8"/>
  <c r="T26" i="8" s="1"/>
  <c r="CN47" i="8"/>
  <c r="CN21" i="8" s="1"/>
  <c r="CN19" i="8" s="1"/>
  <c r="CN26" i="8" s="1"/>
  <c r="CJ47" i="8"/>
  <c r="CJ21" i="8" s="1"/>
  <c r="CJ19" i="8" s="1"/>
  <c r="CJ26" i="8" s="1"/>
  <c r="CP19" i="8"/>
  <c r="CP26" i="8" s="1"/>
  <c r="CL19" i="8"/>
  <c r="CL26" i="8" s="1"/>
  <c r="G20" i="7"/>
  <c r="G27" i="7" s="1"/>
  <c r="T27" i="7"/>
  <c r="BC27" i="7"/>
  <c r="AE27" i="7"/>
  <c r="BE27" i="7"/>
  <c r="H20" i="7"/>
  <c r="H27" i="7" s="1"/>
  <c r="E20" i="7"/>
  <c r="E27" i="7" s="1"/>
  <c r="CK20" i="5" l="1"/>
  <c r="CJ20" i="5"/>
  <c r="CJ27" i="5" s="1"/>
  <c r="CI20" i="5"/>
  <c r="CH20" i="5"/>
  <c r="CG20" i="5"/>
  <c r="CF20" i="5"/>
  <c r="CF27" i="5" s="1"/>
  <c r="CE20" i="5"/>
  <c r="BW20" i="5"/>
  <c r="BV20" i="5"/>
  <c r="BV27" i="5" s="1"/>
  <c r="BU20" i="5"/>
  <c r="BT20" i="5"/>
  <c r="BT27" i="5" s="1"/>
  <c r="BS20" i="5"/>
  <c r="BR20" i="5"/>
  <c r="BR27" i="5" s="1"/>
  <c r="BQ20" i="5"/>
  <c r="BI20" i="5"/>
  <c r="BH20" i="5"/>
  <c r="BG20" i="5"/>
  <c r="BF20" i="5"/>
  <c r="BF27" i="5" s="1"/>
  <c r="BE20" i="5"/>
  <c r="BD20" i="5"/>
  <c r="BC20" i="5"/>
  <c r="AU20" i="5"/>
  <c r="AT20" i="5"/>
  <c r="AS20" i="5"/>
  <c r="AR20" i="5"/>
  <c r="AR27" i="5" s="1"/>
  <c r="AQ20" i="5"/>
  <c r="AP20" i="5"/>
  <c r="AO20" i="5"/>
  <c r="AG20" i="5"/>
  <c r="AF20" i="5"/>
  <c r="AE20" i="5"/>
  <c r="AD20" i="5"/>
  <c r="AD27" i="5" s="1"/>
  <c r="AC20" i="5"/>
  <c r="AB20" i="5"/>
  <c r="AA20" i="5"/>
  <c r="S20" i="5"/>
  <c r="R20" i="5"/>
  <c r="Q20" i="5"/>
  <c r="P20" i="5"/>
  <c r="P27" i="5" s="1"/>
  <c r="O20" i="5"/>
  <c r="N20" i="5"/>
  <c r="M20" i="5"/>
  <c r="E20" i="5"/>
  <c r="CK21" i="5"/>
  <c r="CJ21" i="5"/>
  <c r="CI21" i="5"/>
  <c r="CH21" i="5"/>
  <c r="CG21" i="5"/>
  <c r="CF21" i="5"/>
  <c r="CE21" i="5"/>
  <c r="BW21" i="5"/>
  <c r="BV21" i="5"/>
  <c r="BU21" i="5"/>
  <c r="BT21" i="5"/>
  <c r="BS21" i="5"/>
  <c r="BR21" i="5"/>
  <c r="BQ21" i="5"/>
  <c r="BI21" i="5"/>
  <c r="BH21" i="5"/>
  <c r="BG21" i="5"/>
  <c r="BF21" i="5"/>
  <c r="BE21" i="5"/>
  <c r="BD21" i="5"/>
  <c r="BC21" i="5"/>
  <c r="AU21" i="5"/>
  <c r="AT21" i="5"/>
  <c r="AS21" i="5"/>
  <c r="AR21" i="5"/>
  <c r="AQ21" i="5"/>
  <c r="AP21" i="5"/>
  <c r="AO21" i="5"/>
  <c r="AG21" i="5"/>
  <c r="AF21" i="5"/>
  <c r="AE21" i="5"/>
  <c r="AD21" i="5"/>
  <c r="AC21" i="5"/>
  <c r="AB21" i="5"/>
  <c r="AA21" i="5"/>
  <c r="S21" i="5"/>
  <c r="R21" i="5"/>
  <c r="Q21" i="5"/>
  <c r="P21" i="5"/>
  <c r="O21" i="5"/>
  <c r="N21" i="5"/>
  <c r="M21" i="5"/>
  <c r="E21" i="5"/>
  <c r="CK22" i="5"/>
  <c r="CJ22" i="5"/>
  <c r="CI22" i="5"/>
  <c r="CH22" i="5"/>
  <c r="CG22" i="5"/>
  <c r="CF22" i="5"/>
  <c r="CE22" i="5"/>
  <c r="BW22" i="5"/>
  <c r="BV22" i="5"/>
  <c r="BU22" i="5"/>
  <c r="BT22" i="5"/>
  <c r="BS22" i="5"/>
  <c r="BR22" i="5"/>
  <c r="BQ22" i="5"/>
  <c r="BI22" i="5"/>
  <c r="BH22" i="5"/>
  <c r="BG22" i="5"/>
  <c r="BF22" i="5"/>
  <c r="BE22" i="5"/>
  <c r="BD22" i="5"/>
  <c r="BC22" i="5"/>
  <c r="AU22" i="5"/>
  <c r="AT22" i="5"/>
  <c r="AS22" i="5"/>
  <c r="AR22" i="5"/>
  <c r="AQ22" i="5"/>
  <c r="AP22" i="5"/>
  <c r="AO22" i="5"/>
  <c r="AG22" i="5"/>
  <c r="AF22" i="5"/>
  <c r="AE22" i="5"/>
  <c r="AD22" i="5"/>
  <c r="AC22" i="5"/>
  <c r="AB22" i="5"/>
  <c r="AA22" i="5"/>
  <c r="S22" i="5"/>
  <c r="R22" i="5"/>
  <c r="Q22" i="5"/>
  <c r="P22" i="5"/>
  <c r="O22" i="5"/>
  <c r="N22" i="5"/>
  <c r="M22" i="5"/>
  <c r="E22" i="5"/>
  <c r="CK23" i="5"/>
  <c r="CJ23" i="5"/>
  <c r="CI23" i="5"/>
  <c r="CH23" i="5"/>
  <c r="CG23" i="5"/>
  <c r="CF23" i="5"/>
  <c r="CE23" i="5"/>
  <c r="BW23" i="5"/>
  <c r="BV23" i="5"/>
  <c r="BU23" i="5"/>
  <c r="BT23" i="5"/>
  <c r="BS23" i="5"/>
  <c r="BR23" i="5"/>
  <c r="BQ23" i="5"/>
  <c r="BI23" i="5"/>
  <c r="BH23" i="5"/>
  <c r="BG23" i="5"/>
  <c r="BF23" i="5"/>
  <c r="BE23" i="5"/>
  <c r="BD23" i="5"/>
  <c r="BC23" i="5"/>
  <c r="AU23" i="5"/>
  <c r="AT23" i="5"/>
  <c r="AS23" i="5"/>
  <c r="AR23" i="5"/>
  <c r="AQ23" i="5"/>
  <c r="AP23" i="5"/>
  <c r="AO23" i="5"/>
  <c r="AG23" i="5"/>
  <c r="AF23" i="5"/>
  <c r="AE23" i="5"/>
  <c r="AD23" i="5"/>
  <c r="AC23" i="5"/>
  <c r="AB23" i="5"/>
  <c r="AA23" i="5"/>
  <c r="S23" i="5"/>
  <c r="R23" i="5"/>
  <c r="Q23" i="5"/>
  <c r="P23" i="5"/>
  <c r="O23" i="5"/>
  <c r="N23" i="5"/>
  <c r="M23" i="5"/>
  <c r="E23" i="5"/>
  <c r="CK24" i="5"/>
  <c r="CJ24" i="5"/>
  <c r="CI24" i="5"/>
  <c r="CH24" i="5"/>
  <c r="CG24" i="5"/>
  <c r="CF24" i="5"/>
  <c r="CE24" i="5"/>
  <c r="BW24" i="5"/>
  <c r="BV24" i="5"/>
  <c r="BU24" i="5"/>
  <c r="BT24" i="5"/>
  <c r="BS24" i="5"/>
  <c r="BR24" i="5"/>
  <c r="BQ24" i="5"/>
  <c r="BI24" i="5"/>
  <c r="BH24" i="5"/>
  <c r="BG24" i="5"/>
  <c r="BF24" i="5"/>
  <c r="BE24" i="5"/>
  <c r="BD24" i="5"/>
  <c r="BC24" i="5"/>
  <c r="AU24" i="5"/>
  <c r="AT24" i="5"/>
  <c r="AS24" i="5"/>
  <c r="AR24" i="5"/>
  <c r="AQ24" i="5"/>
  <c r="AP24" i="5"/>
  <c r="AO24" i="5"/>
  <c r="AG24" i="5"/>
  <c r="AF24" i="5"/>
  <c r="AE24" i="5"/>
  <c r="AD24" i="5"/>
  <c r="AC24" i="5"/>
  <c r="AB24" i="5"/>
  <c r="AA24" i="5"/>
  <c r="S24" i="5"/>
  <c r="R24" i="5"/>
  <c r="Q24" i="5"/>
  <c r="P24" i="5"/>
  <c r="O24" i="5"/>
  <c r="N24" i="5"/>
  <c r="M24" i="5"/>
  <c r="E24" i="5"/>
  <c r="CK25" i="5"/>
  <c r="CJ25" i="5"/>
  <c r="CI25" i="5"/>
  <c r="CH25" i="5"/>
  <c r="CG25" i="5"/>
  <c r="CF25" i="5"/>
  <c r="CE25" i="5"/>
  <c r="BW25" i="5"/>
  <c r="BV25" i="5"/>
  <c r="BU25" i="5"/>
  <c r="BT25" i="5"/>
  <c r="BS25" i="5"/>
  <c r="BR25" i="5"/>
  <c r="BQ25" i="5"/>
  <c r="BI25" i="5"/>
  <c r="BH25" i="5"/>
  <c r="BG25" i="5"/>
  <c r="BF25" i="5"/>
  <c r="BE25" i="5"/>
  <c r="BD25" i="5"/>
  <c r="BC25" i="5"/>
  <c r="AU25" i="5"/>
  <c r="AT25" i="5"/>
  <c r="AS25" i="5"/>
  <c r="AR25" i="5"/>
  <c r="AQ25" i="5"/>
  <c r="AP25" i="5"/>
  <c r="AO25" i="5"/>
  <c r="AG25" i="5"/>
  <c r="AF25" i="5"/>
  <c r="AE25" i="5"/>
  <c r="AD25" i="5"/>
  <c r="AC25" i="5"/>
  <c r="AB25" i="5"/>
  <c r="AA25" i="5"/>
  <c r="S25" i="5"/>
  <c r="R25" i="5"/>
  <c r="Q25" i="5"/>
  <c r="P25" i="5"/>
  <c r="O25" i="5"/>
  <c r="N25" i="5"/>
  <c r="M25" i="5"/>
  <c r="E25" i="5"/>
  <c r="CK26" i="5"/>
  <c r="CJ26" i="5"/>
  <c r="CI26" i="5"/>
  <c r="CH26" i="5"/>
  <c r="CG26" i="5"/>
  <c r="CF26" i="5"/>
  <c r="CE26" i="5"/>
  <c r="BW26" i="5"/>
  <c r="BV26" i="5"/>
  <c r="BU26" i="5"/>
  <c r="BT26" i="5"/>
  <c r="BS26" i="5"/>
  <c r="BR26" i="5"/>
  <c r="BQ26" i="5"/>
  <c r="BI26" i="5"/>
  <c r="BH26" i="5"/>
  <c r="BG26" i="5"/>
  <c r="BF26" i="5"/>
  <c r="BE26" i="5"/>
  <c r="BD26" i="5"/>
  <c r="BC26" i="5"/>
  <c r="AU26" i="5"/>
  <c r="AT26" i="5"/>
  <c r="AS26" i="5"/>
  <c r="AR26" i="5"/>
  <c r="AQ26" i="5"/>
  <c r="AP26" i="5"/>
  <c r="AO26" i="5"/>
  <c r="AG26" i="5"/>
  <c r="AF26" i="5"/>
  <c r="AE26" i="5"/>
  <c r="AD26" i="5"/>
  <c r="AC26" i="5"/>
  <c r="AB26" i="5"/>
  <c r="AA26" i="5"/>
  <c r="S26" i="5"/>
  <c r="R26" i="5"/>
  <c r="Q26" i="5"/>
  <c r="P26" i="5"/>
  <c r="O26" i="5"/>
  <c r="N26" i="5"/>
  <c r="M26" i="5"/>
  <c r="E26" i="5"/>
  <c r="CK27" i="5"/>
  <c r="CI27" i="5"/>
  <c r="CH27" i="5"/>
  <c r="CG27" i="5"/>
  <c r="CE27" i="5"/>
  <c r="BW27" i="5"/>
  <c r="BU27" i="5"/>
  <c r="BS27" i="5"/>
  <c r="BQ27" i="5"/>
  <c r="BI27" i="5"/>
  <c r="BH27" i="5"/>
  <c r="BG27" i="5"/>
  <c r="BE27" i="5"/>
  <c r="BD27" i="5"/>
  <c r="BC27" i="5"/>
  <c r="AU27" i="5"/>
  <c r="AT27" i="5"/>
  <c r="AS27" i="5"/>
  <c r="AQ27" i="5"/>
  <c r="AP27" i="5"/>
  <c r="AO27" i="5"/>
  <c r="AG27" i="5"/>
  <c r="AF27" i="5"/>
  <c r="AE27" i="5"/>
  <c r="AC27" i="5"/>
  <c r="AB27" i="5"/>
  <c r="AA27" i="5"/>
  <c r="S27" i="5"/>
  <c r="R27" i="5"/>
  <c r="Q27" i="5"/>
  <c r="O27" i="5"/>
  <c r="N27" i="5"/>
  <c r="M27" i="5"/>
  <c r="E27" i="5"/>
  <c r="CK28" i="5"/>
  <c r="CJ28" i="5"/>
  <c r="CI28" i="5"/>
  <c r="CH28" i="5"/>
  <c r="CG28" i="5"/>
  <c r="CF28" i="5"/>
  <c r="CE28" i="5"/>
  <c r="BW28" i="5"/>
  <c r="BV28" i="5"/>
  <c r="BU28" i="5"/>
  <c r="BT28" i="5"/>
  <c r="BS28" i="5"/>
  <c r="BR28" i="5"/>
  <c r="BQ28" i="5"/>
  <c r="BI28" i="5"/>
  <c r="BH28" i="5"/>
  <c r="BG28" i="5"/>
  <c r="BF28" i="5"/>
  <c r="BE28" i="5"/>
  <c r="BD28" i="5"/>
  <c r="BC28" i="5"/>
  <c r="AU28" i="5"/>
  <c r="AT28" i="5"/>
  <c r="AS28" i="5"/>
  <c r="AR28" i="5"/>
  <c r="AQ28" i="5"/>
  <c r="AP28" i="5"/>
  <c r="AO28" i="5"/>
  <c r="AG28" i="5"/>
  <c r="AF28" i="5"/>
  <c r="AE28" i="5"/>
  <c r="AD28" i="5"/>
  <c r="AC28" i="5"/>
  <c r="AB28" i="5"/>
  <c r="AA28" i="5"/>
  <c r="S28" i="5"/>
  <c r="R28" i="5"/>
  <c r="Q28" i="5"/>
  <c r="P28" i="5"/>
  <c r="O28" i="5"/>
  <c r="N28" i="5"/>
  <c r="M28" i="5"/>
  <c r="E28" i="5"/>
  <c r="CK29" i="5"/>
  <c r="CJ29" i="5"/>
  <c r="CI29" i="5"/>
  <c r="CH29" i="5"/>
  <c r="CG29" i="5"/>
  <c r="CF29" i="5"/>
  <c r="CE29" i="5"/>
  <c r="BW29" i="5"/>
  <c r="BV29" i="5"/>
  <c r="BU29" i="5"/>
  <c r="BT29" i="5"/>
  <c r="BS29" i="5"/>
  <c r="BR29" i="5"/>
  <c r="BQ29" i="5"/>
  <c r="BI29" i="5"/>
  <c r="BH29" i="5"/>
  <c r="BG29" i="5"/>
  <c r="BF29" i="5"/>
  <c r="BE29" i="5"/>
  <c r="BD29" i="5"/>
  <c r="BC29" i="5"/>
  <c r="AU29" i="5"/>
  <c r="AT29" i="5"/>
  <c r="AS29" i="5"/>
  <c r="AR29" i="5"/>
  <c r="AQ29" i="5"/>
  <c r="AP29" i="5"/>
  <c r="AO29" i="5"/>
  <c r="AG29" i="5"/>
  <c r="AF29" i="5"/>
  <c r="AE29" i="5"/>
  <c r="AD29" i="5"/>
  <c r="AC29" i="5"/>
  <c r="AB29" i="5"/>
  <c r="AA29" i="5"/>
  <c r="S29" i="5"/>
  <c r="R29" i="5"/>
  <c r="Q29" i="5"/>
  <c r="P29" i="5"/>
  <c r="O29" i="5"/>
  <c r="N29" i="5"/>
  <c r="M29" i="5"/>
  <c r="E29" i="5"/>
  <c r="D33" i="5"/>
  <c r="CK33" i="5"/>
  <c r="CJ33" i="5"/>
  <c r="CI33" i="5"/>
  <c r="CH33" i="5"/>
  <c r="CG33" i="5"/>
  <c r="CF33" i="5"/>
  <c r="CE33" i="5"/>
  <c r="CD33" i="5"/>
  <c r="CC33" i="5"/>
  <c r="CB33" i="5"/>
  <c r="CA33" i="5"/>
  <c r="BZ33" i="5"/>
  <c r="BY33" i="5"/>
  <c r="BX33" i="5"/>
  <c r="BW33" i="5"/>
  <c r="BV33" i="5"/>
  <c r="BU33" i="5"/>
  <c r="BT33" i="5"/>
  <c r="BS33" i="5"/>
  <c r="BR33" i="5"/>
  <c r="BQ33" i="5"/>
  <c r="BP33" i="5"/>
  <c r="BO33" i="5"/>
  <c r="BN33" i="5"/>
  <c r="BM33" i="5"/>
  <c r="BL33" i="5"/>
  <c r="BK33" i="5"/>
  <c r="BJ33" i="5"/>
  <c r="BI33" i="5"/>
  <c r="BH33" i="5"/>
  <c r="BG33" i="5"/>
  <c r="BF33" i="5"/>
  <c r="BE33" i="5"/>
  <c r="BD33" i="5"/>
  <c r="BC33" i="5"/>
  <c r="BB33" i="5"/>
  <c r="BA33" i="5"/>
  <c r="AZ33" i="5"/>
  <c r="AY33" i="5"/>
  <c r="AX33" i="5"/>
  <c r="AW33" i="5"/>
  <c r="AV33" i="5"/>
  <c r="AU33" i="5"/>
  <c r="AT33" i="5"/>
  <c r="AS33" i="5"/>
  <c r="AR33" i="5"/>
  <c r="AQ33" i="5"/>
  <c r="AP33" i="5"/>
  <c r="AO33" i="5"/>
  <c r="AN33" i="5"/>
  <c r="AM33" i="5"/>
  <c r="AL33" i="5"/>
  <c r="AK33" i="5"/>
  <c r="AJ33" i="5"/>
  <c r="AI33" i="5"/>
  <c r="AH33" i="5"/>
  <c r="AG33" i="5"/>
  <c r="AF33" i="5"/>
  <c r="AE33" i="5"/>
  <c r="AD33" i="5"/>
  <c r="AC33" i="5"/>
  <c r="AB33" i="5"/>
  <c r="AA33" i="5"/>
  <c r="Z33" i="5"/>
  <c r="Y33" i="5"/>
  <c r="X33" i="5"/>
  <c r="W33" i="5"/>
  <c r="V33" i="5"/>
  <c r="U33" i="5"/>
  <c r="T33" i="5"/>
  <c r="S33" i="5"/>
  <c r="R33" i="5"/>
  <c r="Q33" i="5"/>
  <c r="P33" i="5"/>
  <c r="O33" i="5"/>
  <c r="N33" i="5"/>
  <c r="M33" i="5"/>
  <c r="L33" i="5"/>
  <c r="K33" i="5"/>
  <c r="J33" i="5"/>
  <c r="I33" i="5"/>
  <c r="H33" i="5"/>
  <c r="G33" i="5"/>
  <c r="F33" i="5"/>
  <c r="E33" i="5"/>
  <c r="CK36" i="5"/>
  <c r="CJ36" i="5"/>
  <c r="CI36" i="5"/>
  <c r="CH36" i="5"/>
  <c r="CG36" i="5"/>
  <c r="CF36" i="5"/>
  <c r="CE36" i="5"/>
  <c r="CD36" i="5"/>
  <c r="CC36" i="5"/>
  <c r="CB36" i="5"/>
  <c r="CA36" i="5"/>
  <c r="BZ36" i="5"/>
  <c r="BY36" i="5"/>
  <c r="BX36" i="5"/>
  <c r="BW36" i="5"/>
  <c r="BV36" i="5"/>
  <c r="BU36" i="5"/>
  <c r="BT36" i="5"/>
  <c r="BS36" i="5"/>
  <c r="BR36" i="5"/>
  <c r="BQ36" i="5"/>
  <c r="BP36" i="5"/>
  <c r="BO36" i="5"/>
  <c r="BN36" i="5"/>
  <c r="BM36" i="5"/>
  <c r="BL36" i="5"/>
  <c r="BK36" i="5"/>
  <c r="BJ36" i="5"/>
  <c r="BI36" i="5"/>
  <c r="BH36" i="5"/>
  <c r="BG36" i="5"/>
  <c r="BF36" i="5"/>
  <c r="BE36" i="5"/>
  <c r="BD36" i="5"/>
  <c r="BC36" i="5"/>
  <c r="BB36" i="5"/>
  <c r="BA36" i="5"/>
  <c r="AZ36" i="5"/>
  <c r="AY36" i="5"/>
  <c r="AX36" i="5"/>
  <c r="AW36" i="5"/>
  <c r="AV36" i="5"/>
  <c r="AU36" i="5"/>
  <c r="AT36" i="5"/>
  <c r="AS36" i="5"/>
  <c r="AR36" i="5"/>
  <c r="AQ36" i="5"/>
  <c r="AP36" i="5"/>
  <c r="AO36" i="5"/>
  <c r="AN36" i="5"/>
  <c r="AM36" i="5"/>
  <c r="AL36" i="5"/>
  <c r="AK36" i="5"/>
  <c r="AJ36" i="5"/>
  <c r="AI36" i="5"/>
  <c r="AH36" i="5"/>
  <c r="AG36" i="5"/>
  <c r="AF36" i="5"/>
  <c r="AE36" i="5"/>
  <c r="AD36" i="5"/>
  <c r="AC36" i="5"/>
  <c r="AB36" i="5"/>
  <c r="AA36" i="5"/>
  <c r="Z36" i="5"/>
  <c r="Y36" i="5"/>
  <c r="X36" i="5"/>
  <c r="W36" i="5"/>
  <c r="V36" i="5"/>
  <c r="U36" i="5"/>
  <c r="T36" i="5"/>
  <c r="S36" i="5"/>
  <c r="R36" i="5"/>
  <c r="Q36" i="5"/>
  <c r="P36" i="5"/>
  <c r="O36" i="5"/>
  <c r="N36" i="5"/>
  <c r="M36" i="5"/>
  <c r="L36" i="5"/>
  <c r="K36" i="5"/>
  <c r="J36" i="5"/>
  <c r="I36" i="5"/>
  <c r="H36" i="5"/>
  <c r="G36" i="5"/>
  <c r="F36" i="5"/>
  <c r="E36" i="5"/>
  <c r="D36" i="5"/>
  <c r="CK45" i="5"/>
  <c r="CJ45" i="5"/>
  <c r="CI45" i="5"/>
  <c r="CH45" i="5"/>
  <c r="CG45" i="5"/>
  <c r="CF45" i="5"/>
  <c r="CE45" i="5"/>
  <c r="BW45" i="5"/>
  <c r="BV45" i="5"/>
  <c r="BU45" i="5"/>
  <c r="BT45" i="5"/>
  <c r="BS45" i="5"/>
  <c r="BR45" i="5"/>
  <c r="BQ45" i="5"/>
  <c r="BI45" i="5"/>
  <c r="BH45" i="5"/>
  <c r="BG45" i="5"/>
  <c r="BF45" i="5"/>
  <c r="BE45" i="5"/>
  <c r="BD45" i="5"/>
  <c r="BC45" i="5"/>
  <c r="AU45" i="5"/>
  <c r="AT45" i="5"/>
  <c r="AS45" i="5"/>
  <c r="AR45" i="5"/>
  <c r="AQ45" i="5"/>
  <c r="AP45" i="5"/>
  <c r="AO45" i="5"/>
  <c r="AG45" i="5"/>
  <c r="AF45" i="5"/>
  <c r="AE45" i="5"/>
  <c r="AD45" i="5"/>
  <c r="AC45" i="5"/>
  <c r="AB45" i="5"/>
  <c r="AA45" i="5"/>
  <c r="S45" i="5"/>
  <c r="R45" i="5"/>
  <c r="Q45" i="5"/>
  <c r="P45" i="5"/>
  <c r="O45" i="5"/>
  <c r="N45" i="5"/>
  <c r="M45" i="5"/>
  <c r="E45" i="5"/>
  <c r="CK50" i="5"/>
  <c r="CJ50" i="5"/>
  <c r="CJ49" i="5" s="1"/>
  <c r="CJ48" i="5" s="1"/>
  <c r="CI50" i="5"/>
  <c r="CI49" i="5" s="1"/>
  <c r="CI48" i="5" s="1"/>
  <c r="CH50" i="5"/>
  <c r="CH49" i="5" s="1"/>
  <c r="CH48" i="5" s="1"/>
  <c r="CG50" i="5"/>
  <c r="CF50" i="5"/>
  <c r="CF49" i="5" s="1"/>
  <c r="CF48" i="5" s="1"/>
  <c r="CE50" i="5"/>
  <c r="CE49" i="5" s="1"/>
  <c r="CE48" i="5" s="1"/>
  <c r="CK49" i="5"/>
  <c r="CK48" i="5" s="1"/>
  <c r="CG49" i="5"/>
  <c r="CG48" i="5" s="1"/>
  <c r="BW50" i="5"/>
  <c r="BV50" i="5"/>
  <c r="BV49" i="5" s="1"/>
  <c r="BV48" i="5" s="1"/>
  <c r="BU50" i="5"/>
  <c r="BU49" i="5" s="1"/>
  <c r="BU48" i="5" s="1"/>
  <c r="BT50" i="5"/>
  <c r="BT49" i="5" s="1"/>
  <c r="BT48" i="5" s="1"/>
  <c r="BS50" i="5"/>
  <c r="BR50" i="5"/>
  <c r="BR49" i="5" s="1"/>
  <c r="BR48" i="5" s="1"/>
  <c r="BQ50" i="5"/>
  <c r="BQ49" i="5" s="1"/>
  <c r="BQ48" i="5" s="1"/>
  <c r="BW49" i="5"/>
  <c r="BW48" i="5" s="1"/>
  <c r="BS49" i="5"/>
  <c r="BS48" i="5" s="1"/>
  <c r="BI50" i="5"/>
  <c r="BH50" i="5"/>
  <c r="BH49" i="5" s="1"/>
  <c r="BH48" i="5" s="1"/>
  <c r="BG50" i="5"/>
  <c r="BG49" i="5" s="1"/>
  <c r="BG48" i="5" s="1"/>
  <c r="BF50" i="5"/>
  <c r="BF49" i="5" s="1"/>
  <c r="BF48" i="5" s="1"/>
  <c r="BE50" i="5"/>
  <c r="BD50" i="5"/>
  <c r="BD49" i="5" s="1"/>
  <c r="BD48" i="5" s="1"/>
  <c r="BC50" i="5"/>
  <c r="BC49" i="5" s="1"/>
  <c r="BC48" i="5" s="1"/>
  <c r="BI49" i="5"/>
  <c r="BI48" i="5" s="1"/>
  <c r="BE49" i="5"/>
  <c r="BE48" i="5" s="1"/>
  <c r="AU50" i="5"/>
  <c r="AT50" i="5"/>
  <c r="AT49" i="5" s="1"/>
  <c r="AT48" i="5" s="1"/>
  <c r="AS50" i="5"/>
  <c r="AR50" i="5"/>
  <c r="AR49" i="5" s="1"/>
  <c r="AR48" i="5" s="1"/>
  <c r="AQ50" i="5"/>
  <c r="AP50" i="5"/>
  <c r="AP49" i="5" s="1"/>
  <c r="AP48" i="5" s="1"/>
  <c r="AO50" i="5"/>
  <c r="AU49" i="5"/>
  <c r="AU48" i="5" s="1"/>
  <c r="AS49" i="5"/>
  <c r="AS48" i="5" s="1"/>
  <c r="AQ49" i="5"/>
  <c r="AQ48" i="5" s="1"/>
  <c r="AO49" i="5"/>
  <c r="AO48" i="5" s="1"/>
  <c r="AG50" i="5"/>
  <c r="AF50" i="5"/>
  <c r="AE50" i="5"/>
  <c r="AD50" i="5"/>
  <c r="AG49" i="5"/>
  <c r="AF49" i="5"/>
  <c r="AE49" i="5"/>
  <c r="AD49" i="5"/>
  <c r="AG48" i="5"/>
  <c r="AF48" i="5"/>
  <c r="AE48" i="5"/>
  <c r="AD48" i="5"/>
  <c r="AC50" i="5"/>
  <c r="AC49" i="5"/>
  <c r="AC48" i="5"/>
  <c r="AB50" i="5"/>
  <c r="AB49" i="5"/>
  <c r="AB48" i="5" s="1"/>
  <c r="AA50" i="5"/>
  <c r="AA49" i="5"/>
  <c r="AA48" i="5"/>
  <c r="S50" i="5"/>
  <c r="R50" i="5"/>
  <c r="R49" i="5" s="1"/>
  <c r="R48" i="5" s="1"/>
  <c r="Q50" i="5"/>
  <c r="Q49" i="5" s="1"/>
  <c r="Q48" i="5" s="1"/>
  <c r="P50" i="5"/>
  <c r="P49" i="5" s="1"/>
  <c r="P48" i="5" s="1"/>
  <c r="O50" i="5"/>
  <c r="N50" i="5"/>
  <c r="N49" i="5" s="1"/>
  <c r="N48" i="5" s="1"/>
  <c r="M50" i="5"/>
  <c r="M49" i="5" s="1"/>
  <c r="M48" i="5" s="1"/>
  <c r="S49" i="5"/>
  <c r="S48" i="5" s="1"/>
  <c r="O49" i="5"/>
  <c r="O48" i="5" s="1"/>
  <c r="E50" i="5"/>
  <c r="E49" i="5"/>
  <c r="E48" i="5"/>
  <c r="CK98" i="5"/>
  <c r="CJ98" i="5"/>
  <c r="CI98" i="5"/>
  <c r="CH98" i="5"/>
  <c r="CG98" i="5"/>
  <c r="CF98" i="5"/>
  <c r="CE98" i="5"/>
  <c r="BW98" i="5"/>
  <c r="BV98" i="5"/>
  <c r="BU98" i="5"/>
  <c r="BT98" i="5"/>
  <c r="BS98" i="5"/>
  <c r="BR98" i="5"/>
  <c r="BQ98" i="5"/>
  <c r="BI98" i="5"/>
  <c r="BH98" i="5"/>
  <c r="BG98" i="5"/>
  <c r="BF98" i="5"/>
  <c r="BE98" i="5"/>
  <c r="BD98" i="5"/>
  <c r="BC98" i="5"/>
  <c r="AU98" i="5"/>
  <c r="AT98" i="5"/>
  <c r="AS98" i="5"/>
  <c r="AR98" i="5"/>
  <c r="AQ98" i="5"/>
  <c r="AP98" i="5"/>
  <c r="AO98" i="5"/>
  <c r="AG98" i="5"/>
  <c r="AF98" i="5"/>
  <c r="AE98" i="5"/>
  <c r="AD98" i="5"/>
  <c r="AC98" i="5"/>
  <c r="AB98" i="5"/>
  <c r="AA98" i="5"/>
  <c r="S98" i="5"/>
  <c r="R98" i="5"/>
  <c r="Q98" i="5"/>
  <c r="P98" i="5"/>
  <c r="O98" i="5"/>
  <c r="N98" i="5"/>
  <c r="M98" i="5"/>
  <c r="E98" i="5"/>
  <c r="CK99" i="5"/>
  <c r="CJ99" i="5"/>
  <c r="CI99" i="5"/>
  <c r="CH99" i="5"/>
  <c r="CG99" i="5"/>
  <c r="CF99" i="5"/>
  <c r="CE99" i="5"/>
  <c r="BW99" i="5"/>
  <c r="BV99" i="5"/>
  <c r="BU99" i="5"/>
  <c r="BT99" i="5"/>
  <c r="BS99" i="5"/>
  <c r="BR99" i="5"/>
  <c r="BQ99" i="5"/>
  <c r="BI99" i="5"/>
  <c r="BH99" i="5"/>
  <c r="BG99" i="5"/>
  <c r="BF99" i="5"/>
  <c r="BE99" i="5"/>
  <c r="BD99" i="5"/>
  <c r="BC99" i="5"/>
  <c r="AU99" i="5"/>
  <c r="AT99" i="5"/>
  <c r="AS99" i="5"/>
  <c r="AR99" i="5"/>
  <c r="AQ99" i="5"/>
  <c r="AP99" i="5"/>
  <c r="AO99" i="5"/>
  <c r="AG99" i="5"/>
  <c r="AF99" i="5"/>
  <c r="AE99" i="5"/>
  <c r="AD99" i="5"/>
  <c r="AC99" i="5"/>
  <c r="AB99" i="5"/>
  <c r="AA99" i="5"/>
  <c r="S99" i="5"/>
  <c r="R99" i="5"/>
  <c r="Q99" i="5"/>
  <c r="P99" i="5"/>
  <c r="O99" i="5"/>
  <c r="N99" i="5"/>
  <c r="M99" i="5"/>
  <c r="E99" i="5"/>
  <c r="CK131" i="5"/>
  <c r="CJ131" i="5"/>
  <c r="CI131" i="5"/>
  <c r="CH131" i="5"/>
  <c r="CG131" i="5"/>
  <c r="CF131" i="5"/>
  <c r="CE131" i="5"/>
  <c r="BW131" i="5"/>
  <c r="BV131" i="5"/>
  <c r="BU131" i="5"/>
  <c r="BT131" i="5"/>
  <c r="BS131" i="5"/>
  <c r="BR131" i="5"/>
  <c r="BQ131" i="5"/>
  <c r="BI131" i="5"/>
  <c r="BH131" i="5"/>
  <c r="BG131" i="5"/>
  <c r="BF131" i="5"/>
  <c r="BE131" i="5"/>
  <c r="BD131" i="5"/>
  <c r="BC131" i="5"/>
  <c r="AU131" i="5"/>
  <c r="AT131" i="5"/>
  <c r="AS131" i="5"/>
  <c r="AR131" i="5"/>
  <c r="AQ131" i="5"/>
  <c r="AP131" i="5"/>
  <c r="AO131" i="5"/>
  <c r="AG131" i="5"/>
  <c r="AF131" i="5"/>
  <c r="AE131" i="5"/>
  <c r="AD131" i="5"/>
  <c r="AC131" i="5"/>
  <c r="AB131" i="5"/>
  <c r="AA131" i="5"/>
  <c r="S131" i="5"/>
  <c r="R131" i="5"/>
  <c r="Q131" i="5"/>
  <c r="P131" i="5"/>
  <c r="O131" i="5"/>
  <c r="N131" i="5"/>
  <c r="M131" i="5"/>
  <c r="E131" i="5"/>
  <c r="CK132" i="5"/>
  <c r="CJ132" i="5"/>
  <c r="CI132" i="5"/>
  <c r="CH132" i="5"/>
  <c r="CG132" i="5"/>
  <c r="CF132" i="5"/>
  <c r="CE132" i="5"/>
  <c r="BW132" i="5"/>
  <c r="BV132" i="5"/>
  <c r="BU132" i="5"/>
  <c r="BT132" i="5"/>
  <c r="BS132" i="5"/>
  <c r="BR132" i="5"/>
  <c r="BQ132" i="5"/>
  <c r="BI132" i="5"/>
  <c r="BH132" i="5"/>
  <c r="BG132" i="5"/>
  <c r="BF132" i="5"/>
  <c r="BE132" i="5"/>
  <c r="BD132" i="5"/>
  <c r="BC132" i="5"/>
  <c r="AU132" i="5"/>
  <c r="AT132" i="5"/>
  <c r="AS132" i="5"/>
  <c r="AR132" i="5"/>
  <c r="AQ132" i="5"/>
  <c r="AP132" i="5"/>
  <c r="AO132" i="5"/>
  <c r="AG132" i="5"/>
  <c r="AF132" i="5"/>
  <c r="AE132" i="5"/>
  <c r="AD132" i="5"/>
  <c r="AC132" i="5"/>
  <c r="AB132" i="5"/>
  <c r="AA132" i="5"/>
  <c r="S132" i="5"/>
  <c r="R132" i="5"/>
  <c r="Q132" i="5"/>
  <c r="P132" i="5"/>
  <c r="O132" i="5"/>
  <c r="N132" i="5"/>
  <c r="M132" i="5"/>
  <c r="F132" i="5"/>
  <c r="E132" i="5"/>
  <c r="CK142" i="5"/>
  <c r="CJ142" i="5"/>
  <c r="CI142" i="5"/>
  <c r="CH142" i="5"/>
  <c r="CG142" i="5"/>
  <c r="CF142" i="5"/>
  <c r="CE142" i="5"/>
  <c r="CD142" i="5"/>
  <c r="CC142" i="5"/>
  <c r="CB142" i="5"/>
  <c r="CA142" i="5"/>
  <c r="BZ142" i="5"/>
  <c r="BY142" i="5"/>
  <c r="BX142" i="5"/>
  <c r="BW142" i="5"/>
  <c r="BV142" i="5"/>
  <c r="BU142" i="5"/>
  <c r="BT142" i="5"/>
  <c r="BS142" i="5"/>
  <c r="BR142" i="5"/>
  <c r="BQ142" i="5"/>
  <c r="BP142" i="5"/>
  <c r="BO142" i="5"/>
  <c r="BN142" i="5"/>
  <c r="BM142" i="5"/>
  <c r="BL142" i="5"/>
  <c r="BK142" i="5"/>
  <c r="BJ142" i="5"/>
  <c r="BI142" i="5"/>
  <c r="BH142" i="5"/>
  <c r="BG142" i="5"/>
  <c r="BF142" i="5"/>
  <c r="BE142" i="5"/>
  <c r="BD142" i="5"/>
  <c r="BC142" i="5"/>
  <c r="BB142" i="5"/>
  <c r="BA142" i="5"/>
  <c r="AZ142" i="5"/>
  <c r="AY142" i="5"/>
  <c r="AX142" i="5"/>
  <c r="AW142" i="5"/>
  <c r="AV142" i="5"/>
  <c r="AU142" i="5"/>
  <c r="AT142" i="5"/>
  <c r="AS142" i="5"/>
  <c r="AR142" i="5"/>
  <c r="AQ142" i="5"/>
  <c r="AP142" i="5"/>
  <c r="AO142" i="5"/>
  <c r="AN142" i="5"/>
  <c r="AM142" i="5"/>
  <c r="AL142" i="5"/>
  <c r="AK142" i="5"/>
  <c r="AJ142" i="5"/>
  <c r="AI142" i="5"/>
  <c r="AH142" i="5"/>
  <c r="AG142" i="5"/>
  <c r="AF142" i="5"/>
  <c r="AE142" i="5"/>
  <c r="AD142" i="5"/>
  <c r="AC142" i="5"/>
  <c r="AB142" i="5"/>
  <c r="AA142" i="5"/>
  <c r="Z142" i="5"/>
  <c r="Y142" i="5"/>
  <c r="X142" i="5"/>
  <c r="W142" i="5"/>
  <c r="V142" i="5"/>
  <c r="U142" i="5"/>
  <c r="T142" i="5"/>
  <c r="S142" i="5"/>
  <c r="R142" i="5"/>
  <c r="Q142" i="5"/>
  <c r="P142" i="5"/>
  <c r="O142" i="5"/>
  <c r="N142" i="5"/>
  <c r="M142" i="5"/>
  <c r="E142" i="5"/>
  <c r="CK145" i="5"/>
  <c r="CJ145" i="5"/>
  <c r="CI145" i="5"/>
  <c r="CH145" i="5"/>
  <c r="CG145" i="5"/>
  <c r="CF145" i="5"/>
  <c r="CE145" i="5"/>
  <c r="BW145" i="5"/>
  <c r="BV145" i="5"/>
  <c r="BU145" i="5"/>
  <c r="BT145" i="5"/>
  <c r="BS145" i="5"/>
  <c r="BR145" i="5"/>
  <c r="BQ145" i="5"/>
  <c r="BI145" i="5"/>
  <c r="BH145" i="5"/>
  <c r="BG145" i="5"/>
  <c r="BF145" i="5"/>
  <c r="BE145" i="5"/>
  <c r="BD145" i="5"/>
  <c r="BC145" i="5"/>
  <c r="AU145" i="5"/>
  <c r="AT145" i="5"/>
  <c r="AS145" i="5"/>
  <c r="AR145" i="5"/>
  <c r="AQ145" i="5"/>
  <c r="AP145" i="5"/>
  <c r="AO145" i="5"/>
  <c r="AG145" i="5"/>
  <c r="AF145" i="5"/>
  <c r="AE145" i="5"/>
  <c r="AD145" i="5"/>
  <c r="AC145" i="5"/>
  <c r="AB145" i="5"/>
  <c r="AA145" i="5"/>
  <c r="S145" i="5"/>
  <c r="R145" i="5"/>
  <c r="Q145" i="5"/>
  <c r="P145" i="5"/>
  <c r="O145" i="5"/>
  <c r="N145" i="5"/>
  <c r="M145" i="5"/>
  <c r="E145" i="5"/>
  <c r="CK148" i="5"/>
  <c r="CJ148" i="5"/>
  <c r="CI148" i="5"/>
  <c r="CH148" i="5"/>
  <c r="CG148" i="5"/>
  <c r="CF148" i="5"/>
  <c r="CE148" i="5"/>
  <c r="BW148" i="5"/>
  <c r="BV148" i="5"/>
  <c r="BU148" i="5"/>
  <c r="BT148" i="5"/>
  <c r="BS148" i="5"/>
  <c r="BR148" i="5"/>
  <c r="BQ148" i="5"/>
  <c r="BI148" i="5"/>
  <c r="BH148" i="5"/>
  <c r="BG148" i="5"/>
  <c r="BF148" i="5"/>
  <c r="BE148" i="5"/>
  <c r="BD148" i="5"/>
  <c r="BC148" i="5"/>
  <c r="AU148" i="5"/>
  <c r="AT148" i="5"/>
  <c r="AS148" i="5"/>
  <c r="AR148" i="5"/>
  <c r="AQ148" i="5"/>
  <c r="AP148" i="5"/>
  <c r="AO148" i="5"/>
  <c r="AG148" i="5"/>
  <c r="AF148" i="5"/>
  <c r="AE148" i="5"/>
  <c r="AD148" i="5"/>
  <c r="AC148" i="5"/>
  <c r="AB148" i="5"/>
  <c r="AA148" i="5"/>
  <c r="S148" i="5"/>
  <c r="R148" i="5"/>
  <c r="Q148" i="5"/>
  <c r="P148" i="5"/>
  <c r="O148" i="5"/>
  <c r="N148" i="5"/>
  <c r="M148" i="5"/>
  <c r="E148" i="5"/>
  <c r="CK157" i="5"/>
  <c r="CJ157" i="5"/>
  <c r="CI157" i="5"/>
  <c r="CH157" i="5"/>
  <c r="CG157" i="5"/>
  <c r="CF157" i="5"/>
  <c r="CE157" i="5"/>
  <c r="BW157" i="5"/>
  <c r="BV157" i="5"/>
  <c r="BU157" i="5"/>
  <c r="BT157" i="5"/>
  <c r="BS157" i="5"/>
  <c r="BR157" i="5"/>
  <c r="BQ157" i="5"/>
  <c r="BI157" i="5"/>
  <c r="BH157" i="5"/>
  <c r="BG157" i="5"/>
  <c r="BF157" i="5"/>
  <c r="BE157" i="5"/>
  <c r="BD157" i="5"/>
  <c r="BC157" i="5"/>
  <c r="AU157" i="5"/>
  <c r="AT157" i="5"/>
  <c r="AS157" i="5"/>
  <c r="AR157" i="5"/>
  <c r="AQ157" i="5"/>
  <c r="AP157" i="5"/>
  <c r="AO157" i="5"/>
  <c r="AG157" i="5"/>
  <c r="AF157" i="5"/>
  <c r="AE157" i="5"/>
  <c r="AD157" i="5"/>
  <c r="AC157" i="5"/>
  <c r="AB157" i="5"/>
  <c r="AA157" i="5"/>
  <c r="S157" i="5"/>
  <c r="R157" i="5"/>
  <c r="Q157" i="5"/>
  <c r="P157" i="5"/>
  <c r="O157" i="5"/>
  <c r="N157" i="5"/>
  <c r="M157" i="5"/>
  <c r="E157" i="5"/>
  <c r="CK96" i="5"/>
  <c r="CJ96" i="5"/>
  <c r="CI96" i="5"/>
  <c r="CH96" i="5"/>
  <c r="CG96" i="5"/>
  <c r="CF96" i="5"/>
  <c r="CE96" i="5"/>
  <c r="CD96" i="5"/>
  <c r="CC96" i="5"/>
  <c r="CB96" i="5"/>
  <c r="CA96" i="5"/>
  <c r="BZ96" i="5"/>
  <c r="BY96" i="5"/>
  <c r="BX96" i="5"/>
  <c r="CK95" i="5"/>
  <c r="CJ95" i="5"/>
  <c r="CI95" i="5"/>
  <c r="CH95" i="5"/>
  <c r="CG95" i="5"/>
  <c r="CF95" i="5"/>
  <c r="CE95" i="5"/>
  <c r="CD95" i="5"/>
  <c r="CC95" i="5"/>
  <c r="CB95" i="5"/>
  <c r="CA95" i="5"/>
  <c r="BZ95" i="5"/>
  <c r="BY95" i="5"/>
  <c r="BX95" i="5"/>
  <c r="CK94" i="5"/>
  <c r="CJ94" i="5"/>
  <c r="CI94" i="5"/>
  <c r="CH94" i="5"/>
  <c r="CG94" i="5"/>
  <c r="CF94" i="5"/>
  <c r="CE94" i="5"/>
  <c r="CD94" i="5"/>
  <c r="CC94" i="5"/>
  <c r="CB94" i="5"/>
  <c r="CA94" i="5"/>
  <c r="BZ94" i="5"/>
  <c r="BY94" i="5"/>
  <c r="BX94" i="5"/>
  <c r="CK93" i="5"/>
  <c r="CJ93" i="5"/>
  <c r="CI93" i="5"/>
  <c r="CH93" i="5"/>
  <c r="CG93" i="5"/>
  <c r="CF93" i="5"/>
  <c r="CE93" i="5"/>
  <c r="CD93" i="5"/>
  <c r="CC93" i="5"/>
  <c r="CB93" i="5"/>
  <c r="CA93" i="5"/>
  <c r="BZ93" i="5"/>
  <c r="BY93" i="5"/>
  <c r="BX93" i="5"/>
  <c r="CK92" i="5"/>
  <c r="CJ92" i="5"/>
  <c r="CI92" i="5"/>
  <c r="CH92" i="5"/>
  <c r="CG92" i="5"/>
  <c r="CF92" i="5"/>
  <c r="CE92" i="5"/>
  <c r="CD92" i="5"/>
  <c r="CC92" i="5"/>
  <c r="CB92" i="5"/>
  <c r="CA92" i="5"/>
  <c r="BZ92" i="5"/>
  <c r="BY92" i="5"/>
  <c r="BX92" i="5"/>
  <c r="CK91" i="5"/>
  <c r="CJ91" i="5"/>
  <c r="CI91" i="5"/>
  <c r="CH91" i="5"/>
  <c r="CG91" i="5"/>
  <c r="CF91" i="5"/>
  <c r="CE91" i="5"/>
  <c r="CD91" i="5"/>
  <c r="CC91" i="5"/>
  <c r="CB91" i="5"/>
  <c r="CA91" i="5"/>
  <c r="BZ91" i="5"/>
  <c r="BY91" i="5"/>
  <c r="BX91" i="5"/>
  <c r="CK90" i="5"/>
  <c r="CJ90" i="5"/>
  <c r="CI90" i="5"/>
  <c r="CH90" i="5"/>
  <c r="CG90" i="5"/>
  <c r="CF90" i="5"/>
  <c r="CE90" i="5"/>
  <c r="CD90" i="5"/>
  <c r="CC90" i="5"/>
  <c r="CB90" i="5"/>
  <c r="CA90" i="5"/>
  <c r="BZ90" i="5"/>
  <c r="BY90" i="5"/>
  <c r="BX90" i="5"/>
  <c r="CK89" i="5"/>
  <c r="CJ89" i="5"/>
  <c r="CI89" i="5"/>
  <c r="CH89" i="5"/>
  <c r="CG89" i="5"/>
  <c r="CF89" i="5"/>
  <c r="CE89" i="5"/>
  <c r="CD89" i="5"/>
  <c r="CC89" i="5"/>
  <c r="CB89" i="5"/>
  <c r="CA89" i="5"/>
  <c r="BZ89" i="5"/>
  <c r="BY89" i="5"/>
  <c r="BX89" i="5"/>
  <c r="CK88" i="5"/>
  <c r="CJ88" i="5"/>
  <c r="CI88" i="5"/>
  <c r="CH88" i="5"/>
  <c r="CG88" i="5"/>
  <c r="CF88" i="5"/>
  <c r="CE88" i="5"/>
  <c r="CD88" i="5"/>
  <c r="CC88" i="5"/>
  <c r="CB88" i="5"/>
  <c r="CA88" i="5"/>
  <c r="BZ88" i="5"/>
  <c r="BY88" i="5"/>
  <c r="BX88" i="5"/>
  <c r="CK87" i="5"/>
  <c r="CJ87" i="5"/>
  <c r="CI87" i="5"/>
  <c r="CH87" i="5"/>
  <c r="CG87" i="5"/>
  <c r="CF87" i="5"/>
  <c r="CE87" i="5"/>
  <c r="CD87" i="5"/>
  <c r="CC87" i="5"/>
  <c r="CB87" i="5"/>
  <c r="CA87" i="5"/>
  <c r="BZ87" i="5"/>
  <c r="BY87" i="5"/>
  <c r="BX87" i="5"/>
  <c r="CK86" i="5"/>
  <c r="CJ86" i="5"/>
  <c r="CI86" i="5"/>
  <c r="CH86" i="5"/>
  <c r="CG86" i="5"/>
  <c r="CF86" i="5"/>
  <c r="CE86" i="5"/>
  <c r="CD86" i="5"/>
  <c r="CC86" i="5"/>
  <c r="CB86" i="5"/>
  <c r="CA86" i="5"/>
  <c r="BZ86" i="5"/>
  <c r="BY86" i="5"/>
  <c r="BX86" i="5"/>
  <c r="CK85" i="5"/>
  <c r="CJ85" i="5"/>
  <c r="CI85" i="5"/>
  <c r="CH85" i="5"/>
  <c r="CG85" i="5"/>
  <c r="CF85" i="5"/>
  <c r="CE85" i="5"/>
  <c r="CD85" i="5"/>
  <c r="CC85" i="5"/>
  <c r="CB85" i="5"/>
  <c r="CA85" i="5"/>
  <c r="BZ85" i="5"/>
  <c r="BY85" i="5"/>
  <c r="BX85" i="5"/>
  <c r="CK84" i="5"/>
  <c r="CJ84" i="5"/>
  <c r="CI84" i="5"/>
  <c r="CH84" i="5"/>
  <c r="CG84" i="5"/>
  <c r="CF84" i="5"/>
  <c r="CE84" i="5"/>
  <c r="CD84" i="5"/>
  <c r="CC84" i="5"/>
  <c r="CB84" i="5"/>
  <c r="CA84" i="5"/>
  <c r="BZ84" i="5"/>
  <c r="BY84" i="5"/>
  <c r="BX84" i="5"/>
  <c r="CK83" i="5"/>
  <c r="CJ83" i="5"/>
  <c r="CI83" i="5"/>
  <c r="CH83" i="5"/>
  <c r="CG83" i="5"/>
  <c r="CF83" i="5"/>
  <c r="CE83" i="5"/>
  <c r="CD83" i="5"/>
  <c r="CC83" i="5"/>
  <c r="CB83" i="5"/>
  <c r="CA83" i="5"/>
  <c r="BZ83" i="5"/>
  <c r="BY83" i="5"/>
  <c r="BX83" i="5"/>
  <c r="CK82" i="5"/>
  <c r="CJ82" i="5"/>
  <c r="CI82" i="5"/>
  <c r="CH82" i="5"/>
  <c r="CG82" i="5"/>
  <c r="CF82" i="5"/>
  <c r="CE82" i="5"/>
  <c r="CD82" i="5"/>
  <c r="CC82" i="5"/>
  <c r="CB82" i="5"/>
  <c r="CA82" i="5"/>
  <c r="BZ82" i="5"/>
  <c r="BY82" i="5"/>
  <c r="BX82" i="5"/>
  <c r="CK81" i="5"/>
  <c r="CJ81" i="5"/>
  <c r="CI81" i="5"/>
  <c r="CH81" i="5"/>
  <c r="CG81" i="5"/>
  <c r="CF81" i="5"/>
  <c r="CE81" i="5"/>
  <c r="CD81" i="5"/>
  <c r="CC81" i="5"/>
  <c r="CB81" i="5"/>
  <c r="CA81" i="5"/>
  <c r="BZ81" i="5"/>
  <c r="BY81" i="5"/>
  <c r="BX81" i="5"/>
  <c r="CK80" i="5"/>
  <c r="CJ80" i="5"/>
  <c r="CI80" i="5"/>
  <c r="CH80" i="5"/>
  <c r="CG80" i="5"/>
  <c r="CF80" i="5"/>
  <c r="CE80" i="5"/>
  <c r="CD80" i="5"/>
  <c r="CC80" i="5"/>
  <c r="CB80" i="5"/>
  <c r="CA80" i="5"/>
  <c r="BZ80" i="5"/>
  <c r="BY80" i="5"/>
  <c r="BX80" i="5"/>
  <c r="CK79" i="5"/>
  <c r="CJ79" i="5"/>
  <c r="CI79" i="5"/>
  <c r="CH79" i="5"/>
  <c r="CG79" i="5"/>
  <c r="CF79" i="5"/>
  <c r="CE79" i="5"/>
  <c r="CD79" i="5"/>
  <c r="CC79" i="5"/>
  <c r="CB79" i="5"/>
  <c r="CA79" i="5"/>
  <c r="BZ79" i="5"/>
  <c r="BY79" i="5"/>
  <c r="BX79" i="5"/>
  <c r="CK78" i="5"/>
  <c r="CJ78" i="5"/>
  <c r="CI78" i="5"/>
  <c r="CH78" i="5"/>
  <c r="CG78" i="5"/>
  <c r="CF78" i="5"/>
  <c r="CE78" i="5"/>
  <c r="CD78" i="5"/>
  <c r="CC78" i="5"/>
  <c r="CB78" i="5"/>
  <c r="CA78" i="5"/>
  <c r="BZ78" i="5"/>
  <c r="BY78" i="5"/>
  <c r="BX78" i="5"/>
  <c r="CK77" i="5"/>
  <c r="CJ77" i="5"/>
  <c r="CI77" i="5"/>
  <c r="CH77" i="5"/>
  <c r="CG77" i="5"/>
  <c r="CF77" i="5"/>
  <c r="CE77" i="5"/>
  <c r="CD77" i="5"/>
  <c r="CC77" i="5"/>
  <c r="CB77" i="5"/>
  <c r="CA77" i="5"/>
  <c r="BZ77" i="5"/>
  <c r="BY77" i="5"/>
  <c r="BX77" i="5"/>
  <c r="CK76" i="5"/>
  <c r="CJ76" i="5"/>
  <c r="CI76" i="5"/>
  <c r="CH76" i="5"/>
  <c r="CG76" i="5"/>
  <c r="CF76" i="5"/>
  <c r="CE76" i="5"/>
  <c r="CD76" i="5"/>
  <c r="CC76" i="5"/>
  <c r="CB76" i="5"/>
  <c r="CA76" i="5"/>
  <c r="BZ76" i="5"/>
  <c r="BY76" i="5"/>
  <c r="BX76" i="5"/>
  <c r="CK75" i="5"/>
  <c r="CJ75" i="5"/>
  <c r="CI75" i="5"/>
  <c r="CH75" i="5"/>
  <c r="CG75" i="5"/>
  <c r="CF75" i="5"/>
  <c r="CE75" i="5"/>
  <c r="CD75" i="5"/>
  <c r="CC75" i="5"/>
  <c r="CB75" i="5"/>
  <c r="CA75" i="5"/>
  <c r="BZ75" i="5"/>
  <c r="BY75" i="5"/>
  <c r="BX75" i="5"/>
  <c r="CK74" i="5"/>
  <c r="CJ74" i="5"/>
  <c r="CI74" i="5"/>
  <c r="CH74" i="5"/>
  <c r="CG74" i="5"/>
  <c r="CF74" i="5"/>
  <c r="CE74" i="5"/>
  <c r="CD74" i="5"/>
  <c r="CC74" i="5"/>
  <c r="CB74" i="5"/>
  <c r="CA74" i="5"/>
  <c r="BZ74" i="5"/>
  <c r="BY74" i="5"/>
  <c r="BX74" i="5"/>
  <c r="CK73" i="5"/>
  <c r="CJ73" i="5"/>
  <c r="CI73" i="5"/>
  <c r="CH73" i="5"/>
  <c r="CG73" i="5"/>
  <c r="CF73" i="5"/>
  <c r="CE73" i="5"/>
  <c r="CD73" i="5"/>
  <c r="CC73" i="5"/>
  <c r="CB73" i="5"/>
  <c r="CA73" i="5"/>
  <c r="BZ73" i="5"/>
  <c r="BY73" i="5"/>
  <c r="BX73" i="5"/>
  <c r="CK72" i="5"/>
  <c r="CJ72" i="5"/>
  <c r="CI72" i="5"/>
  <c r="CH72" i="5"/>
  <c r="CG72" i="5"/>
  <c r="CF72" i="5"/>
  <c r="CE72" i="5"/>
  <c r="CD72" i="5"/>
  <c r="CC72" i="5"/>
  <c r="CB72" i="5"/>
  <c r="CA72" i="5"/>
  <c r="BZ72" i="5"/>
  <c r="BY72" i="5"/>
  <c r="BX72" i="5"/>
  <c r="CK71" i="5"/>
  <c r="CJ71" i="5"/>
  <c r="CI71" i="5"/>
  <c r="CH71" i="5"/>
  <c r="CG71" i="5"/>
  <c r="CF71" i="5"/>
  <c r="CE71" i="5"/>
  <c r="CD71" i="5"/>
  <c r="CC71" i="5"/>
  <c r="CB71" i="5"/>
  <c r="CA71" i="5"/>
  <c r="BZ71" i="5"/>
  <c r="BY71" i="5"/>
  <c r="BX71" i="5"/>
  <c r="CK70" i="5"/>
  <c r="CJ70" i="5"/>
  <c r="CI70" i="5"/>
  <c r="CH70" i="5"/>
  <c r="CG70" i="5"/>
  <c r="CF70" i="5"/>
  <c r="CE70" i="5"/>
  <c r="CD70" i="5"/>
  <c r="CC70" i="5"/>
  <c r="CB70" i="5"/>
  <c r="CA70" i="5"/>
  <c r="BZ70" i="5"/>
  <c r="BY70" i="5"/>
  <c r="BX70" i="5"/>
  <c r="CK69" i="5"/>
  <c r="CJ69" i="5"/>
  <c r="CI69" i="5"/>
  <c r="CH69" i="5"/>
  <c r="CG69" i="5"/>
  <c r="CF69" i="5"/>
  <c r="CE69" i="5"/>
  <c r="CD69" i="5"/>
  <c r="CC69" i="5"/>
  <c r="CB69" i="5"/>
  <c r="CA69" i="5"/>
  <c r="BZ69" i="5"/>
  <c r="BY69" i="5"/>
  <c r="BX69" i="5"/>
  <c r="CK68" i="5"/>
  <c r="CJ68" i="5"/>
  <c r="CI68" i="5"/>
  <c r="CH68" i="5"/>
  <c r="CG68" i="5"/>
  <c r="CF68" i="5"/>
  <c r="CE68" i="5"/>
  <c r="CD68" i="5"/>
  <c r="CC68" i="5"/>
  <c r="CB68" i="5"/>
  <c r="CA68" i="5"/>
  <c r="BZ68" i="5"/>
  <c r="BY68" i="5"/>
  <c r="BX68" i="5"/>
  <c r="CK67" i="5"/>
  <c r="CJ67" i="5"/>
  <c r="CI67" i="5"/>
  <c r="CH67" i="5"/>
  <c r="CG67" i="5"/>
  <c r="CF67" i="5"/>
  <c r="CE67" i="5"/>
  <c r="CD67" i="5"/>
  <c r="CC67" i="5"/>
  <c r="CB67" i="5"/>
  <c r="CA67" i="5"/>
  <c r="BZ67" i="5"/>
  <c r="BY67" i="5"/>
  <c r="BX67" i="5"/>
  <c r="CK66" i="5"/>
  <c r="CJ66" i="5"/>
  <c r="CI66" i="5"/>
  <c r="CH66" i="5"/>
  <c r="CG66" i="5"/>
  <c r="CF66" i="5"/>
  <c r="CE66" i="5"/>
  <c r="CD66" i="5"/>
  <c r="CC66" i="5"/>
  <c r="CB66" i="5"/>
  <c r="CA66" i="5"/>
  <c r="BZ66" i="5"/>
  <c r="BY66" i="5"/>
  <c r="BX66" i="5"/>
  <c r="CK65" i="5"/>
  <c r="CJ65" i="5"/>
  <c r="CI65" i="5"/>
  <c r="CH65" i="5"/>
  <c r="CG65" i="5"/>
  <c r="CF65" i="5"/>
  <c r="CE65" i="5"/>
  <c r="CD65" i="5"/>
  <c r="CC65" i="5"/>
  <c r="CB65" i="5"/>
  <c r="CA65" i="5"/>
  <c r="BZ65" i="5"/>
  <c r="BY65" i="5"/>
  <c r="BX65" i="5"/>
  <c r="CK64" i="5"/>
  <c r="CJ64" i="5"/>
  <c r="CI64" i="5"/>
  <c r="CH64" i="5"/>
  <c r="CG64" i="5"/>
  <c r="CF64" i="5"/>
  <c r="CE64" i="5"/>
  <c r="CD64" i="5"/>
  <c r="CC64" i="5"/>
  <c r="CB64" i="5"/>
  <c r="CA64" i="5"/>
  <c r="BZ64" i="5"/>
  <c r="BY64" i="5"/>
  <c r="BX64" i="5"/>
  <c r="CK63" i="5"/>
  <c r="CJ63" i="5"/>
  <c r="CI63" i="5"/>
  <c r="CH63" i="5"/>
  <c r="CG63" i="5"/>
  <c r="CF63" i="5"/>
  <c r="CE63" i="5"/>
  <c r="CD63" i="5"/>
  <c r="CC63" i="5"/>
  <c r="CB63" i="5"/>
  <c r="CA63" i="5"/>
  <c r="BZ63" i="5"/>
  <c r="BY63" i="5"/>
  <c r="BX63" i="5"/>
  <c r="CK62" i="5"/>
  <c r="CJ62" i="5"/>
  <c r="CI62" i="5"/>
  <c r="CH62" i="5"/>
  <c r="CG62" i="5"/>
  <c r="CF62" i="5"/>
  <c r="CE62" i="5"/>
  <c r="CD62" i="5"/>
  <c r="CC62" i="5"/>
  <c r="CB62" i="5"/>
  <c r="CA62" i="5"/>
  <c r="BZ62" i="5"/>
  <c r="BY62" i="5"/>
  <c r="BX62" i="5"/>
  <c r="CK61" i="5"/>
  <c r="CJ61" i="5"/>
  <c r="CI61" i="5"/>
  <c r="CH61" i="5"/>
  <c r="CG61" i="5"/>
  <c r="CF61" i="5"/>
  <c r="CE61" i="5"/>
  <c r="CD61" i="5"/>
  <c r="CC61" i="5"/>
  <c r="CB61" i="5"/>
  <c r="CA61" i="5"/>
  <c r="BZ61" i="5"/>
  <c r="BY61" i="5"/>
  <c r="BX61" i="5"/>
  <c r="CK60" i="5"/>
  <c r="CJ60" i="5"/>
  <c r="CI60" i="5"/>
  <c r="CH60" i="5"/>
  <c r="CG60" i="5"/>
  <c r="CF60" i="5"/>
  <c r="CE60" i="5"/>
  <c r="CD60" i="5"/>
  <c r="CC60" i="5"/>
  <c r="CB60" i="5"/>
  <c r="CA60" i="5"/>
  <c r="BZ60" i="5"/>
  <c r="BY60" i="5"/>
  <c r="BX60" i="5"/>
  <c r="CK59" i="5"/>
  <c r="CJ59" i="5"/>
  <c r="CI59" i="5"/>
  <c r="CH59" i="5"/>
  <c r="CG59" i="5"/>
  <c r="CF59" i="5"/>
  <c r="CE59" i="5"/>
  <c r="CD59" i="5"/>
  <c r="CC59" i="5"/>
  <c r="CB59" i="5"/>
  <c r="CA59" i="5"/>
  <c r="BZ59" i="5"/>
  <c r="BY59" i="5"/>
  <c r="BX59" i="5"/>
  <c r="CK58" i="5"/>
  <c r="CJ58" i="5"/>
  <c r="CI58" i="5"/>
  <c r="CH58" i="5"/>
  <c r="CG58" i="5"/>
  <c r="CF58" i="5"/>
  <c r="CE58" i="5"/>
  <c r="CD58" i="5"/>
  <c r="CC58" i="5"/>
  <c r="CB58" i="5"/>
  <c r="CA58" i="5"/>
  <c r="BZ58" i="5"/>
  <c r="BY58" i="5"/>
  <c r="BX58" i="5"/>
  <c r="CK57" i="5"/>
  <c r="CJ57" i="5"/>
  <c r="CI57" i="5"/>
  <c r="CH57" i="5"/>
  <c r="CG57" i="5"/>
  <c r="CF57" i="5"/>
  <c r="CE57" i="5"/>
  <c r="CD57" i="5"/>
  <c r="CC57" i="5"/>
  <c r="CB57" i="5"/>
  <c r="CA57" i="5"/>
  <c r="BZ57" i="5"/>
  <c r="BY57" i="5"/>
  <c r="BX57" i="5"/>
  <c r="CK56" i="5"/>
  <c r="CJ56" i="5"/>
  <c r="CI56" i="5"/>
  <c r="CH56" i="5"/>
  <c r="CG56" i="5"/>
  <c r="CF56" i="5"/>
  <c r="CE56" i="5"/>
  <c r="CD56" i="5"/>
  <c r="CC56" i="5"/>
  <c r="CB56" i="5"/>
  <c r="CA56" i="5"/>
  <c r="BZ56" i="5"/>
  <c r="BY56" i="5"/>
  <c r="BX56" i="5"/>
  <c r="CK55" i="5"/>
  <c r="CJ55" i="5"/>
  <c r="CI55" i="5"/>
  <c r="CH55" i="5"/>
  <c r="CG55" i="5"/>
  <c r="CF55" i="5"/>
  <c r="CE55" i="5"/>
  <c r="CD55" i="5"/>
  <c r="CC55" i="5"/>
  <c r="CB55" i="5"/>
  <c r="CA55" i="5"/>
  <c r="BZ55" i="5"/>
  <c r="BY55" i="5"/>
  <c r="BX55" i="5"/>
  <c r="CK54" i="5"/>
  <c r="CJ54" i="5"/>
  <c r="CI54" i="5"/>
  <c r="CH54" i="5"/>
  <c r="CG54" i="5"/>
  <c r="CF54" i="5"/>
  <c r="CE54" i="5"/>
  <c r="CD54" i="5"/>
  <c r="CC54" i="5"/>
  <c r="CB54" i="5"/>
  <c r="CA54" i="5"/>
  <c r="BZ54" i="5"/>
  <c r="BY54" i="5"/>
  <c r="BX54" i="5"/>
  <c r="CK53" i="5"/>
  <c r="CJ53" i="5"/>
  <c r="CI53" i="5"/>
  <c r="CH53" i="5"/>
  <c r="CG53" i="5"/>
  <c r="CF53" i="5"/>
  <c r="CE53" i="5"/>
  <c r="CD53" i="5"/>
  <c r="CC53" i="5"/>
  <c r="CB53" i="5"/>
  <c r="CA53" i="5"/>
  <c r="BZ53" i="5"/>
  <c r="BY53" i="5"/>
  <c r="BX53" i="5"/>
  <c r="CK52" i="5"/>
  <c r="CJ52" i="5"/>
  <c r="CI52" i="5"/>
  <c r="CH52" i="5"/>
  <c r="CG52" i="5"/>
  <c r="CF52" i="5"/>
  <c r="CE52" i="5"/>
  <c r="CD52" i="5"/>
  <c r="CC52" i="5"/>
  <c r="CB52" i="5"/>
  <c r="CB50" i="5" s="1"/>
  <c r="CB49" i="5" s="1"/>
  <c r="CA52" i="5"/>
  <c r="BZ52" i="5"/>
  <c r="BY52" i="5"/>
  <c r="BY50" i="5" s="1"/>
  <c r="BY49" i="5" s="1"/>
  <c r="BX52" i="5"/>
  <c r="CK51" i="5"/>
  <c r="CJ51" i="5"/>
  <c r="CI51" i="5"/>
  <c r="CH51" i="5"/>
  <c r="CG51" i="5"/>
  <c r="CF51" i="5"/>
  <c r="CE51" i="5"/>
  <c r="CD51" i="5"/>
  <c r="CD50" i="5" s="1"/>
  <c r="CD49" i="5" s="1"/>
  <c r="CC51" i="5"/>
  <c r="CB51" i="5"/>
  <c r="CA51" i="5"/>
  <c r="CA50" i="5" s="1"/>
  <c r="CA49" i="5" s="1"/>
  <c r="BZ51" i="5"/>
  <c r="BZ50" i="5" s="1"/>
  <c r="BZ49" i="5" s="1"/>
  <c r="BY51" i="5"/>
  <c r="BX51" i="5"/>
  <c r="CK129" i="5"/>
  <c r="CJ129" i="5"/>
  <c r="CI129" i="5"/>
  <c r="CH129" i="5"/>
  <c r="CG129" i="5"/>
  <c r="CF129" i="5"/>
  <c r="CE129" i="5"/>
  <c r="CD129" i="5"/>
  <c r="CC129" i="5"/>
  <c r="CB129" i="5"/>
  <c r="CA129" i="5"/>
  <c r="BZ129" i="5"/>
  <c r="BY129" i="5"/>
  <c r="BX129" i="5"/>
  <c r="CK128" i="5"/>
  <c r="CJ128" i="5"/>
  <c r="CI128" i="5"/>
  <c r="CH128" i="5"/>
  <c r="CG128" i="5"/>
  <c r="CF128" i="5"/>
  <c r="CE128" i="5"/>
  <c r="CD128" i="5"/>
  <c r="CC128" i="5"/>
  <c r="CB128" i="5"/>
  <c r="CA128" i="5"/>
  <c r="BZ128" i="5"/>
  <c r="BY128" i="5"/>
  <c r="BX128" i="5"/>
  <c r="CK127" i="5"/>
  <c r="CJ127" i="5"/>
  <c r="CI127" i="5"/>
  <c r="CH127" i="5"/>
  <c r="CG127" i="5"/>
  <c r="CF127" i="5"/>
  <c r="CE127" i="5"/>
  <c r="CD127" i="5"/>
  <c r="CC127" i="5"/>
  <c r="CB127" i="5"/>
  <c r="CA127" i="5"/>
  <c r="BZ127" i="5"/>
  <c r="BY127" i="5"/>
  <c r="BX127" i="5"/>
  <c r="CK126" i="5"/>
  <c r="CJ126" i="5"/>
  <c r="CI126" i="5"/>
  <c r="CH126" i="5"/>
  <c r="CG126" i="5"/>
  <c r="CF126" i="5"/>
  <c r="CE126" i="5"/>
  <c r="CD126" i="5"/>
  <c r="CC126" i="5"/>
  <c r="CB126" i="5"/>
  <c r="CA126" i="5"/>
  <c r="BZ126" i="5"/>
  <c r="BY126" i="5"/>
  <c r="BX126" i="5"/>
  <c r="CK125" i="5"/>
  <c r="CJ125" i="5"/>
  <c r="CI125" i="5"/>
  <c r="CH125" i="5"/>
  <c r="CG125" i="5"/>
  <c r="CF125" i="5"/>
  <c r="CE125" i="5"/>
  <c r="CD125" i="5"/>
  <c r="CC125" i="5"/>
  <c r="CB125" i="5"/>
  <c r="CA125" i="5"/>
  <c r="BZ125" i="5"/>
  <c r="BY125" i="5"/>
  <c r="BX125" i="5"/>
  <c r="CK124" i="5"/>
  <c r="CJ124" i="5"/>
  <c r="CI124" i="5"/>
  <c r="CH124" i="5"/>
  <c r="CG124" i="5"/>
  <c r="CF124" i="5"/>
  <c r="CE124" i="5"/>
  <c r="CD124" i="5"/>
  <c r="CC124" i="5"/>
  <c r="CB124" i="5"/>
  <c r="CA124" i="5"/>
  <c r="BZ124" i="5"/>
  <c r="BY124" i="5"/>
  <c r="BX124" i="5"/>
  <c r="CK123" i="5"/>
  <c r="CJ123" i="5"/>
  <c r="CI123" i="5"/>
  <c r="CH123" i="5"/>
  <c r="CG123" i="5"/>
  <c r="CF123" i="5"/>
  <c r="CE123" i="5"/>
  <c r="CD123" i="5"/>
  <c r="CC123" i="5"/>
  <c r="CB123" i="5"/>
  <c r="CA123" i="5"/>
  <c r="BZ123" i="5"/>
  <c r="BY123" i="5"/>
  <c r="BX123" i="5"/>
  <c r="CK122" i="5"/>
  <c r="CJ122" i="5"/>
  <c r="CI122" i="5"/>
  <c r="CH122" i="5"/>
  <c r="CG122" i="5"/>
  <c r="CF122" i="5"/>
  <c r="CE122" i="5"/>
  <c r="CD122" i="5"/>
  <c r="CC122" i="5"/>
  <c r="CB122" i="5"/>
  <c r="CA122" i="5"/>
  <c r="BZ122" i="5"/>
  <c r="BY122" i="5"/>
  <c r="BX122" i="5"/>
  <c r="CK121" i="5"/>
  <c r="CJ121" i="5"/>
  <c r="CI121" i="5"/>
  <c r="CH121" i="5"/>
  <c r="CG121" i="5"/>
  <c r="CF121" i="5"/>
  <c r="CE121" i="5"/>
  <c r="CD121" i="5"/>
  <c r="CC121" i="5"/>
  <c r="CB121" i="5"/>
  <c r="CA121" i="5"/>
  <c r="BZ121" i="5"/>
  <c r="BY121" i="5"/>
  <c r="BX121" i="5"/>
  <c r="CK120" i="5"/>
  <c r="CJ120" i="5"/>
  <c r="CI120" i="5"/>
  <c r="CH120" i="5"/>
  <c r="CG120" i="5"/>
  <c r="CF120" i="5"/>
  <c r="CE120" i="5"/>
  <c r="CD120" i="5"/>
  <c r="CC120" i="5"/>
  <c r="CB120" i="5"/>
  <c r="CA120" i="5"/>
  <c r="BZ120" i="5"/>
  <c r="BY120" i="5"/>
  <c r="BX120" i="5"/>
  <c r="CK119" i="5"/>
  <c r="CJ119" i="5"/>
  <c r="CI119" i="5"/>
  <c r="CH119" i="5"/>
  <c r="CG119" i="5"/>
  <c r="CF119" i="5"/>
  <c r="CE119" i="5"/>
  <c r="CD119" i="5"/>
  <c r="CC119" i="5"/>
  <c r="CB119" i="5"/>
  <c r="CA119" i="5"/>
  <c r="BZ119" i="5"/>
  <c r="BY119" i="5"/>
  <c r="BX119" i="5"/>
  <c r="CK118" i="5"/>
  <c r="CJ118" i="5"/>
  <c r="CI118" i="5"/>
  <c r="CH118" i="5"/>
  <c r="CG118" i="5"/>
  <c r="CF118" i="5"/>
  <c r="CE118" i="5"/>
  <c r="CD118" i="5"/>
  <c r="CC118" i="5"/>
  <c r="CB118" i="5"/>
  <c r="CA118" i="5"/>
  <c r="BZ118" i="5"/>
  <c r="BY118" i="5"/>
  <c r="BX118" i="5"/>
  <c r="CK117" i="5"/>
  <c r="CJ117" i="5"/>
  <c r="CI117" i="5"/>
  <c r="CH117" i="5"/>
  <c r="CG117" i="5"/>
  <c r="CF117" i="5"/>
  <c r="CE117" i="5"/>
  <c r="CD117" i="5"/>
  <c r="CC117" i="5"/>
  <c r="CB117" i="5"/>
  <c r="CA117" i="5"/>
  <c r="BZ117" i="5"/>
  <c r="BY117" i="5"/>
  <c r="BX117" i="5"/>
  <c r="CK116" i="5"/>
  <c r="CJ116" i="5"/>
  <c r="CI116" i="5"/>
  <c r="CH116" i="5"/>
  <c r="CG116" i="5"/>
  <c r="CF116" i="5"/>
  <c r="CE116" i="5"/>
  <c r="CD116" i="5"/>
  <c r="CC116" i="5"/>
  <c r="CB116" i="5"/>
  <c r="CA116" i="5"/>
  <c r="BZ116" i="5"/>
  <c r="BY116" i="5"/>
  <c r="BX116" i="5"/>
  <c r="CK115" i="5"/>
  <c r="CJ115" i="5"/>
  <c r="CI115" i="5"/>
  <c r="CH115" i="5"/>
  <c r="CG115" i="5"/>
  <c r="CF115" i="5"/>
  <c r="CE115" i="5"/>
  <c r="CD115" i="5"/>
  <c r="CC115" i="5"/>
  <c r="CB115" i="5"/>
  <c r="CA115" i="5"/>
  <c r="BZ115" i="5"/>
  <c r="BY115" i="5"/>
  <c r="BX115" i="5"/>
  <c r="CK114" i="5"/>
  <c r="CJ114" i="5"/>
  <c r="CI114" i="5"/>
  <c r="CH114" i="5"/>
  <c r="CG114" i="5"/>
  <c r="CF114" i="5"/>
  <c r="CE114" i="5"/>
  <c r="CD114" i="5"/>
  <c r="CC114" i="5"/>
  <c r="CB114" i="5"/>
  <c r="CA114" i="5"/>
  <c r="BZ114" i="5"/>
  <c r="BY114" i="5"/>
  <c r="BX114" i="5"/>
  <c r="CK113" i="5"/>
  <c r="CJ113" i="5"/>
  <c r="CI113" i="5"/>
  <c r="CH113" i="5"/>
  <c r="CG113" i="5"/>
  <c r="CF113" i="5"/>
  <c r="CE113" i="5"/>
  <c r="CD113" i="5"/>
  <c r="CC113" i="5"/>
  <c r="CB113" i="5"/>
  <c r="CA113" i="5"/>
  <c r="BZ113" i="5"/>
  <c r="BY113" i="5"/>
  <c r="BX113" i="5"/>
  <c r="CK112" i="5"/>
  <c r="CJ112" i="5"/>
  <c r="CI112" i="5"/>
  <c r="CH112" i="5"/>
  <c r="CG112" i="5"/>
  <c r="CF112" i="5"/>
  <c r="CE112" i="5"/>
  <c r="CD112" i="5"/>
  <c r="CC112" i="5"/>
  <c r="CB112" i="5"/>
  <c r="CA112" i="5"/>
  <c r="BZ112" i="5"/>
  <c r="BY112" i="5"/>
  <c r="BX112" i="5"/>
  <c r="CK111" i="5"/>
  <c r="CJ111" i="5"/>
  <c r="CI111" i="5"/>
  <c r="CH111" i="5"/>
  <c r="CG111" i="5"/>
  <c r="CF111" i="5"/>
  <c r="CE111" i="5"/>
  <c r="CD111" i="5"/>
  <c r="CC111" i="5"/>
  <c r="CB111" i="5"/>
  <c r="CA111" i="5"/>
  <c r="BZ111" i="5"/>
  <c r="BY111" i="5"/>
  <c r="BX111" i="5"/>
  <c r="CK110" i="5"/>
  <c r="CJ110" i="5"/>
  <c r="CI110" i="5"/>
  <c r="CH110" i="5"/>
  <c r="CG110" i="5"/>
  <c r="CF110" i="5"/>
  <c r="CE110" i="5"/>
  <c r="CD110" i="5"/>
  <c r="CC110" i="5"/>
  <c r="CB110" i="5"/>
  <c r="CA110" i="5"/>
  <c r="BZ110" i="5"/>
  <c r="BY110" i="5"/>
  <c r="BX110" i="5"/>
  <c r="CK109" i="5"/>
  <c r="CJ109" i="5"/>
  <c r="CI109" i="5"/>
  <c r="CH109" i="5"/>
  <c r="CG109" i="5"/>
  <c r="CF109" i="5"/>
  <c r="CE109" i="5"/>
  <c r="CD109" i="5"/>
  <c r="CC109" i="5"/>
  <c r="CB109" i="5"/>
  <c r="CA109" i="5"/>
  <c r="BZ109" i="5"/>
  <c r="BY109" i="5"/>
  <c r="BX109" i="5"/>
  <c r="CK108" i="5"/>
  <c r="CJ108" i="5"/>
  <c r="CI108" i="5"/>
  <c r="CH108" i="5"/>
  <c r="CG108" i="5"/>
  <c r="CF108" i="5"/>
  <c r="CE108" i="5"/>
  <c r="CD108" i="5"/>
  <c r="CC108" i="5"/>
  <c r="CB108" i="5"/>
  <c r="CA108" i="5"/>
  <c r="BZ108" i="5"/>
  <c r="BY108" i="5"/>
  <c r="BX108" i="5"/>
  <c r="CK107" i="5"/>
  <c r="CJ107" i="5"/>
  <c r="CI107" i="5"/>
  <c r="CH107" i="5"/>
  <c r="CG107" i="5"/>
  <c r="CF107" i="5"/>
  <c r="CE107" i="5"/>
  <c r="CD107" i="5"/>
  <c r="CC107" i="5"/>
  <c r="CB107" i="5"/>
  <c r="CA107" i="5"/>
  <c r="BZ107" i="5"/>
  <c r="BY107" i="5"/>
  <c r="BX107" i="5"/>
  <c r="CK106" i="5"/>
  <c r="CJ106" i="5"/>
  <c r="CI106" i="5"/>
  <c r="CH106" i="5"/>
  <c r="CG106" i="5"/>
  <c r="CF106" i="5"/>
  <c r="CE106" i="5"/>
  <c r="CD106" i="5"/>
  <c r="CC106" i="5"/>
  <c r="CB106" i="5"/>
  <c r="CA106" i="5"/>
  <c r="BZ106" i="5"/>
  <c r="BY106" i="5"/>
  <c r="BX106" i="5"/>
  <c r="CK105" i="5"/>
  <c r="CJ105" i="5"/>
  <c r="CI105" i="5"/>
  <c r="CH105" i="5"/>
  <c r="CG105" i="5"/>
  <c r="CF105" i="5"/>
  <c r="CE105" i="5"/>
  <c r="CD105" i="5"/>
  <c r="CC105" i="5"/>
  <c r="CB105" i="5"/>
  <c r="CA105" i="5"/>
  <c r="BZ105" i="5"/>
  <c r="BY105" i="5"/>
  <c r="BX105" i="5"/>
  <c r="CK104" i="5"/>
  <c r="CJ104" i="5"/>
  <c r="CI104" i="5"/>
  <c r="CH104" i="5"/>
  <c r="CG104" i="5"/>
  <c r="CF104" i="5"/>
  <c r="CE104" i="5"/>
  <c r="CD104" i="5"/>
  <c r="CC104" i="5"/>
  <c r="CB104" i="5"/>
  <c r="CA104" i="5"/>
  <c r="BZ104" i="5"/>
  <c r="BY104" i="5"/>
  <c r="BX104" i="5"/>
  <c r="CK103" i="5"/>
  <c r="CJ103" i="5"/>
  <c r="CI103" i="5"/>
  <c r="CH103" i="5"/>
  <c r="CG103" i="5"/>
  <c r="CF103" i="5"/>
  <c r="CE103" i="5"/>
  <c r="CD103" i="5"/>
  <c r="CC103" i="5"/>
  <c r="CB103" i="5"/>
  <c r="CA103" i="5"/>
  <c r="BZ103" i="5"/>
  <c r="BY103" i="5"/>
  <c r="BX103" i="5"/>
  <c r="CK102" i="5"/>
  <c r="CJ102" i="5"/>
  <c r="CI102" i="5"/>
  <c r="CH102" i="5"/>
  <c r="CG102" i="5"/>
  <c r="CF102" i="5"/>
  <c r="CE102" i="5"/>
  <c r="CD102" i="5"/>
  <c r="CC102" i="5"/>
  <c r="CB102" i="5"/>
  <c r="CA102" i="5"/>
  <c r="BZ102" i="5"/>
  <c r="BY102" i="5"/>
  <c r="BX102" i="5"/>
  <c r="CK101" i="5"/>
  <c r="CJ101" i="5"/>
  <c r="CI101" i="5"/>
  <c r="CH101" i="5"/>
  <c r="CG101" i="5"/>
  <c r="CF101" i="5"/>
  <c r="CE101" i="5"/>
  <c r="CD101" i="5"/>
  <c r="CC101" i="5"/>
  <c r="CB101" i="5"/>
  <c r="CA101" i="5"/>
  <c r="CA99" i="5" s="1"/>
  <c r="CA98" i="5" s="1"/>
  <c r="BZ101" i="5"/>
  <c r="BY101" i="5"/>
  <c r="BX101" i="5"/>
  <c r="CK100" i="5"/>
  <c r="CJ100" i="5"/>
  <c r="CI100" i="5"/>
  <c r="CH100" i="5"/>
  <c r="CG100" i="5"/>
  <c r="CF100" i="5"/>
  <c r="CE100" i="5"/>
  <c r="CD100" i="5"/>
  <c r="CC100" i="5"/>
  <c r="CB100" i="5"/>
  <c r="CB99" i="5" s="1"/>
  <c r="CB98" i="5" s="1"/>
  <c r="CA100" i="5"/>
  <c r="BZ100" i="5"/>
  <c r="BZ99" i="5" s="1"/>
  <c r="BZ98" i="5" s="1"/>
  <c r="BY100" i="5"/>
  <c r="BX100" i="5"/>
  <c r="BX99" i="5" s="1"/>
  <c r="BX98" i="5" s="1"/>
  <c r="CK134" i="5"/>
  <c r="CJ134" i="5"/>
  <c r="CI134" i="5"/>
  <c r="CH134" i="5"/>
  <c r="CG134" i="5"/>
  <c r="CF134" i="5"/>
  <c r="CE134" i="5"/>
  <c r="CD134" i="5"/>
  <c r="CC134" i="5"/>
  <c r="CB134" i="5"/>
  <c r="CA134" i="5"/>
  <c r="BZ134" i="5"/>
  <c r="BY134" i="5"/>
  <c r="BY132" i="5" s="1"/>
  <c r="BY131" i="5" s="1"/>
  <c r="BX134" i="5"/>
  <c r="BX132" i="5" s="1"/>
  <c r="BX131" i="5" s="1"/>
  <c r="CK133" i="5"/>
  <c r="CJ133" i="5"/>
  <c r="CI133" i="5"/>
  <c r="CH133" i="5"/>
  <c r="CG133" i="5"/>
  <c r="CF133" i="5"/>
  <c r="CE133" i="5"/>
  <c r="CD133" i="5"/>
  <c r="CC133" i="5"/>
  <c r="CB133" i="5"/>
  <c r="CA133" i="5"/>
  <c r="CA132" i="5" s="1"/>
  <c r="CA131" i="5" s="1"/>
  <c r="BZ133" i="5"/>
  <c r="BZ132" i="5" s="1"/>
  <c r="BZ131" i="5" s="1"/>
  <c r="BY133" i="5"/>
  <c r="BX133" i="5"/>
  <c r="CK155" i="5"/>
  <c r="CJ155" i="5"/>
  <c r="CI155" i="5"/>
  <c r="CH155" i="5"/>
  <c r="CG155" i="5"/>
  <c r="CF155" i="5"/>
  <c r="CE155" i="5"/>
  <c r="CD155" i="5"/>
  <c r="CC155" i="5"/>
  <c r="CB155" i="5"/>
  <c r="CA155" i="5"/>
  <c r="BZ155" i="5"/>
  <c r="BY155" i="5"/>
  <c r="BX155" i="5"/>
  <c r="CK154" i="5"/>
  <c r="CJ154" i="5"/>
  <c r="CI154" i="5"/>
  <c r="CH154" i="5"/>
  <c r="CG154" i="5"/>
  <c r="CF154" i="5"/>
  <c r="CE154" i="5"/>
  <c r="CD154" i="5"/>
  <c r="CC154" i="5"/>
  <c r="CB154" i="5"/>
  <c r="CA154" i="5"/>
  <c r="BZ154" i="5"/>
  <c r="BY154" i="5"/>
  <c r="BX154" i="5"/>
  <c r="CK153" i="5"/>
  <c r="CJ153" i="5"/>
  <c r="CI153" i="5"/>
  <c r="CH153" i="5"/>
  <c r="CG153" i="5"/>
  <c r="CF153" i="5"/>
  <c r="CE153" i="5"/>
  <c r="CD153" i="5"/>
  <c r="CC153" i="5"/>
  <c r="CB153" i="5"/>
  <c r="CA153" i="5"/>
  <c r="BZ153" i="5"/>
  <c r="BY153" i="5"/>
  <c r="BX153" i="5"/>
  <c r="CK152" i="5"/>
  <c r="CJ152" i="5"/>
  <c r="CI152" i="5"/>
  <c r="CH152" i="5"/>
  <c r="CG152" i="5"/>
  <c r="CF152" i="5"/>
  <c r="CE152" i="5"/>
  <c r="CD152" i="5"/>
  <c r="CC152" i="5"/>
  <c r="CB152" i="5"/>
  <c r="CA152" i="5"/>
  <c r="BZ152" i="5"/>
  <c r="BY152" i="5"/>
  <c r="BX152" i="5"/>
  <c r="CK151" i="5"/>
  <c r="CJ151" i="5"/>
  <c r="CI151" i="5"/>
  <c r="CH151" i="5"/>
  <c r="CG151" i="5"/>
  <c r="CF151" i="5"/>
  <c r="CE151" i="5"/>
  <c r="CD151" i="5"/>
  <c r="CC151" i="5"/>
  <c r="CB151" i="5"/>
  <c r="CA151" i="5"/>
  <c r="BZ151" i="5"/>
  <c r="BY151" i="5"/>
  <c r="BX151" i="5"/>
  <c r="CK150" i="5"/>
  <c r="CJ150" i="5"/>
  <c r="CI150" i="5"/>
  <c r="CH150" i="5"/>
  <c r="CG150" i="5"/>
  <c r="CF150" i="5"/>
  <c r="CE150" i="5"/>
  <c r="CD150" i="5"/>
  <c r="CC150" i="5"/>
  <c r="CB150" i="5"/>
  <c r="CA150" i="5"/>
  <c r="BZ150" i="5"/>
  <c r="BY150" i="5"/>
  <c r="BY148" i="5" s="1"/>
  <c r="BY24" i="5" s="1"/>
  <c r="BX150" i="5"/>
  <c r="BX148" i="5" s="1"/>
  <c r="BX24" i="5" s="1"/>
  <c r="CK149" i="5"/>
  <c r="CJ149" i="5"/>
  <c r="CI149" i="5"/>
  <c r="CH149" i="5"/>
  <c r="CG149" i="5"/>
  <c r="CF149" i="5"/>
  <c r="CE149" i="5"/>
  <c r="CD149" i="5"/>
  <c r="CC149" i="5"/>
  <c r="CB149" i="5"/>
  <c r="CA149" i="5"/>
  <c r="CA148" i="5" s="1"/>
  <c r="CA24" i="5" s="1"/>
  <c r="BZ149" i="5"/>
  <c r="BZ148" i="5" s="1"/>
  <c r="BZ24" i="5" s="1"/>
  <c r="BY149" i="5"/>
  <c r="BX149" i="5"/>
  <c r="BX158" i="5"/>
  <c r="BY158" i="5"/>
  <c r="BY157" i="5" s="1"/>
  <c r="BY26" i="5" s="1"/>
  <c r="BZ158" i="5"/>
  <c r="CA158" i="5"/>
  <c r="CB158" i="5"/>
  <c r="CC158" i="5"/>
  <c r="CD158" i="5"/>
  <c r="CD157" i="5" s="1"/>
  <c r="CD26" i="5" s="1"/>
  <c r="CE158" i="5"/>
  <c r="CF158" i="5"/>
  <c r="CG158" i="5"/>
  <c r="CH158" i="5"/>
  <c r="CI158" i="5"/>
  <c r="CJ158" i="5"/>
  <c r="CK158" i="5"/>
  <c r="BX159" i="5"/>
  <c r="BY159" i="5"/>
  <c r="BZ159" i="5"/>
  <c r="CA159" i="5"/>
  <c r="CA157" i="5" s="1"/>
  <c r="CA26" i="5" s="1"/>
  <c r="CB159" i="5"/>
  <c r="CC159" i="5"/>
  <c r="CD159" i="5"/>
  <c r="CE159" i="5"/>
  <c r="CF159" i="5"/>
  <c r="CG159" i="5"/>
  <c r="CH159" i="5"/>
  <c r="CI159" i="5"/>
  <c r="CJ159" i="5"/>
  <c r="CK159" i="5"/>
  <c r="BX160" i="5"/>
  <c r="BY160" i="5"/>
  <c r="BZ160" i="5"/>
  <c r="CA160" i="5"/>
  <c r="CB160" i="5"/>
  <c r="CC160" i="5"/>
  <c r="CD160" i="5"/>
  <c r="CE160" i="5"/>
  <c r="CF160" i="5"/>
  <c r="CG160" i="5"/>
  <c r="CH160" i="5"/>
  <c r="CI160" i="5"/>
  <c r="CJ160" i="5"/>
  <c r="CK160" i="5"/>
  <c r="BX161" i="5"/>
  <c r="BY161" i="5"/>
  <c r="BZ161" i="5"/>
  <c r="CA161" i="5"/>
  <c r="CB161" i="5"/>
  <c r="CC161" i="5"/>
  <c r="CD161" i="5"/>
  <c r="CE161" i="5"/>
  <c r="CF161" i="5"/>
  <c r="CG161" i="5"/>
  <c r="CH161" i="5"/>
  <c r="CI161" i="5"/>
  <c r="CJ161" i="5"/>
  <c r="CK161" i="5"/>
  <c r="BX162" i="5"/>
  <c r="BY162" i="5"/>
  <c r="BZ162" i="5"/>
  <c r="CA162" i="5"/>
  <c r="CB162" i="5"/>
  <c r="CC162" i="5"/>
  <c r="CD162" i="5"/>
  <c r="CE162" i="5"/>
  <c r="CF162" i="5"/>
  <c r="CG162" i="5"/>
  <c r="CH162" i="5"/>
  <c r="CI162" i="5"/>
  <c r="CJ162" i="5"/>
  <c r="CK162" i="5"/>
  <c r="BX163" i="5"/>
  <c r="BY163" i="5"/>
  <c r="BZ163" i="5"/>
  <c r="CA163" i="5"/>
  <c r="CB163" i="5"/>
  <c r="CC163" i="5"/>
  <c r="CD163" i="5"/>
  <c r="CE163" i="5"/>
  <c r="CF163" i="5"/>
  <c r="CG163" i="5"/>
  <c r="CH163" i="5"/>
  <c r="CI163" i="5"/>
  <c r="CJ163" i="5"/>
  <c r="CK163" i="5"/>
  <c r="BX164" i="5"/>
  <c r="BY164" i="5"/>
  <c r="BZ164" i="5"/>
  <c r="CA164" i="5"/>
  <c r="CB164" i="5"/>
  <c r="CC164" i="5"/>
  <c r="CD164" i="5"/>
  <c r="CE164" i="5"/>
  <c r="CF164" i="5"/>
  <c r="CG164" i="5"/>
  <c r="CH164" i="5"/>
  <c r="CI164" i="5"/>
  <c r="CJ164" i="5"/>
  <c r="CK164" i="5"/>
  <c r="BX165" i="5"/>
  <c r="BY165" i="5"/>
  <c r="BZ165" i="5"/>
  <c r="CA165" i="5"/>
  <c r="CB165" i="5"/>
  <c r="CC165" i="5"/>
  <c r="CD165" i="5"/>
  <c r="CE165" i="5"/>
  <c r="CF165" i="5"/>
  <c r="CG165" i="5"/>
  <c r="CH165" i="5"/>
  <c r="CI165" i="5"/>
  <c r="CJ165" i="5"/>
  <c r="CK165" i="5"/>
  <c r="BY166" i="5"/>
  <c r="BZ166" i="5"/>
  <c r="CA166" i="5"/>
  <c r="CB166" i="5"/>
  <c r="CC166" i="5"/>
  <c r="CD166" i="5"/>
  <c r="CE166" i="5"/>
  <c r="CF166" i="5"/>
  <c r="CG166" i="5"/>
  <c r="CH166" i="5"/>
  <c r="CI166" i="5"/>
  <c r="CJ166" i="5"/>
  <c r="CK166" i="5"/>
  <c r="BX166" i="5"/>
  <c r="CC157" i="5"/>
  <c r="CC26" i="5" s="1"/>
  <c r="BZ157" i="5"/>
  <c r="BZ26" i="5" s="1"/>
  <c r="CC148" i="5"/>
  <c r="CC24" i="5" s="1"/>
  <c r="CB148" i="5"/>
  <c r="CB24" i="5" s="1"/>
  <c r="CD148" i="5"/>
  <c r="CD24" i="5" s="1"/>
  <c r="CD145" i="5"/>
  <c r="CC145" i="5"/>
  <c r="CB145" i="5"/>
  <c r="CA145" i="5"/>
  <c r="BZ145" i="5"/>
  <c r="BY145" i="5"/>
  <c r="BX145" i="5"/>
  <c r="CC132" i="5"/>
  <c r="CC131" i="5" s="1"/>
  <c r="CB132" i="5"/>
  <c r="CB131" i="5" s="1"/>
  <c r="CD132" i="5"/>
  <c r="CD131" i="5" s="1"/>
  <c r="CC99" i="5"/>
  <c r="CC98" i="5" s="1"/>
  <c r="BY99" i="5"/>
  <c r="BY98" i="5" s="1"/>
  <c r="CD99" i="5"/>
  <c r="CD98" i="5" s="1"/>
  <c r="BX50" i="5"/>
  <c r="BX49" i="5" s="1"/>
  <c r="CC50" i="5"/>
  <c r="CC49" i="5" s="1"/>
  <c r="CD45" i="5"/>
  <c r="CC45" i="5"/>
  <c r="BZ45" i="5"/>
  <c r="BY45" i="5"/>
  <c r="CB45" i="5"/>
  <c r="CA45" i="5"/>
  <c r="BX45" i="5"/>
  <c r="CA29" i="5"/>
  <c r="CD29" i="5"/>
  <c r="CC29" i="5"/>
  <c r="BZ29" i="5"/>
  <c r="BY29" i="5"/>
  <c r="CB29" i="5"/>
  <c r="BX29" i="5"/>
  <c r="CD25" i="5"/>
  <c r="CC25" i="5"/>
  <c r="CB25" i="5"/>
  <c r="CA25" i="5"/>
  <c r="BZ25" i="5"/>
  <c r="BY25" i="5"/>
  <c r="BX25" i="5"/>
  <c r="CD23" i="5"/>
  <c r="CC23" i="5"/>
  <c r="CB23" i="5"/>
  <c r="CA23" i="5"/>
  <c r="BZ23" i="5"/>
  <c r="BY23" i="5"/>
  <c r="BX23" i="5"/>
  <c r="BP157" i="5"/>
  <c r="BO157" i="5"/>
  <c r="BN157" i="5"/>
  <c r="BM157" i="5"/>
  <c r="BM26" i="5" s="1"/>
  <c r="BL157" i="5"/>
  <c r="BK157" i="5"/>
  <c r="BJ157" i="5"/>
  <c r="BP148" i="5"/>
  <c r="BO148" i="5"/>
  <c r="BN148" i="5"/>
  <c r="BM148" i="5"/>
  <c r="BL148" i="5"/>
  <c r="BK148" i="5"/>
  <c r="BJ148" i="5"/>
  <c r="BP145" i="5"/>
  <c r="BO145" i="5"/>
  <c r="BO23" i="5" s="1"/>
  <c r="BN145" i="5"/>
  <c r="BM145" i="5"/>
  <c r="BM23" i="5" s="1"/>
  <c r="BL145" i="5"/>
  <c r="BK145" i="5"/>
  <c r="BK23" i="5" s="1"/>
  <c r="BJ145" i="5"/>
  <c r="BJ23" i="5" s="1"/>
  <c r="BP132" i="5"/>
  <c r="BO132" i="5"/>
  <c r="BO131" i="5" s="1"/>
  <c r="BN132" i="5"/>
  <c r="BN131" i="5" s="1"/>
  <c r="BM132" i="5"/>
  <c r="BM131" i="5" s="1"/>
  <c r="BL132" i="5"/>
  <c r="BK132" i="5"/>
  <c r="BK131" i="5" s="1"/>
  <c r="BJ132" i="5"/>
  <c r="BJ131" i="5" s="1"/>
  <c r="BP131" i="5"/>
  <c r="BL131" i="5"/>
  <c r="BP99" i="5"/>
  <c r="BP98" i="5" s="1"/>
  <c r="BO99" i="5"/>
  <c r="BO98" i="5" s="1"/>
  <c r="BN99" i="5"/>
  <c r="BM99" i="5"/>
  <c r="BM98" i="5" s="1"/>
  <c r="BL99" i="5"/>
  <c r="BL98" i="5" s="1"/>
  <c r="BK99" i="5"/>
  <c r="BK98" i="5" s="1"/>
  <c r="BJ99" i="5"/>
  <c r="BN98" i="5"/>
  <c r="BJ98" i="5"/>
  <c r="BP50" i="5"/>
  <c r="BO50" i="5"/>
  <c r="BO49" i="5" s="1"/>
  <c r="BN50" i="5"/>
  <c r="BN49" i="5" s="1"/>
  <c r="BM50" i="5"/>
  <c r="BM49" i="5" s="1"/>
  <c r="BL50" i="5"/>
  <c r="BK50" i="5"/>
  <c r="BK49" i="5" s="1"/>
  <c r="BJ50" i="5"/>
  <c r="BJ49" i="5" s="1"/>
  <c r="BP49" i="5"/>
  <c r="BL49" i="5"/>
  <c r="BP45" i="5"/>
  <c r="BO45" i="5"/>
  <c r="BN45" i="5"/>
  <c r="BM45" i="5"/>
  <c r="BL45" i="5"/>
  <c r="BK45" i="5"/>
  <c r="BJ45" i="5"/>
  <c r="BP29" i="5"/>
  <c r="BO29" i="5"/>
  <c r="BN29" i="5"/>
  <c r="BM29" i="5"/>
  <c r="BL29" i="5"/>
  <c r="BK29" i="5"/>
  <c r="BJ29" i="5"/>
  <c r="BP26" i="5"/>
  <c r="BO26" i="5"/>
  <c r="BN26" i="5"/>
  <c r="BL26" i="5"/>
  <c r="BK26" i="5"/>
  <c r="BJ26" i="5"/>
  <c r="BP25" i="5"/>
  <c r="BO25" i="5"/>
  <c r="BN25" i="5"/>
  <c r="BM25" i="5"/>
  <c r="BL25" i="5"/>
  <c r="BK25" i="5"/>
  <c r="BJ25" i="5"/>
  <c r="BP24" i="5"/>
  <c r="BO24" i="5"/>
  <c r="BN24" i="5"/>
  <c r="BM24" i="5"/>
  <c r="BL24" i="5"/>
  <c r="BK24" i="5"/>
  <c r="BJ24" i="5"/>
  <c r="BP23" i="5"/>
  <c r="BN23" i="5"/>
  <c r="BL23" i="5"/>
  <c r="BB157" i="5"/>
  <c r="BA157" i="5"/>
  <c r="AZ157" i="5"/>
  <c r="AY157" i="5"/>
  <c r="AY26" i="5" s="1"/>
  <c r="AX157" i="5"/>
  <c r="AW157" i="5"/>
  <c r="AV157" i="5"/>
  <c r="BB148" i="5"/>
  <c r="BA148" i="5"/>
  <c r="AZ148" i="5"/>
  <c r="AY148" i="5"/>
  <c r="AX148" i="5"/>
  <c r="AW148" i="5"/>
  <c r="AV148" i="5"/>
  <c r="BB145" i="5"/>
  <c r="BB23" i="5" s="1"/>
  <c r="BA145" i="5"/>
  <c r="BA23" i="5" s="1"/>
  <c r="AZ145" i="5"/>
  <c r="AY145" i="5"/>
  <c r="AY23" i="5" s="1"/>
  <c r="AX145" i="5"/>
  <c r="AX23" i="5" s="1"/>
  <c r="AW145" i="5"/>
  <c r="AW23" i="5" s="1"/>
  <c r="AV145" i="5"/>
  <c r="BB132" i="5"/>
  <c r="BA132" i="5"/>
  <c r="AZ132" i="5"/>
  <c r="AZ131" i="5" s="1"/>
  <c r="AY132" i="5"/>
  <c r="AY131" i="5" s="1"/>
  <c r="AX132" i="5"/>
  <c r="AW132" i="5"/>
  <c r="AV132" i="5"/>
  <c r="AV131" i="5" s="1"/>
  <c r="BB131" i="5"/>
  <c r="BA131" i="5"/>
  <c r="AX131" i="5"/>
  <c r="AW131" i="5"/>
  <c r="BB99" i="5"/>
  <c r="BB98" i="5" s="1"/>
  <c r="BA99" i="5"/>
  <c r="BA98" i="5" s="1"/>
  <c r="AZ99" i="5"/>
  <c r="AY99" i="5"/>
  <c r="AX99" i="5"/>
  <c r="AX98" i="5" s="1"/>
  <c r="AW99" i="5"/>
  <c r="AW98" i="5" s="1"/>
  <c r="AV99" i="5"/>
  <c r="AZ98" i="5"/>
  <c r="AY98" i="5"/>
  <c r="AV98" i="5"/>
  <c r="BB50" i="5"/>
  <c r="BA50" i="5"/>
  <c r="AZ50" i="5"/>
  <c r="AZ49" i="5" s="1"/>
  <c r="AY50" i="5"/>
  <c r="AY49" i="5" s="1"/>
  <c r="AX50" i="5"/>
  <c r="AW50" i="5"/>
  <c r="AW49" i="5" s="1"/>
  <c r="AW48" i="5" s="1"/>
  <c r="AW22" i="5" s="1"/>
  <c r="AV50" i="5"/>
  <c r="AV49" i="5" s="1"/>
  <c r="BB49" i="5"/>
  <c r="BA49" i="5"/>
  <c r="AX49" i="5"/>
  <c r="BB45" i="5"/>
  <c r="BA45" i="5"/>
  <c r="AZ45" i="5"/>
  <c r="AY45" i="5"/>
  <c r="AX45" i="5"/>
  <c r="AW45" i="5"/>
  <c r="AV45" i="5"/>
  <c r="BB29" i="5"/>
  <c r="BA29" i="5"/>
  <c r="AZ29" i="5"/>
  <c r="AY29" i="5"/>
  <c r="AX29" i="5"/>
  <c r="AW29" i="5"/>
  <c r="AV29" i="5"/>
  <c r="BB26" i="5"/>
  <c r="BA26" i="5"/>
  <c r="AZ26" i="5"/>
  <c r="AX26" i="5"/>
  <c r="AW26" i="5"/>
  <c r="AV26" i="5"/>
  <c r="BB25" i="5"/>
  <c r="BA25" i="5"/>
  <c r="AZ25" i="5"/>
  <c r="AY25" i="5"/>
  <c r="AX25" i="5"/>
  <c r="AW25" i="5"/>
  <c r="AV25" i="5"/>
  <c r="BB24" i="5"/>
  <c r="BA24" i="5"/>
  <c r="AZ24" i="5"/>
  <c r="AY24" i="5"/>
  <c r="AX24" i="5"/>
  <c r="AW24" i="5"/>
  <c r="AV24" i="5"/>
  <c r="AZ23" i="5"/>
  <c r="AV23" i="5"/>
  <c r="AN157" i="5"/>
  <c r="AM157" i="5"/>
  <c r="AL157" i="5"/>
  <c r="AK157" i="5"/>
  <c r="AK26" i="5" s="1"/>
  <c r="AJ157" i="5"/>
  <c r="AI157" i="5"/>
  <c r="AH157" i="5"/>
  <c r="AN148" i="5"/>
  <c r="AM148" i="5"/>
  <c r="AL148" i="5"/>
  <c r="AK148" i="5"/>
  <c r="AJ148" i="5"/>
  <c r="AI148" i="5"/>
  <c r="AH148" i="5"/>
  <c r="AN145" i="5"/>
  <c r="AM145" i="5"/>
  <c r="AM23" i="5" s="1"/>
  <c r="AL145" i="5"/>
  <c r="AK145" i="5"/>
  <c r="AK23" i="5" s="1"/>
  <c r="AJ145" i="5"/>
  <c r="AJ23" i="5" s="1"/>
  <c r="AI145" i="5"/>
  <c r="AI23" i="5" s="1"/>
  <c r="AH145" i="5"/>
  <c r="AN132" i="5"/>
  <c r="AM132" i="5"/>
  <c r="AM131" i="5" s="1"/>
  <c r="AL132" i="5"/>
  <c r="AL131" i="5" s="1"/>
  <c r="AK132" i="5"/>
  <c r="AK131" i="5" s="1"/>
  <c r="AJ132" i="5"/>
  <c r="AI132" i="5"/>
  <c r="AI131" i="5" s="1"/>
  <c r="AH132" i="5"/>
  <c r="AH131" i="5" s="1"/>
  <c r="AN131" i="5"/>
  <c r="AJ131" i="5"/>
  <c r="AN99" i="5"/>
  <c r="AN98" i="5" s="1"/>
  <c r="AM99" i="5"/>
  <c r="AM98" i="5" s="1"/>
  <c r="AL99" i="5"/>
  <c r="AK99" i="5"/>
  <c r="AK98" i="5" s="1"/>
  <c r="AJ99" i="5"/>
  <c r="AJ98" i="5" s="1"/>
  <c r="AI99" i="5"/>
  <c r="AI98" i="5" s="1"/>
  <c r="AH99" i="5"/>
  <c r="AL98" i="5"/>
  <c r="AH98" i="5"/>
  <c r="AN50" i="5"/>
  <c r="AM50" i="5"/>
  <c r="AM49" i="5" s="1"/>
  <c r="AL50" i="5"/>
  <c r="AL49" i="5" s="1"/>
  <c r="AK50" i="5"/>
  <c r="AK49" i="5" s="1"/>
  <c r="AJ50" i="5"/>
  <c r="AI50" i="5"/>
  <c r="AI49" i="5" s="1"/>
  <c r="AH50" i="5"/>
  <c r="AH49" i="5" s="1"/>
  <c r="AN49" i="5"/>
  <c r="AJ49" i="5"/>
  <c r="AN45" i="5"/>
  <c r="AM45" i="5"/>
  <c r="AL45" i="5"/>
  <c r="AK45" i="5"/>
  <c r="AJ45" i="5"/>
  <c r="AI45" i="5"/>
  <c r="AH45" i="5"/>
  <c r="AN29" i="5"/>
  <c r="AM29" i="5"/>
  <c r="AL29" i="5"/>
  <c r="AK29" i="5"/>
  <c r="AJ29" i="5"/>
  <c r="AI29" i="5"/>
  <c r="AH29" i="5"/>
  <c r="AN26" i="5"/>
  <c r="AM26" i="5"/>
  <c r="AL26" i="5"/>
  <c r="AJ26" i="5"/>
  <c r="AI26" i="5"/>
  <c r="AH26" i="5"/>
  <c r="AN25" i="5"/>
  <c r="AM25" i="5"/>
  <c r="AL25" i="5"/>
  <c r="AK25" i="5"/>
  <c r="AJ25" i="5"/>
  <c r="AI25" i="5"/>
  <c r="AH25" i="5"/>
  <c r="AN24" i="5"/>
  <c r="AM24" i="5"/>
  <c r="AL24" i="5"/>
  <c r="AK24" i="5"/>
  <c r="AJ24" i="5"/>
  <c r="AI24" i="5"/>
  <c r="AH24" i="5"/>
  <c r="AN23" i="5"/>
  <c r="AL23" i="5"/>
  <c r="AH23" i="5"/>
  <c r="Z157" i="5"/>
  <c r="Y157" i="5"/>
  <c r="X157" i="5"/>
  <c r="W157" i="5"/>
  <c r="W26" i="5" s="1"/>
  <c r="V157" i="5"/>
  <c r="U157" i="5"/>
  <c r="T157" i="5"/>
  <c r="Z148" i="5"/>
  <c r="Y148" i="5"/>
  <c r="X148" i="5"/>
  <c r="W148" i="5"/>
  <c r="V148" i="5"/>
  <c r="U148" i="5"/>
  <c r="T148" i="5"/>
  <c r="Z145" i="5"/>
  <c r="Y145" i="5"/>
  <c r="Y23" i="5" s="1"/>
  <c r="X145" i="5"/>
  <c r="W145" i="5"/>
  <c r="W23" i="5" s="1"/>
  <c r="V145" i="5"/>
  <c r="V23" i="5" s="1"/>
  <c r="U145" i="5"/>
  <c r="U23" i="5" s="1"/>
  <c r="T145" i="5"/>
  <c r="T23" i="5" s="1"/>
  <c r="Z132" i="5"/>
  <c r="Y132" i="5"/>
  <c r="Y131" i="5" s="1"/>
  <c r="X132" i="5"/>
  <c r="X131" i="5" s="1"/>
  <c r="W132" i="5"/>
  <c r="W131" i="5" s="1"/>
  <c r="V132" i="5"/>
  <c r="U132" i="5"/>
  <c r="U131" i="5" s="1"/>
  <c r="T132" i="5"/>
  <c r="T131" i="5" s="1"/>
  <c r="Z131" i="5"/>
  <c r="V131" i="5"/>
  <c r="Z99" i="5"/>
  <c r="Z98" i="5" s="1"/>
  <c r="Y99" i="5"/>
  <c r="Y98" i="5" s="1"/>
  <c r="X99" i="5"/>
  <c r="W99" i="5"/>
  <c r="W98" i="5" s="1"/>
  <c r="V99" i="5"/>
  <c r="V98" i="5" s="1"/>
  <c r="U99" i="5"/>
  <c r="U98" i="5" s="1"/>
  <c r="T99" i="5"/>
  <c r="X98" i="5"/>
  <c r="T98" i="5"/>
  <c r="Z50" i="5"/>
  <c r="Y50" i="5"/>
  <c r="Y49" i="5" s="1"/>
  <c r="X50" i="5"/>
  <c r="X49" i="5" s="1"/>
  <c r="W50" i="5"/>
  <c r="W49" i="5" s="1"/>
  <c r="V50" i="5"/>
  <c r="U50" i="5"/>
  <c r="U49" i="5" s="1"/>
  <c r="T50" i="5"/>
  <c r="T49" i="5" s="1"/>
  <c r="Z49" i="5"/>
  <c r="V49" i="5"/>
  <c r="Z45" i="5"/>
  <c r="Y45" i="5"/>
  <c r="X45" i="5"/>
  <c r="W45" i="5"/>
  <c r="V45" i="5"/>
  <c r="U45" i="5"/>
  <c r="T45" i="5"/>
  <c r="Z29" i="5"/>
  <c r="Y29" i="5"/>
  <c r="X29" i="5"/>
  <c r="W29" i="5"/>
  <c r="V29" i="5"/>
  <c r="U29" i="5"/>
  <c r="T29" i="5"/>
  <c r="Z26" i="5"/>
  <c r="Y26" i="5"/>
  <c r="X26" i="5"/>
  <c r="V26" i="5"/>
  <c r="U26" i="5"/>
  <c r="T26" i="5"/>
  <c r="Z25" i="5"/>
  <c r="Y25" i="5"/>
  <c r="X25" i="5"/>
  <c r="W25" i="5"/>
  <c r="V25" i="5"/>
  <c r="U25" i="5"/>
  <c r="T25" i="5"/>
  <c r="Z24" i="5"/>
  <c r="Y24" i="5"/>
  <c r="X24" i="5"/>
  <c r="W24" i="5"/>
  <c r="V24" i="5"/>
  <c r="U24" i="5"/>
  <c r="T24" i="5"/>
  <c r="Z23" i="5"/>
  <c r="X23" i="5"/>
  <c r="L157" i="5"/>
  <c r="K157" i="5"/>
  <c r="J157" i="5"/>
  <c r="I157" i="5"/>
  <c r="I26" i="5" s="1"/>
  <c r="H157" i="5"/>
  <c r="G157" i="5"/>
  <c r="F157" i="5"/>
  <c r="L148" i="5"/>
  <c r="K148" i="5"/>
  <c r="J148" i="5"/>
  <c r="I148" i="5"/>
  <c r="H148" i="5"/>
  <c r="G148" i="5"/>
  <c r="F148" i="5"/>
  <c r="L145" i="5"/>
  <c r="K145" i="5"/>
  <c r="K23" i="5" s="1"/>
  <c r="J145" i="5"/>
  <c r="I145" i="5"/>
  <c r="I23" i="5" s="1"/>
  <c r="H145" i="5"/>
  <c r="G145" i="5"/>
  <c r="G23" i="5" s="1"/>
  <c r="F145" i="5"/>
  <c r="F23" i="5" s="1"/>
  <c r="L142" i="5"/>
  <c r="K142" i="5"/>
  <c r="J142" i="5"/>
  <c r="I142" i="5"/>
  <c r="H142" i="5"/>
  <c r="G142" i="5"/>
  <c r="F142" i="5"/>
  <c r="L132" i="5"/>
  <c r="K132" i="5"/>
  <c r="K131" i="5" s="1"/>
  <c r="J132" i="5"/>
  <c r="J131" i="5" s="1"/>
  <c r="I132" i="5"/>
  <c r="I131" i="5" s="1"/>
  <c r="H132" i="5"/>
  <c r="G132" i="5"/>
  <c r="G131" i="5" s="1"/>
  <c r="F131" i="5"/>
  <c r="L131" i="5"/>
  <c r="H131" i="5"/>
  <c r="L99" i="5"/>
  <c r="L98" i="5" s="1"/>
  <c r="K99" i="5"/>
  <c r="K98" i="5" s="1"/>
  <c r="J99" i="5"/>
  <c r="I99" i="5"/>
  <c r="I98" i="5" s="1"/>
  <c r="H99" i="5"/>
  <c r="H98" i="5" s="1"/>
  <c r="G99" i="5"/>
  <c r="G98" i="5" s="1"/>
  <c r="F99" i="5"/>
  <c r="J98" i="5"/>
  <c r="F98" i="5"/>
  <c r="L50" i="5"/>
  <c r="K50" i="5"/>
  <c r="K49" i="5" s="1"/>
  <c r="J50" i="5"/>
  <c r="J49" i="5" s="1"/>
  <c r="I50" i="5"/>
  <c r="I49" i="5" s="1"/>
  <c r="H50" i="5"/>
  <c r="G50" i="5"/>
  <c r="G49" i="5" s="1"/>
  <c r="F50" i="5"/>
  <c r="F49" i="5" s="1"/>
  <c r="L49" i="5"/>
  <c r="H49" i="5"/>
  <c r="L45" i="5"/>
  <c r="K45" i="5"/>
  <c r="J45" i="5"/>
  <c r="I45" i="5"/>
  <c r="H45" i="5"/>
  <c r="G45" i="5"/>
  <c r="F45" i="5"/>
  <c r="L29" i="5"/>
  <c r="L28" i="5" s="1"/>
  <c r="L21" i="5" s="1"/>
  <c r="K29" i="5"/>
  <c r="J29" i="5"/>
  <c r="I29" i="5"/>
  <c r="H29" i="5"/>
  <c r="G29" i="5"/>
  <c r="F29" i="5"/>
  <c r="L26" i="5"/>
  <c r="K26" i="5"/>
  <c r="J26" i="5"/>
  <c r="H26" i="5"/>
  <c r="G26" i="5"/>
  <c r="F26" i="5"/>
  <c r="L25" i="5"/>
  <c r="K25" i="5"/>
  <c r="J25" i="5"/>
  <c r="I25" i="5"/>
  <c r="H25" i="5"/>
  <c r="G25" i="5"/>
  <c r="F25" i="5"/>
  <c r="L24" i="5"/>
  <c r="K24" i="5"/>
  <c r="J24" i="5"/>
  <c r="I24" i="5"/>
  <c r="H24" i="5"/>
  <c r="G24" i="5"/>
  <c r="F24" i="5"/>
  <c r="L23" i="5"/>
  <c r="J23" i="5"/>
  <c r="H23" i="5"/>
  <c r="D157" i="5"/>
  <c r="D26" i="5" s="1"/>
  <c r="D148" i="5"/>
  <c r="D145" i="5"/>
  <c r="D23" i="5" s="1"/>
  <c r="D142" i="5"/>
  <c r="D132" i="5"/>
  <c r="D131" i="5"/>
  <c r="D99" i="5"/>
  <c r="D98" i="5"/>
  <c r="D50" i="5"/>
  <c r="D49" i="5"/>
  <c r="D45" i="5"/>
  <c r="D29" i="5"/>
  <c r="D25" i="5"/>
  <c r="D24" i="5"/>
  <c r="AL18" i="4"/>
  <c r="AL25" i="4" s="1"/>
  <c r="AJ18" i="4"/>
  <c r="AJ25" i="4" s="1"/>
  <c r="AH18" i="4"/>
  <c r="AH25" i="4" s="1"/>
  <c r="AF18" i="4"/>
  <c r="AD18" i="4"/>
  <c r="AD25" i="4" s="1"/>
  <c r="AB18" i="4"/>
  <c r="Z18" i="4"/>
  <c r="Z25" i="4" s="1"/>
  <c r="Y18" i="4"/>
  <c r="Y25" i="4" s="1"/>
  <c r="T18" i="4"/>
  <c r="S18" i="4"/>
  <c r="S25" i="4" s="1"/>
  <c r="R18" i="4"/>
  <c r="R25" i="4" s="1"/>
  <c r="Q18" i="4"/>
  <c r="Q25" i="4" s="1"/>
  <c r="P18" i="4"/>
  <c r="J18" i="4"/>
  <c r="I18" i="4"/>
  <c r="I25" i="4" s="1"/>
  <c r="D18" i="4"/>
  <c r="G18" i="4"/>
  <c r="AL19" i="4"/>
  <c r="AJ19" i="4"/>
  <c r="AH19" i="4"/>
  <c r="AF19" i="4"/>
  <c r="AD19" i="4"/>
  <c r="AB19" i="4"/>
  <c r="Z19" i="4"/>
  <c r="Y19" i="4"/>
  <c r="T19" i="4"/>
  <c r="S19" i="4"/>
  <c r="R19" i="4"/>
  <c r="Q19" i="4"/>
  <c r="P19" i="4"/>
  <c r="J19" i="4"/>
  <c r="I19" i="4"/>
  <c r="D19" i="4"/>
  <c r="G19" i="4"/>
  <c r="AL20" i="4"/>
  <c r="AJ20" i="4"/>
  <c r="AH20" i="4"/>
  <c r="AF20" i="4"/>
  <c r="AD20" i="4"/>
  <c r="AB20" i="4"/>
  <c r="Z20" i="4"/>
  <c r="Y20" i="4"/>
  <c r="T20" i="4"/>
  <c r="S20" i="4"/>
  <c r="R20" i="4"/>
  <c r="Q20" i="4"/>
  <c r="P20" i="4"/>
  <c r="J20" i="4"/>
  <c r="I20" i="4"/>
  <c r="G20" i="4"/>
  <c r="D20" i="4"/>
  <c r="AL21" i="4"/>
  <c r="AJ21" i="4"/>
  <c r="AH21" i="4"/>
  <c r="AF21" i="4"/>
  <c r="AD21" i="4"/>
  <c r="AB21" i="4"/>
  <c r="Z21" i="4"/>
  <c r="Y21" i="4"/>
  <c r="T21" i="4"/>
  <c r="S21" i="4"/>
  <c r="R21" i="4"/>
  <c r="Q21" i="4"/>
  <c r="P21" i="4"/>
  <c r="J21" i="4"/>
  <c r="I21" i="4"/>
  <c r="G21" i="4"/>
  <c r="D21" i="4"/>
  <c r="AL22" i="4"/>
  <c r="AJ22" i="4"/>
  <c r="AH22" i="4"/>
  <c r="AF22" i="4"/>
  <c r="AD22" i="4"/>
  <c r="AB22" i="4"/>
  <c r="Z22" i="4"/>
  <c r="Y22" i="4"/>
  <c r="T22" i="4"/>
  <c r="S22" i="4"/>
  <c r="R22" i="4"/>
  <c r="Q22" i="4"/>
  <c r="P22" i="4"/>
  <c r="J22" i="4"/>
  <c r="I22" i="4"/>
  <c r="G22" i="4"/>
  <c r="D22" i="4"/>
  <c r="AL23" i="4"/>
  <c r="AJ23" i="4"/>
  <c r="AH23" i="4"/>
  <c r="AF23" i="4"/>
  <c r="AD23" i="4"/>
  <c r="AB23" i="4"/>
  <c r="Z23" i="4"/>
  <c r="Y23" i="4"/>
  <c r="T23" i="4"/>
  <c r="S23" i="4"/>
  <c r="R23" i="4"/>
  <c r="Q23" i="4"/>
  <c r="P23" i="4"/>
  <c r="J23" i="4"/>
  <c r="I23" i="4"/>
  <c r="G23" i="4"/>
  <c r="D23" i="4"/>
  <c r="AL24" i="4"/>
  <c r="AJ24" i="4"/>
  <c r="AH24" i="4"/>
  <c r="AF24" i="4"/>
  <c r="AD24" i="4"/>
  <c r="AB24" i="4"/>
  <c r="Z24" i="4"/>
  <c r="Y24" i="4"/>
  <c r="T24" i="4"/>
  <c r="S24" i="4"/>
  <c r="R24" i="4"/>
  <c r="Q24" i="4"/>
  <c r="P24" i="4"/>
  <c r="J24" i="4"/>
  <c r="I24" i="4"/>
  <c r="G24" i="4"/>
  <c r="D24" i="4"/>
  <c r="AF25" i="4"/>
  <c r="AB25" i="4"/>
  <c r="T25" i="4"/>
  <c r="P25" i="4"/>
  <c r="J25" i="4"/>
  <c r="G25" i="4"/>
  <c r="F25" i="4"/>
  <c r="E25" i="4"/>
  <c r="D25" i="4"/>
  <c r="AL26" i="4"/>
  <c r="AK26" i="4"/>
  <c r="AJ26" i="4"/>
  <c r="AI26" i="4"/>
  <c r="AH26" i="4"/>
  <c r="AG26" i="4"/>
  <c r="AF26" i="4"/>
  <c r="AE26" i="4"/>
  <c r="AD26" i="4"/>
  <c r="AC26" i="4"/>
  <c r="AB26" i="4"/>
  <c r="AA26" i="4"/>
  <c r="Z26" i="4"/>
  <c r="Y26" i="4"/>
  <c r="X26" i="4"/>
  <c r="W26" i="4"/>
  <c r="V26" i="4"/>
  <c r="U26" i="4"/>
  <c r="T26" i="4"/>
  <c r="S26" i="4"/>
  <c r="R26" i="4"/>
  <c r="Q26" i="4"/>
  <c r="P26" i="4"/>
  <c r="O26" i="4"/>
  <c r="N26" i="4"/>
  <c r="M26" i="4"/>
  <c r="L26" i="4"/>
  <c r="K26" i="4"/>
  <c r="J26" i="4"/>
  <c r="I26" i="4"/>
  <c r="AL27" i="4"/>
  <c r="AK27" i="4"/>
  <c r="AJ27" i="4"/>
  <c r="AI27" i="4"/>
  <c r="AH27" i="4"/>
  <c r="AG27" i="4"/>
  <c r="AF27" i="4"/>
  <c r="AE27" i="4"/>
  <c r="AD27" i="4"/>
  <c r="AC27" i="4"/>
  <c r="AB27" i="4"/>
  <c r="AA27" i="4"/>
  <c r="Z27" i="4"/>
  <c r="Y27" i="4"/>
  <c r="X27" i="4"/>
  <c r="W27" i="4"/>
  <c r="W19" i="4" s="1"/>
  <c r="V27" i="4"/>
  <c r="U27" i="4"/>
  <c r="T27" i="4"/>
  <c r="S27" i="4"/>
  <c r="R27" i="4"/>
  <c r="Q27" i="4"/>
  <c r="P27" i="4"/>
  <c r="O27" i="4"/>
  <c r="N27" i="4"/>
  <c r="M27" i="4"/>
  <c r="L27" i="4"/>
  <c r="L19" i="4" s="1"/>
  <c r="K27" i="4"/>
  <c r="J27" i="4"/>
  <c r="I27" i="4"/>
  <c r="AL43" i="4"/>
  <c r="AJ43" i="4"/>
  <c r="AH43" i="4"/>
  <c r="AF43" i="4"/>
  <c r="AD43" i="4"/>
  <c r="AB43" i="4"/>
  <c r="Z43" i="4"/>
  <c r="Y43" i="4"/>
  <c r="T43" i="4"/>
  <c r="S43" i="4"/>
  <c r="R43" i="4"/>
  <c r="Q43" i="4"/>
  <c r="P43" i="4"/>
  <c r="J43" i="4"/>
  <c r="I43" i="4"/>
  <c r="AL46" i="4"/>
  <c r="AJ46" i="4"/>
  <c r="AH46" i="4"/>
  <c r="AF46" i="4"/>
  <c r="AD46" i="4"/>
  <c r="AB46" i="4"/>
  <c r="Z46" i="4"/>
  <c r="Y46" i="4"/>
  <c r="T46" i="4"/>
  <c r="S46" i="4"/>
  <c r="R46" i="4"/>
  <c r="Q46" i="4"/>
  <c r="P46" i="4"/>
  <c r="J46" i="4"/>
  <c r="I46" i="4"/>
  <c r="AL47" i="4"/>
  <c r="AJ47" i="4"/>
  <c r="AH47" i="4"/>
  <c r="AF47" i="4"/>
  <c r="AD47" i="4"/>
  <c r="AB47" i="4"/>
  <c r="Z47" i="4"/>
  <c r="Y47" i="4"/>
  <c r="T47" i="4"/>
  <c r="S47" i="4"/>
  <c r="R47" i="4"/>
  <c r="Q47" i="4"/>
  <c r="P47" i="4"/>
  <c r="J47" i="4"/>
  <c r="I47" i="4"/>
  <c r="AL48" i="4"/>
  <c r="AJ48" i="4"/>
  <c r="AH48" i="4"/>
  <c r="AF48" i="4"/>
  <c r="AD48" i="4"/>
  <c r="AB48" i="4"/>
  <c r="Z48" i="4"/>
  <c r="Y48" i="4"/>
  <c r="T48" i="4"/>
  <c r="S48" i="4"/>
  <c r="R48" i="4"/>
  <c r="Q48" i="4"/>
  <c r="P48" i="4"/>
  <c r="J48" i="4"/>
  <c r="I48" i="4"/>
  <c r="AL96" i="4"/>
  <c r="AJ96" i="4"/>
  <c r="AH96" i="4"/>
  <c r="AF96" i="4"/>
  <c r="AD96" i="4"/>
  <c r="AB96" i="4"/>
  <c r="Z96" i="4"/>
  <c r="Y96" i="4"/>
  <c r="T96" i="4"/>
  <c r="S96" i="4"/>
  <c r="R96" i="4"/>
  <c r="Q96" i="4"/>
  <c r="P96" i="4"/>
  <c r="J96" i="4"/>
  <c r="I96" i="4"/>
  <c r="AL97" i="4"/>
  <c r="AJ97" i="4"/>
  <c r="AH97" i="4"/>
  <c r="AF97" i="4"/>
  <c r="AD97" i="4"/>
  <c r="AB97" i="4"/>
  <c r="Z97" i="4"/>
  <c r="Y97" i="4"/>
  <c r="T97" i="4"/>
  <c r="S97" i="4"/>
  <c r="R97" i="4"/>
  <c r="Q97" i="4"/>
  <c r="P97" i="4"/>
  <c r="J97" i="4"/>
  <c r="I97" i="4"/>
  <c r="AL129" i="4"/>
  <c r="AJ129" i="4"/>
  <c r="AH129" i="4"/>
  <c r="AF129" i="4"/>
  <c r="AD129" i="4"/>
  <c r="AB129" i="4"/>
  <c r="Z129" i="4"/>
  <c r="Y129" i="4"/>
  <c r="T129" i="4"/>
  <c r="S129" i="4"/>
  <c r="R129" i="4"/>
  <c r="Q129" i="4"/>
  <c r="P129" i="4"/>
  <c r="J129" i="4"/>
  <c r="I129" i="4"/>
  <c r="AL130" i="4"/>
  <c r="AK130" i="4"/>
  <c r="AJ130" i="4"/>
  <c r="AI130" i="4"/>
  <c r="AH130" i="4"/>
  <c r="AG130" i="4"/>
  <c r="AG129" i="4" s="1"/>
  <c r="AF130" i="4"/>
  <c r="AE130" i="4"/>
  <c r="AD130" i="4"/>
  <c r="AC130" i="4"/>
  <c r="AC129" i="4" s="1"/>
  <c r="AB130" i="4"/>
  <c r="AA130" i="4"/>
  <c r="AA129" i="4" s="1"/>
  <c r="Z130" i="4"/>
  <c r="Y130" i="4"/>
  <c r="T130" i="4"/>
  <c r="S130" i="4"/>
  <c r="R130" i="4"/>
  <c r="Q130" i="4"/>
  <c r="P130" i="4"/>
  <c r="J130" i="4"/>
  <c r="I130" i="4"/>
  <c r="AL140" i="4"/>
  <c r="AK140" i="4"/>
  <c r="AJ140" i="4"/>
  <c r="AI140" i="4"/>
  <c r="AH140" i="4"/>
  <c r="AG140" i="4"/>
  <c r="AF140" i="4"/>
  <c r="AE140" i="4"/>
  <c r="AD140" i="4"/>
  <c r="AC140" i="4"/>
  <c r="AB140" i="4"/>
  <c r="AA140" i="4"/>
  <c r="Z140" i="4"/>
  <c r="Y140" i="4"/>
  <c r="X140" i="4"/>
  <c r="W140" i="4"/>
  <c r="V140" i="4"/>
  <c r="U140" i="4"/>
  <c r="T140" i="4"/>
  <c r="S140" i="4"/>
  <c r="R140" i="4"/>
  <c r="Q140" i="4"/>
  <c r="P140" i="4"/>
  <c r="O140" i="4"/>
  <c r="N140" i="4"/>
  <c r="M140" i="4"/>
  <c r="L140" i="4"/>
  <c r="K140" i="4"/>
  <c r="J140" i="4"/>
  <c r="I140" i="4"/>
  <c r="H140" i="4"/>
  <c r="AL143" i="4"/>
  <c r="AK143" i="4"/>
  <c r="AJ143" i="4"/>
  <c r="AI143" i="4"/>
  <c r="AI21" i="4" s="1"/>
  <c r="AH143" i="4"/>
  <c r="AG143" i="4"/>
  <c r="AG21" i="4" s="1"/>
  <c r="AF143" i="4"/>
  <c r="AE143" i="4"/>
  <c r="AE21" i="4" s="1"/>
  <c r="AD143" i="4"/>
  <c r="AC143" i="4"/>
  <c r="AB143" i="4"/>
  <c r="AA143" i="4"/>
  <c r="AA21" i="4" s="1"/>
  <c r="Z143" i="4"/>
  <c r="Y143" i="4"/>
  <c r="X143" i="4"/>
  <c r="X21" i="4" s="1"/>
  <c r="W143" i="4"/>
  <c r="W21" i="4" s="1"/>
  <c r="V143" i="4"/>
  <c r="U143" i="4"/>
  <c r="T143" i="4"/>
  <c r="S143" i="4"/>
  <c r="R143" i="4"/>
  <c r="Q143" i="4"/>
  <c r="P143" i="4"/>
  <c r="O143" i="4"/>
  <c r="N143" i="4"/>
  <c r="M143" i="4"/>
  <c r="L143" i="4"/>
  <c r="K143" i="4"/>
  <c r="J143" i="4"/>
  <c r="I143" i="4"/>
  <c r="H143" i="4"/>
  <c r="H21" i="4" s="1"/>
  <c r="AL146" i="4"/>
  <c r="AJ146" i="4"/>
  <c r="AH146" i="4"/>
  <c r="AF146" i="4"/>
  <c r="AD146" i="4"/>
  <c r="AB146" i="4"/>
  <c r="Z146" i="4"/>
  <c r="Y146" i="4"/>
  <c r="T146" i="4"/>
  <c r="S146" i="4"/>
  <c r="R146" i="4"/>
  <c r="Q146" i="4"/>
  <c r="P146" i="4"/>
  <c r="J146" i="4"/>
  <c r="I146" i="4"/>
  <c r="AJ155" i="4"/>
  <c r="AH155" i="4"/>
  <c r="AF155" i="4"/>
  <c r="AD155" i="4"/>
  <c r="AB155" i="4"/>
  <c r="Z155" i="4"/>
  <c r="Y155" i="4"/>
  <c r="T155" i="4"/>
  <c r="S155" i="4"/>
  <c r="R155" i="4"/>
  <c r="Q155" i="4"/>
  <c r="P155" i="4"/>
  <c r="J155" i="4"/>
  <c r="I155" i="4"/>
  <c r="AL94" i="4"/>
  <c r="AK94" i="4"/>
  <c r="AL93" i="4"/>
  <c r="AK93" i="4"/>
  <c r="AL92" i="4"/>
  <c r="AK92" i="4"/>
  <c r="AL91" i="4"/>
  <c r="AK91" i="4"/>
  <c r="AL90" i="4"/>
  <c r="AK90" i="4"/>
  <c r="AL89" i="4"/>
  <c r="AK89" i="4"/>
  <c r="AL88" i="4"/>
  <c r="AK88" i="4"/>
  <c r="AL87" i="4"/>
  <c r="AK87" i="4"/>
  <c r="AL86" i="4"/>
  <c r="AK86" i="4"/>
  <c r="AL85" i="4"/>
  <c r="AK85" i="4"/>
  <c r="AL84" i="4"/>
  <c r="AK84" i="4"/>
  <c r="AL83" i="4"/>
  <c r="AK83" i="4"/>
  <c r="AL82" i="4"/>
  <c r="AK82" i="4"/>
  <c r="AL81" i="4"/>
  <c r="AK81" i="4"/>
  <c r="AL80" i="4"/>
  <c r="AK80" i="4"/>
  <c r="AL79" i="4"/>
  <c r="AK79" i="4"/>
  <c r="AL78" i="4"/>
  <c r="AK78" i="4"/>
  <c r="AL77" i="4"/>
  <c r="AK77" i="4"/>
  <c r="AL76" i="4"/>
  <c r="AK76" i="4"/>
  <c r="AL75" i="4"/>
  <c r="AK75" i="4"/>
  <c r="AL74" i="4"/>
  <c r="AK74" i="4"/>
  <c r="AL73" i="4"/>
  <c r="AK73" i="4"/>
  <c r="AL72" i="4"/>
  <c r="AK72" i="4"/>
  <c r="AL71" i="4"/>
  <c r="AK71" i="4"/>
  <c r="AL70" i="4"/>
  <c r="AK70" i="4"/>
  <c r="AL69" i="4"/>
  <c r="AK69" i="4"/>
  <c r="AL68" i="4"/>
  <c r="AK68" i="4"/>
  <c r="AL67" i="4"/>
  <c r="AK67" i="4"/>
  <c r="AL66" i="4"/>
  <c r="AK66" i="4"/>
  <c r="AL65" i="4"/>
  <c r="AK65" i="4"/>
  <c r="AL64" i="4"/>
  <c r="AK64" i="4"/>
  <c r="AL63" i="4"/>
  <c r="AK63" i="4"/>
  <c r="AL62" i="4"/>
  <c r="AK62" i="4"/>
  <c r="AL61" i="4"/>
  <c r="AK61" i="4"/>
  <c r="AL60" i="4"/>
  <c r="AK60" i="4"/>
  <c r="AL59" i="4"/>
  <c r="AK59" i="4"/>
  <c r="AL58" i="4"/>
  <c r="AK58" i="4"/>
  <c r="AL57" i="4"/>
  <c r="AK57" i="4"/>
  <c r="AL56" i="4"/>
  <c r="AK56" i="4"/>
  <c r="AL55" i="4"/>
  <c r="AK55" i="4"/>
  <c r="AL54" i="4"/>
  <c r="AK54" i="4"/>
  <c r="AL53" i="4"/>
  <c r="AK53" i="4"/>
  <c r="AL52" i="4"/>
  <c r="AK52" i="4"/>
  <c r="AL51" i="4"/>
  <c r="AK51" i="4"/>
  <c r="AL50" i="4"/>
  <c r="AK50" i="4"/>
  <c r="AL49" i="4"/>
  <c r="AK49" i="4"/>
  <c r="AL127" i="4"/>
  <c r="AK127" i="4"/>
  <c r="AL126" i="4"/>
  <c r="AK126" i="4"/>
  <c r="AL125" i="4"/>
  <c r="AK125" i="4"/>
  <c r="AL124" i="4"/>
  <c r="AK124" i="4"/>
  <c r="AL123" i="4"/>
  <c r="AK123" i="4"/>
  <c r="AL122" i="4"/>
  <c r="AK122" i="4"/>
  <c r="AL121" i="4"/>
  <c r="AK121" i="4"/>
  <c r="AL120" i="4"/>
  <c r="AK120" i="4"/>
  <c r="AL119" i="4"/>
  <c r="AK119" i="4"/>
  <c r="AL118" i="4"/>
  <c r="AK118" i="4"/>
  <c r="AL117" i="4"/>
  <c r="AK117" i="4"/>
  <c r="AL116" i="4"/>
  <c r="AK116" i="4"/>
  <c r="AL115" i="4"/>
  <c r="AK115" i="4"/>
  <c r="AL114" i="4"/>
  <c r="AK114" i="4"/>
  <c r="AL113" i="4"/>
  <c r="AK113" i="4"/>
  <c r="AL112" i="4"/>
  <c r="AK112" i="4"/>
  <c r="AL111" i="4"/>
  <c r="AK111" i="4"/>
  <c r="AL110" i="4"/>
  <c r="AK110" i="4"/>
  <c r="AL109" i="4"/>
  <c r="AK109" i="4"/>
  <c r="AL108" i="4"/>
  <c r="AK108" i="4"/>
  <c r="AL107" i="4"/>
  <c r="AK107" i="4"/>
  <c r="AL106" i="4"/>
  <c r="AK106" i="4"/>
  <c r="AL105" i="4"/>
  <c r="AK105" i="4"/>
  <c r="AL104" i="4"/>
  <c r="AK104" i="4"/>
  <c r="AL103" i="4"/>
  <c r="AK103" i="4"/>
  <c r="AL102" i="4"/>
  <c r="AK102" i="4"/>
  <c r="AL101" i="4"/>
  <c r="AK101" i="4"/>
  <c r="AL100" i="4"/>
  <c r="AK100" i="4"/>
  <c r="AL99" i="4"/>
  <c r="AK99" i="4"/>
  <c r="AL98" i="4"/>
  <c r="AK98" i="4"/>
  <c r="AK97" i="4" s="1"/>
  <c r="AK96" i="4" s="1"/>
  <c r="AL132" i="4"/>
  <c r="AK132" i="4"/>
  <c r="AL131" i="4"/>
  <c r="AK131" i="4"/>
  <c r="AL153" i="4"/>
  <c r="AK153" i="4"/>
  <c r="AL152" i="4"/>
  <c r="AK152" i="4"/>
  <c r="AL151" i="4"/>
  <c r="AK151" i="4"/>
  <c r="AL150" i="4"/>
  <c r="AK150" i="4"/>
  <c r="AL149" i="4"/>
  <c r="AK149" i="4"/>
  <c r="AL148" i="4"/>
  <c r="AK148" i="4"/>
  <c r="AK146" i="4" s="1"/>
  <c r="AK22" i="4" s="1"/>
  <c r="AL147" i="4"/>
  <c r="AK147" i="4"/>
  <c r="AL155" i="4"/>
  <c r="AK156" i="4"/>
  <c r="AL156" i="4"/>
  <c r="AK157" i="4"/>
  <c r="AL157" i="4"/>
  <c r="AK158" i="4"/>
  <c r="AL158" i="4"/>
  <c r="AK159" i="4"/>
  <c r="AL159" i="4"/>
  <c r="AK160" i="4"/>
  <c r="AL160" i="4"/>
  <c r="AK161" i="4"/>
  <c r="AL161" i="4"/>
  <c r="AK162" i="4"/>
  <c r="AL162" i="4"/>
  <c r="AK163" i="4"/>
  <c r="AL163" i="4"/>
  <c r="AL164" i="4"/>
  <c r="AK164" i="4"/>
  <c r="AK48" i="4"/>
  <c r="AK47" i="4" s="1"/>
  <c r="AK43" i="4"/>
  <c r="AK19" i="4" s="1"/>
  <c r="AK23" i="4"/>
  <c r="AK21" i="4"/>
  <c r="AI155" i="4"/>
  <c r="AI146" i="4"/>
  <c r="AI129" i="4"/>
  <c r="AI97" i="4"/>
  <c r="AI96" i="4"/>
  <c r="AI48" i="4"/>
  <c r="AI47" i="4"/>
  <c r="AI43" i="4"/>
  <c r="AI24" i="4"/>
  <c r="AI23" i="4"/>
  <c r="AI22" i="4"/>
  <c r="AG155" i="4"/>
  <c r="AG146" i="4"/>
  <c r="AG22" i="4" s="1"/>
  <c r="AG97" i="4"/>
  <c r="AG96" i="4"/>
  <c r="AG48" i="4"/>
  <c r="AG47" i="4" s="1"/>
  <c r="AG43" i="4"/>
  <c r="AG24" i="4"/>
  <c r="AG23" i="4"/>
  <c r="X155" i="4"/>
  <c r="W155" i="4"/>
  <c r="X146" i="4"/>
  <c r="X130" i="4"/>
  <c r="W130" i="4"/>
  <c r="W129" i="4" s="1"/>
  <c r="X129" i="4"/>
  <c r="X97" i="4"/>
  <c r="X96" i="4"/>
  <c r="X48" i="4"/>
  <c r="X47" i="4" s="1"/>
  <c r="X43" i="4"/>
  <c r="X24" i="4"/>
  <c r="W24" i="4"/>
  <c r="X23" i="4"/>
  <c r="W23" i="4"/>
  <c r="X22" i="4"/>
  <c r="W22" i="4"/>
  <c r="AE155" i="4"/>
  <c r="AE146" i="4"/>
  <c r="AE129" i="4"/>
  <c r="AE97" i="4"/>
  <c r="AE96" i="4"/>
  <c r="AE48" i="4"/>
  <c r="AE47" i="4"/>
  <c r="AE43" i="4"/>
  <c r="AE24" i="4"/>
  <c r="AE23" i="4"/>
  <c r="AE22" i="4"/>
  <c r="AC155" i="4"/>
  <c r="AC146" i="4"/>
  <c r="AC97" i="4"/>
  <c r="AC96" i="4"/>
  <c r="AC48" i="4"/>
  <c r="AC47" i="4"/>
  <c r="AC43" i="4"/>
  <c r="AC24" i="4"/>
  <c r="AC23" i="4"/>
  <c r="AC22" i="4"/>
  <c r="AC21" i="4"/>
  <c r="AA155" i="4"/>
  <c r="AA146" i="4"/>
  <c r="AA97" i="4"/>
  <c r="AA96" i="4"/>
  <c r="AA48" i="4"/>
  <c r="AA47" i="4"/>
  <c r="AA43" i="4"/>
  <c r="AA24" i="4"/>
  <c r="AA23" i="4"/>
  <c r="AA22" i="4"/>
  <c r="V155" i="4"/>
  <c r="U155" i="4"/>
  <c r="V146" i="4"/>
  <c r="V22" i="4" s="1"/>
  <c r="V130" i="4"/>
  <c r="V129" i="4" s="1"/>
  <c r="U130" i="4"/>
  <c r="U129" i="4"/>
  <c r="U46" i="4" s="1"/>
  <c r="U20" i="4" s="1"/>
  <c r="V97" i="4"/>
  <c r="V96" i="4" s="1"/>
  <c r="V48" i="4"/>
  <c r="V47" i="4"/>
  <c r="V43" i="4"/>
  <c r="U19" i="4"/>
  <c r="V24" i="4"/>
  <c r="U24" i="4"/>
  <c r="V23" i="4"/>
  <c r="U23" i="4"/>
  <c r="U22" i="4"/>
  <c r="V21" i="4"/>
  <c r="U21" i="4"/>
  <c r="M164" i="4"/>
  <c r="M163" i="4"/>
  <c r="M162" i="4"/>
  <c r="M161" i="4"/>
  <c r="M160" i="4"/>
  <c r="M159" i="4"/>
  <c r="M158" i="4"/>
  <c r="M157" i="4"/>
  <c r="M156" i="4"/>
  <c r="O155" i="4"/>
  <c r="N155" i="4"/>
  <c r="N24" i="4" s="1"/>
  <c r="M155" i="4"/>
  <c r="M24" i="4" s="1"/>
  <c r="L155" i="4"/>
  <c r="K155" i="4"/>
  <c r="M153" i="4"/>
  <c r="M152" i="4"/>
  <c r="M151" i="4"/>
  <c r="M150" i="4"/>
  <c r="M149" i="4"/>
  <c r="M148" i="4"/>
  <c r="M147" i="4"/>
  <c r="O146" i="4"/>
  <c r="N146" i="4"/>
  <c r="M146" i="4"/>
  <c r="L146" i="4"/>
  <c r="K146" i="4"/>
  <c r="M132" i="4"/>
  <c r="M131" i="4"/>
  <c r="M130" i="4" s="1"/>
  <c r="M129" i="4" s="1"/>
  <c r="O130" i="4"/>
  <c r="N130" i="4"/>
  <c r="L130" i="4"/>
  <c r="L129" i="4" s="1"/>
  <c r="K130" i="4"/>
  <c r="O129" i="4"/>
  <c r="N129" i="4"/>
  <c r="K129" i="4"/>
  <c r="M127" i="4"/>
  <c r="M126" i="4"/>
  <c r="M125" i="4"/>
  <c r="M124" i="4"/>
  <c r="M123" i="4"/>
  <c r="M122" i="4"/>
  <c r="M121" i="4"/>
  <c r="M120" i="4"/>
  <c r="M119" i="4"/>
  <c r="M118" i="4"/>
  <c r="M117" i="4"/>
  <c r="M116" i="4"/>
  <c r="M115" i="4"/>
  <c r="M114" i="4"/>
  <c r="M113" i="4"/>
  <c r="M112" i="4"/>
  <c r="M111" i="4"/>
  <c r="M110" i="4"/>
  <c r="M109" i="4"/>
  <c r="M108" i="4"/>
  <c r="M107" i="4"/>
  <c r="M106" i="4"/>
  <c r="M105" i="4"/>
  <c r="M104" i="4"/>
  <c r="M103" i="4"/>
  <c r="M102" i="4"/>
  <c r="M101" i="4"/>
  <c r="M100" i="4"/>
  <c r="M99" i="4"/>
  <c r="M98" i="4"/>
  <c r="M97" i="4" s="1"/>
  <c r="M96" i="4" s="1"/>
  <c r="O97" i="4"/>
  <c r="N97" i="4"/>
  <c r="L97" i="4"/>
  <c r="L96" i="4" s="1"/>
  <c r="K97" i="4"/>
  <c r="O96" i="4"/>
  <c r="N96" i="4"/>
  <c r="K96" i="4"/>
  <c r="M94" i="4"/>
  <c r="M93" i="4"/>
  <c r="M92" i="4"/>
  <c r="M91" i="4"/>
  <c r="M90" i="4"/>
  <c r="M89" i="4"/>
  <c r="M88" i="4"/>
  <c r="M87" i="4"/>
  <c r="M86" i="4"/>
  <c r="M85" i="4"/>
  <c r="M84" i="4"/>
  <c r="M83" i="4"/>
  <c r="M82" i="4"/>
  <c r="M81" i="4"/>
  <c r="M80" i="4"/>
  <c r="M79" i="4"/>
  <c r="M78" i="4"/>
  <c r="M77" i="4"/>
  <c r="M76" i="4"/>
  <c r="M75" i="4"/>
  <c r="M74" i="4"/>
  <c r="M73" i="4"/>
  <c r="M72" i="4"/>
  <c r="M71" i="4"/>
  <c r="M70" i="4"/>
  <c r="M69" i="4"/>
  <c r="M68" i="4"/>
  <c r="M67" i="4"/>
  <c r="M66" i="4"/>
  <c r="M65" i="4"/>
  <c r="M64" i="4"/>
  <c r="M63" i="4"/>
  <c r="M62" i="4"/>
  <c r="M61" i="4"/>
  <c r="M60" i="4"/>
  <c r="M59" i="4"/>
  <c r="M58" i="4"/>
  <c r="M57" i="4"/>
  <c r="M56" i="4"/>
  <c r="M55" i="4"/>
  <c r="M54" i="4"/>
  <c r="M53" i="4"/>
  <c r="M52" i="4"/>
  <c r="M51" i="4"/>
  <c r="M50" i="4"/>
  <c r="M49" i="4"/>
  <c r="M48" i="4" s="1"/>
  <c r="M47" i="4" s="1"/>
  <c r="O48" i="4"/>
  <c r="N48" i="4"/>
  <c r="L48" i="4"/>
  <c r="L47" i="4" s="1"/>
  <c r="K48" i="4"/>
  <c r="O47" i="4"/>
  <c r="N47" i="4"/>
  <c r="K47" i="4"/>
  <c r="N46" i="4"/>
  <c r="N20" i="4" s="1"/>
  <c r="O43" i="4"/>
  <c r="N43" i="4"/>
  <c r="M43" i="4"/>
  <c r="L43" i="4"/>
  <c r="K43" i="4"/>
  <c r="N19" i="4"/>
  <c r="O24" i="4"/>
  <c r="L24" i="4"/>
  <c r="K24" i="4"/>
  <c r="O23" i="4"/>
  <c r="N23" i="4"/>
  <c r="M23" i="4"/>
  <c r="L23" i="4"/>
  <c r="K23" i="4"/>
  <c r="O22" i="4"/>
  <c r="N22" i="4"/>
  <c r="M22" i="4"/>
  <c r="L22" i="4"/>
  <c r="K22" i="4"/>
  <c r="O21" i="4"/>
  <c r="N21" i="4"/>
  <c r="M21" i="4"/>
  <c r="L21" i="4"/>
  <c r="K21" i="4"/>
  <c r="H155" i="4"/>
  <c r="H146" i="4"/>
  <c r="H130" i="4"/>
  <c r="H129" i="4"/>
  <c r="H97" i="4"/>
  <c r="H96" i="4"/>
  <c r="H48" i="4"/>
  <c r="H47" i="4"/>
  <c r="H43" i="4"/>
  <c r="H27" i="4"/>
  <c r="H26" i="4"/>
  <c r="H19" i="4" s="1"/>
  <c r="H24" i="4"/>
  <c r="H23" i="4"/>
  <c r="H22" i="4"/>
  <c r="F129" i="4"/>
  <c r="F24" i="4"/>
  <c r="F23" i="4"/>
  <c r="F22" i="4"/>
  <c r="F21" i="4"/>
  <c r="F20" i="4"/>
  <c r="F19" i="4"/>
  <c r="F18" i="4" s="1"/>
  <c r="E96" i="4"/>
  <c r="E24" i="4"/>
  <c r="E23" i="4"/>
  <c r="E22" i="4"/>
  <c r="E21" i="4"/>
  <c r="E20" i="4"/>
  <c r="E19" i="4"/>
  <c r="E18" i="4" s="1"/>
  <c r="H28" i="5" l="1"/>
  <c r="H21" i="5" s="1"/>
  <c r="AJ28" i="5"/>
  <c r="AJ21" i="5" s="1"/>
  <c r="AN28" i="5"/>
  <c r="AN21" i="5" s="1"/>
  <c r="V28" i="5"/>
  <c r="V21" i="5" s="1"/>
  <c r="Z28" i="5"/>
  <c r="Z21" i="5" s="1"/>
  <c r="AX28" i="5"/>
  <c r="AX21" i="5" s="1"/>
  <c r="BB28" i="5"/>
  <c r="BB21" i="5" s="1"/>
  <c r="BZ28" i="5"/>
  <c r="BZ21" i="5" s="1"/>
  <c r="CD28" i="5"/>
  <c r="CD21" i="5" s="1"/>
  <c r="BL28" i="5"/>
  <c r="BL21" i="5" s="1"/>
  <c r="BP28" i="5"/>
  <c r="BP21" i="5" s="1"/>
  <c r="CB28" i="5"/>
  <c r="CB21" i="5" s="1"/>
  <c r="D28" i="5"/>
  <c r="D21" i="5" s="1"/>
  <c r="U28" i="5"/>
  <c r="U21" i="5" s="1"/>
  <c r="Y28" i="5"/>
  <c r="Y21" i="5" s="1"/>
  <c r="BK28" i="5"/>
  <c r="BK21" i="5" s="1"/>
  <c r="BO28" i="5"/>
  <c r="BO21" i="5" s="1"/>
  <c r="AV28" i="5"/>
  <c r="AV21" i="5" s="1"/>
  <c r="AZ28" i="5"/>
  <c r="AZ21" i="5" s="1"/>
  <c r="BY28" i="5"/>
  <c r="BY21" i="5" s="1"/>
  <c r="CC28" i="5"/>
  <c r="CC21" i="5" s="1"/>
  <c r="CA28" i="5"/>
  <c r="CA21" i="5" s="1"/>
  <c r="I28" i="5"/>
  <c r="I21" i="5" s="1"/>
  <c r="AK28" i="5"/>
  <c r="AK21" i="5" s="1"/>
  <c r="AW28" i="5"/>
  <c r="AW21" i="5" s="1"/>
  <c r="AW20" i="5" s="1"/>
  <c r="AW27" i="5" s="1"/>
  <c r="BA28" i="5"/>
  <c r="BA21" i="5" s="1"/>
  <c r="F28" i="5"/>
  <c r="F21" i="5" s="1"/>
  <c r="J28" i="5"/>
  <c r="J21" i="5" s="1"/>
  <c r="W28" i="5"/>
  <c r="W21" i="5" s="1"/>
  <c r="AH28" i="5"/>
  <c r="AH21" i="5" s="1"/>
  <c r="AL28" i="5"/>
  <c r="AL21" i="5" s="1"/>
  <c r="BM28" i="5"/>
  <c r="BM21" i="5" s="1"/>
  <c r="G28" i="5"/>
  <c r="G21" i="5" s="1"/>
  <c r="K28" i="5"/>
  <c r="K21" i="5" s="1"/>
  <c r="T28" i="5"/>
  <c r="T21" i="5" s="1"/>
  <c r="X28" i="5"/>
  <c r="X21" i="5" s="1"/>
  <c r="AI28" i="5"/>
  <c r="AI21" i="5" s="1"/>
  <c r="AM28" i="5"/>
  <c r="AM21" i="5" s="1"/>
  <c r="AY28" i="5"/>
  <c r="AY21" i="5" s="1"/>
  <c r="BJ28" i="5"/>
  <c r="BJ21" i="5" s="1"/>
  <c r="BN28" i="5"/>
  <c r="BN21" i="5" s="1"/>
  <c r="BX28" i="5"/>
  <c r="BX21" i="5" s="1"/>
  <c r="BA48" i="5"/>
  <c r="BA22" i="5" s="1"/>
  <c r="L48" i="5"/>
  <c r="L22" i="5" s="1"/>
  <c r="L20" i="5" s="1"/>
  <c r="L27" i="5" s="1"/>
  <c r="AN48" i="5"/>
  <c r="AN22" i="5" s="1"/>
  <c r="AV48" i="5"/>
  <c r="AV22" i="5" s="1"/>
  <c r="AV20" i="5" s="1"/>
  <c r="AV27" i="5" s="1"/>
  <c r="AZ48" i="5"/>
  <c r="AZ22" i="5" s="1"/>
  <c r="AZ20" i="5" s="1"/>
  <c r="AZ27" i="5" s="1"/>
  <c r="H48" i="5"/>
  <c r="H22" i="5" s="1"/>
  <c r="F48" i="5"/>
  <c r="F22" i="5" s="1"/>
  <c r="J48" i="5"/>
  <c r="J22" i="5" s="1"/>
  <c r="W48" i="5"/>
  <c r="W22" i="5" s="1"/>
  <c r="BP48" i="5"/>
  <c r="BP22" i="5" s="1"/>
  <c r="BM48" i="5"/>
  <c r="BM22" i="5" s="1"/>
  <c r="G48" i="5"/>
  <c r="G22" i="5" s="1"/>
  <c r="K48" i="5"/>
  <c r="K22" i="5" s="1"/>
  <c r="Z48" i="5"/>
  <c r="Z22" i="5" s="1"/>
  <c r="AI48" i="5"/>
  <c r="AI22" i="5" s="1"/>
  <c r="AI20" i="5" s="1"/>
  <c r="AI27" i="5" s="1"/>
  <c r="AM48" i="5"/>
  <c r="AM22" i="5" s="1"/>
  <c r="AJ48" i="5"/>
  <c r="AJ22" i="5" s="1"/>
  <c r="V48" i="5"/>
  <c r="V22" i="5" s="1"/>
  <c r="V20" i="5" s="1"/>
  <c r="V27" i="5" s="1"/>
  <c r="BK48" i="5"/>
  <c r="BK22" i="5" s="1"/>
  <c r="BO48" i="5"/>
  <c r="BO22" i="5" s="1"/>
  <c r="D48" i="5"/>
  <c r="D22" i="5" s="1"/>
  <c r="BY48" i="5"/>
  <c r="BY22" i="5" s="1"/>
  <c r="BY20" i="5" s="1"/>
  <c r="BY27" i="5" s="1"/>
  <c r="BX48" i="5"/>
  <c r="BX22" i="5" s="1"/>
  <c r="CB48" i="5"/>
  <c r="CB22" i="5" s="1"/>
  <c r="CB157" i="5"/>
  <c r="CB26" i="5" s="1"/>
  <c r="BX157" i="5"/>
  <c r="BX26" i="5" s="1"/>
  <c r="BZ48" i="5"/>
  <c r="BZ22" i="5" s="1"/>
  <c r="CD48" i="5"/>
  <c r="CD22" i="5" s="1"/>
  <c r="CC48" i="5"/>
  <c r="CC22" i="5" s="1"/>
  <c r="CA48" i="5"/>
  <c r="CA22" i="5" s="1"/>
  <c r="BL48" i="5"/>
  <c r="BL22" i="5" s="1"/>
  <c r="BJ48" i="5"/>
  <c r="BJ22" i="5" s="1"/>
  <c r="BN48" i="5"/>
  <c r="BN22" i="5" s="1"/>
  <c r="AX48" i="5"/>
  <c r="AX22" i="5" s="1"/>
  <c r="BB48" i="5"/>
  <c r="BB22" i="5" s="1"/>
  <c r="AY48" i="5"/>
  <c r="AY22" i="5" s="1"/>
  <c r="AK48" i="5"/>
  <c r="AK22" i="5" s="1"/>
  <c r="AH48" i="5"/>
  <c r="AH22" i="5" s="1"/>
  <c r="AL48" i="5"/>
  <c r="AL22" i="5" s="1"/>
  <c r="T48" i="5"/>
  <c r="T22" i="5" s="1"/>
  <c r="X48" i="5"/>
  <c r="X22" i="5" s="1"/>
  <c r="U48" i="5"/>
  <c r="U22" i="5" s="1"/>
  <c r="Y48" i="5"/>
  <c r="Y22" i="5" s="1"/>
  <c r="I48" i="5"/>
  <c r="I22" i="5" s="1"/>
  <c r="K19" i="4"/>
  <c r="O19" i="4"/>
  <c r="AE19" i="4"/>
  <c r="AI19" i="4"/>
  <c r="M19" i="4"/>
  <c r="AA19" i="4"/>
  <c r="AC19" i="4"/>
  <c r="X19" i="4"/>
  <c r="V19" i="4"/>
  <c r="V18" i="4" s="1"/>
  <c r="V25" i="4" s="1"/>
  <c r="AG19" i="4"/>
  <c r="K46" i="4"/>
  <c r="K20" i="4" s="1"/>
  <c r="AC46" i="4"/>
  <c r="AC20" i="4" s="1"/>
  <c r="AK129" i="4"/>
  <c r="AK46" i="4" s="1"/>
  <c r="AK20" i="4" s="1"/>
  <c r="O46" i="4"/>
  <c r="O20" i="4" s="1"/>
  <c r="O18" i="4" s="1"/>
  <c r="O25" i="4" s="1"/>
  <c r="V46" i="4"/>
  <c r="V20" i="4" s="1"/>
  <c r="X46" i="4"/>
  <c r="X20" i="4" s="1"/>
  <c r="X18" i="4" s="1"/>
  <c r="X25" i="4" s="1"/>
  <c r="AA46" i="4"/>
  <c r="AA20" i="4" s="1"/>
  <c r="AI46" i="4"/>
  <c r="AI20" i="4" s="1"/>
  <c r="W46" i="4"/>
  <c r="W20" i="4" s="1"/>
  <c r="AE46" i="4"/>
  <c r="AE20" i="4" s="1"/>
  <c r="AE18" i="4" s="1"/>
  <c r="AE25" i="4" s="1"/>
  <c r="H46" i="4"/>
  <c r="H20" i="4" s="1"/>
  <c r="H18" i="4" s="1"/>
  <c r="H25" i="4" s="1"/>
  <c r="N18" i="4"/>
  <c r="N25" i="4" s="1"/>
  <c r="W18" i="4"/>
  <c r="W25" i="4" s="1"/>
  <c r="K18" i="4"/>
  <c r="K25" i="4" s="1"/>
  <c r="AK155" i="4"/>
  <c r="AK24" i="4" s="1"/>
  <c r="AG46" i="4"/>
  <c r="AG20" i="4" s="1"/>
  <c r="AC18" i="4"/>
  <c r="AC25" i="4" s="1"/>
  <c r="U18" i="4"/>
  <c r="U25" i="4" s="1"/>
  <c r="M46" i="4"/>
  <c r="M20" i="4" s="1"/>
  <c r="M18" i="4" s="1"/>
  <c r="M25" i="4" s="1"/>
  <c r="L46" i="4"/>
  <c r="L20" i="4" s="1"/>
  <c r="L18" i="4" s="1"/>
  <c r="L25" i="4" s="1"/>
  <c r="CB20" i="5" l="1"/>
  <c r="CB27" i="5" s="1"/>
  <c r="J20" i="5"/>
  <c r="J27" i="5" s="1"/>
  <c r="AN20" i="5"/>
  <c r="AN27" i="5" s="1"/>
  <c r="H20" i="5"/>
  <c r="H27" i="5" s="1"/>
  <c r="CC20" i="5"/>
  <c r="CC27" i="5" s="1"/>
  <c r="AM20" i="5"/>
  <c r="AM27" i="5" s="1"/>
  <c r="X20" i="5"/>
  <c r="X27" i="5" s="1"/>
  <c r="AK20" i="5"/>
  <c r="AK27" i="5" s="1"/>
  <c r="AJ20" i="5"/>
  <c r="AJ27" i="5" s="1"/>
  <c r="BZ20" i="5"/>
  <c r="BZ27" i="5" s="1"/>
  <c r="BK20" i="5"/>
  <c r="BK27" i="5" s="1"/>
  <c r="BM20" i="5"/>
  <c r="BM27" i="5" s="1"/>
  <c r="CD20" i="5"/>
  <c r="CD27" i="5" s="1"/>
  <c r="BO20" i="5"/>
  <c r="BO27" i="5" s="1"/>
  <c r="G20" i="5"/>
  <c r="G27" i="5" s="1"/>
  <c r="BB20" i="5"/>
  <c r="BB27" i="5" s="1"/>
  <c r="BL20" i="5"/>
  <c r="BL27" i="5" s="1"/>
  <c r="AX20" i="5"/>
  <c r="AX27" i="5" s="1"/>
  <c r="Z20" i="5"/>
  <c r="Z27" i="5" s="1"/>
  <c r="BP20" i="5"/>
  <c r="BP27" i="5" s="1"/>
  <c r="D20" i="5"/>
  <c r="D27" i="5" s="1"/>
  <c r="I20" i="5"/>
  <c r="I27" i="5" s="1"/>
  <c r="T20" i="5"/>
  <c r="T27" i="5" s="1"/>
  <c r="AY20" i="5"/>
  <c r="AY27" i="5" s="1"/>
  <c r="Y20" i="5"/>
  <c r="Y27" i="5" s="1"/>
  <c r="AL20" i="5"/>
  <c r="AL27" i="5" s="1"/>
  <c r="F20" i="5"/>
  <c r="F27" i="5" s="1"/>
  <c r="U20" i="5"/>
  <c r="U27" i="5" s="1"/>
  <c r="CA20" i="5"/>
  <c r="CA27" i="5" s="1"/>
  <c r="AH20" i="5"/>
  <c r="AH27" i="5" s="1"/>
  <c r="BN20" i="5"/>
  <c r="BN27" i="5" s="1"/>
  <c r="BJ20" i="5"/>
  <c r="BJ27" i="5" s="1"/>
  <c r="K20" i="5"/>
  <c r="K27" i="5" s="1"/>
  <c r="W20" i="5"/>
  <c r="W27" i="5" s="1"/>
  <c r="BA20" i="5"/>
  <c r="BA27" i="5" s="1"/>
  <c r="BX20" i="5"/>
  <c r="BX27" i="5" s="1"/>
  <c r="AI18" i="4"/>
  <c r="AI25" i="4" s="1"/>
  <c r="AA18" i="4"/>
  <c r="AA25" i="4" s="1"/>
  <c r="AG18" i="4"/>
  <c r="AG25" i="4" s="1"/>
  <c r="AK18" i="4"/>
  <c r="AK25" i="4" s="1"/>
  <c r="CF18" i="2" l="1"/>
  <c r="CE18" i="2"/>
  <c r="CD18" i="2"/>
  <c r="CC18" i="2"/>
  <c r="CB18" i="2"/>
  <c r="CA18" i="2"/>
  <c r="BZ18" i="2"/>
  <c r="BY18" i="2"/>
  <c r="BX18" i="2"/>
  <c r="BW18" i="2"/>
  <c r="BV18" i="2"/>
  <c r="BU18" i="2"/>
  <c r="BU25" i="2" s="1"/>
  <c r="BT18" i="2"/>
  <c r="BS18" i="2"/>
  <c r="BS25" i="2" s="1"/>
  <c r="BR18" i="2"/>
  <c r="BQ18" i="2"/>
  <c r="BP18" i="2"/>
  <c r="BO18" i="2"/>
  <c r="BN18" i="2"/>
  <c r="BM18" i="2"/>
  <c r="BL18" i="2"/>
  <c r="BK18" i="2"/>
  <c r="BK25" i="2" s="1"/>
  <c r="BJ18" i="2"/>
  <c r="BI18" i="2"/>
  <c r="BH18" i="2"/>
  <c r="BG18" i="2"/>
  <c r="BF18" i="2"/>
  <c r="BE18" i="2"/>
  <c r="BD18" i="2"/>
  <c r="BC18" i="2"/>
  <c r="BB18" i="2"/>
  <c r="BA18" i="2"/>
  <c r="AZ18" i="2"/>
  <c r="AY18" i="2"/>
  <c r="AY25" i="2" s="1"/>
  <c r="AX18" i="2"/>
  <c r="AW18" i="2"/>
  <c r="AV18" i="2"/>
  <c r="AU18" i="2"/>
  <c r="AT18" i="2"/>
  <c r="AS18" i="2"/>
  <c r="AR18" i="2"/>
  <c r="AQ18" i="2"/>
  <c r="AP18" i="2"/>
  <c r="AO18" i="2"/>
  <c r="AN18" i="2"/>
  <c r="AM18" i="2"/>
  <c r="AL18" i="2"/>
  <c r="AK18" i="2"/>
  <c r="AJ18" i="2"/>
  <c r="AI18" i="2"/>
  <c r="AH18" i="2"/>
  <c r="AG18" i="2"/>
  <c r="AG25" i="2" s="1"/>
  <c r="AF18" i="2"/>
  <c r="AE18" i="2"/>
  <c r="AE25" i="2" s="1"/>
  <c r="AD18" i="2"/>
  <c r="AC18" i="2"/>
  <c r="AB18" i="2"/>
  <c r="AA18" i="2"/>
  <c r="Z18" i="2"/>
  <c r="Y18" i="2"/>
  <c r="X18" i="2"/>
  <c r="X25" i="2" s="1"/>
  <c r="W18" i="2"/>
  <c r="W25" i="2" s="1"/>
  <c r="V18" i="2"/>
  <c r="U18" i="2"/>
  <c r="U25" i="2" s="1"/>
  <c r="T18" i="2"/>
  <c r="S18" i="2"/>
  <c r="R18" i="2"/>
  <c r="Q18" i="2"/>
  <c r="P18" i="2"/>
  <c r="O18" i="2"/>
  <c r="O25" i="2" s="1"/>
  <c r="N18" i="2"/>
  <c r="M18" i="2"/>
  <c r="M25" i="2" s="1"/>
  <c r="L18" i="2"/>
  <c r="K18" i="2"/>
  <c r="K25" i="2" s="1"/>
  <c r="J18" i="2"/>
  <c r="I18" i="2"/>
  <c r="H18" i="2"/>
  <c r="G18" i="2"/>
  <c r="F18" i="2"/>
  <c r="E18" i="2"/>
  <c r="CF19" i="2"/>
  <c r="CE19" i="2"/>
  <c r="CD19" i="2"/>
  <c r="CC19" i="2"/>
  <c r="CB19" i="2"/>
  <c r="CA19" i="2"/>
  <c r="BZ19" i="2"/>
  <c r="BY19" i="2"/>
  <c r="BX19" i="2"/>
  <c r="BW19" i="2"/>
  <c r="BV19" i="2"/>
  <c r="BU19" i="2"/>
  <c r="BT19" i="2"/>
  <c r="BS19" i="2"/>
  <c r="BR19" i="2"/>
  <c r="BQ19" i="2"/>
  <c r="BP19" i="2"/>
  <c r="BO19" i="2"/>
  <c r="BN19" i="2"/>
  <c r="BM19" i="2"/>
  <c r="BL19" i="2"/>
  <c r="BK19" i="2"/>
  <c r="BJ19" i="2"/>
  <c r="BI19" i="2"/>
  <c r="BH19" i="2"/>
  <c r="BG19" i="2"/>
  <c r="BF19" i="2"/>
  <c r="BE19" i="2"/>
  <c r="BD19" i="2"/>
  <c r="BC19" i="2"/>
  <c r="BB19" i="2"/>
  <c r="BA19" i="2"/>
  <c r="AZ19" i="2"/>
  <c r="AY19" i="2"/>
  <c r="AX19" i="2"/>
  <c r="AW19" i="2"/>
  <c r="AV19" i="2"/>
  <c r="AU19" i="2"/>
  <c r="AT19" i="2"/>
  <c r="AS19" i="2"/>
  <c r="AR19" i="2"/>
  <c r="AQ19" i="2"/>
  <c r="AP19" i="2"/>
  <c r="AO19" i="2"/>
  <c r="AN19" i="2"/>
  <c r="AM19" i="2"/>
  <c r="AL19" i="2"/>
  <c r="AK19" i="2"/>
  <c r="AJ19" i="2"/>
  <c r="AI19" i="2"/>
  <c r="AH19" i="2"/>
  <c r="AG19" i="2"/>
  <c r="AF19" i="2"/>
  <c r="AE19" i="2"/>
  <c r="AD19" i="2"/>
  <c r="AC19" i="2"/>
  <c r="AB19" i="2"/>
  <c r="AA19" i="2"/>
  <c r="Z19" i="2"/>
  <c r="Y19" i="2"/>
  <c r="X19" i="2"/>
  <c r="W19" i="2"/>
  <c r="V19" i="2"/>
  <c r="U19" i="2"/>
  <c r="T19" i="2"/>
  <c r="S19" i="2"/>
  <c r="R19" i="2"/>
  <c r="Q19" i="2"/>
  <c r="P19" i="2"/>
  <c r="O19" i="2"/>
  <c r="N19" i="2"/>
  <c r="M19" i="2"/>
  <c r="L19" i="2"/>
  <c r="K19" i="2"/>
  <c r="J19" i="2"/>
  <c r="I19" i="2"/>
  <c r="H19" i="2"/>
  <c r="G19" i="2"/>
  <c r="F19" i="2"/>
  <c r="E19" i="2"/>
  <c r="CF20" i="2"/>
  <c r="CE20" i="2"/>
  <c r="CD20" i="2"/>
  <c r="CC20" i="2"/>
  <c r="CB20" i="2"/>
  <c r="CA20" i="2"/>
  <c r="BZ20" i="2"/>
  <c r="BY20" i="2"/>
  <c r="BX20" i="2"/>
  <c r="BW20" i="2"/>
  <c r="BV20" i="2"/>
  <c r="BU20" i="2"/>
  <c r="BT20" i="2"/>
  <c r="BS20" i="2"/>
  <c r="BR20" i="2"/>
  <c r="BQ20" i="2"/>
  <c r="BP20" i="2"/>
  <c r="BO20" i="2"/>
  <c r="BN20" i="2"/>
  <c r="BM20" i="2"/>
  <c r="BL20" i="2"/>
  <c r="BK20" i="2"/>
  <c r="BJ20" i="2"/>
  <c r="BI20" i="2"/>
  <c r="BH20" i="2"/>
  <c r="BG20" i="2"/>
  <c r="BF20" i="2"/>
  <c r="BE20" i="2"/>
  <c r="BD20" i="2"/>
  <c r="BC20" i="2"/>
  <c r="BB20" i="2"/>
  <c r="BA20" i="2"/>
  <c r="AZ20" i="2"/>
  <c r="AY20" i="2"/>
  <c r="AX20" i="2"/>
  <c r="AW20" i="2"/>
  <c r="AV20" i="2"/>
  <c r="AU20" i="2"/>
  <c r="AT20" i="2"/>
  <c r="AS20" i="2"/>
  <c r="AR20" i="2"/>
  <c r="AQ20" i="2"/>
  <c r="AP20" i="2"/>
  <c r="AO20" i="2"/>
  <c r="AN20" i="2"/>
  <c r="AM20" i="2"/>
  <c r="AL20" i="2"/>
  <c r="AK20" i="2"/>
  <c r="AJ20" i="2"/>
  <c r="AI20" i="2"/>
  <c r="AH20" i="2"/>
  <c r="AG20" i="2"/>
  <c r="AF20" i="2"/>
  <c r="AE20" i="2"/>
  <c r="AD20" i="2"/>
  <c r="AC20" i="2"/>
  <c r="AB20" i="2"/>
  <c r="AA20" i="2"/>
  <c r="Z20" i="2"/>
  <c r="Y20" i="2"/>
  <c r="X20" i="2"/>
  <c r="W20" i="2"/>
  <c r="V20" i="2"/>
  <c r="U20" i="2"/>
  <c r="T20" i="2"/>
  <c r="S20" i="2"/>
  <c r="R20" i="2"/>
  <c r="Q20" i="2"/>
  <c r="P20" i="2"/>
  <c r="O20" i="2"/>
  <c r="N20" i="2"/>
  <c r="M20" i="2"/>
  <c r="L20" i="2"/>
  <c r="K20" i="2"/>
  <c r="J20" i="2"/>
  <c r="I20" i="2"/>
  <c r="H20" i="2"/>
  <c r="G20" i="2"/>
  <c r="F20" i="2"/>
  <c r="E20" i="2"/>
  <c r="CF21" i="2"/>
  <c r="CE21" i="2"/>
  <c r="CD21" i="2"/>
  <c r="CC21" i="2"/>
  <c r="CB21" i="2"/>
  <c r="CA21" i="2"/>
  <c r="BZ21" i="2"/>
  <c r="BY21" i="2"/>
  <c r="BX21" i="2"/>
  <c r="BW21" i="2"/>
  <c r="BV21" i="2"/>
  <c r="BU21" i="2"/>
  <c r="BT21" i="2"/>
  <c r="BS21" i="2"/>
  <c r="BR21" i="2"/>
  <c r="BQ21" i="2"/>
  <c r="BP21" i="2"/>
  <c r="BO21" i="2"/>
  <c r="BN21" i="2"/>
  <c r="BM21" i="2"/>
  <c r="BL21" i="2"/>
  <c r="BK21" i="2"/>
  <c r="BJ21" i="2"/>
  <c r="BI21" i="2"/>
  <c r="BH21" i="2"/>
  <c r="BG21" i="2"/>
  <c r="BF21" i="2"/>
  <c r="BE21" i="2"/>
  <c r="BD21" i="2"/>
  <c r="BC21" i="2"/>
  <c r="BB21" i="2"/>
  <c r="BA21" i="2"/>
  <c r="AZ21" i="2"/>
  <c r="AY21" i="2"/>
  <c r="AX21" i="2"/>
  <c r="AW21" i="2"/>
  <c r="AV21" i="2"/>
  <c r="AU21" i="2"/>
  <c r="AT21" i="2"/>
  <c r="AS21" i="2"/>
  <c r="AR21" i="2"/>
  <c r="AQ21" i="2"/>
  <c r="AP21" i="2"/>
  <c r="AO21" i="2"/>
  <c r="AN21" i="2"/>
  <c r="AM21" i="2"/>
  <c r="AL21" i="2"/>
  <c r="AK21" i="2"/>
  <c r="AJ21" i="2"/>
  <c r="AI21" i="2"/>
  <c r="AH21" i="2"/>
  <c r="AG21" i="2"/>
  <c r="AF21" i="2"/>
  <c r="AE21" i="2"/>
  <c r="AD21" i="2"/>
  <c r="AC21" i="2"/>
  <c r="AB21" i="2"/>
  <c r="AA21" i="2"/>
  <c r="Z21" i="2"/>
  <c r="Y21" i="2"/>
  <c r="X21" i="2"/>
  <c r="W21" i="2"/>
  <c r="V21" i="2"/>
  <c r="U21" i="2"/>
  <c r="T21" i="2"/>
  <c r="S21" i="2"/>
  <c r="R21" i="2"/>
  <c r="Q21" i="2"/>
  <c r="P21" i="2"/>
  <c r="O21" i="2"/>
  <c r="N21" i="2"/>
  <c r="M21" i="2"/>
  <c r="L21" i="2"/>
  <c r="K21" i="2"/>
  <c r="J21" i="2"/>
  <c r="I21" i="2"/>
  <c r="H21" i="2"/>
  <c r="G21" i="2"/>
  <c r="F21" i="2"/>
  <c r="E21" i="2"/>
  <c r="CF22" i="2"/>
  <c r="CE22" i="2"/>
  <c r="CD22" i="2"/>
  <c r="CC22" i="2"/>
  <c r="CB22" i="2"/>
  <c r="CA22" i="2"/>
  <c r="BZ22" i="2"/>
  <c r="BY22" i="2"/>
  <c r="BX22" i="2"/>
  <c r="BW22" i="2"/>
  <c r="BV22" i="2"/>
  <c r="BU22" i="2"/>
  <c r="BT22" i="2"/>
  <c r="BS22" i="2"/>
  <c r="BR22" i="2"/>
  <c r="BQ22" i="2"/>
  <c r="BP22" i="2"/>
  <c r="BO22" i="2"/>
  <c r="BN22" i="2"/>
  <c r="BM22" i="2"/>
  <c r="BL22" i="2"/>
  <c r="BK22" i="2"/>
  <c r="BJ22" i="2"/>
  <c r="BI22" i="2"/>
  <c r="BH22" i="2"/>
  <c r="BG22" i="2"/>
  <c r="BF22" i="2"/>
  <c r="BE22" i="2"/>
  <c r="BD22" i="2"/>
  <c r="BC22" i="2"/>
  <c r="BB22" i="2"/>
  <c r="BA22" i="2"/>
  <c r="AZ22" i="2"/>
  <c r="AY22" i="2"/>
  <c r="AX22" i="2"/>
  <c r="AW22" i="2"/>
  <c r="AV22" i="2"/>
  <c r="AU22" i="2"/>
  <c r="AT22" i="2"/>
  <c r="AS22" i="2"/>
  <c r="AR22" i="2"/>
  <c r="AQ22" i="2"/>
  <c r="AP22" i="2"/>
  <c r="AO22" i="2"/>
  <c r="AN22" i="2"/>
  <c r="AM22" i="2"/>
  <c r="AL22" i="2"/>
  <c r="AK22" i="2"/>
  <c r="AJ22" i="2"/>
  <c r="AI22" i="2"/>
  <c r="AH22" i="2"/>
  <c r="AG22" i="2"/>
  <c r="AF22" i="2"/>
  <c r="AE22" i="2"/>
  <c r="AD22" i="2"/>
  <c r="AC22" i="2"/>
  <c r="AB22" i="2"/>
  <c r="AA22" i="2"/>
  <c r="Z22" i="2"/>
  <c r="Y22" i="2"/>
  <c r="X22" i="2"/>
  <c r="W22" i="2"/>
  <c r="V22" i="2"/>
  <c r="U22" i="2"/>
  <c r="T22" i="2"/>
  <c r="S22" i="2"/>
  <c r="R22" i="2"/>
  <c r="Q22" i="2"/>
  <c r="P22" i="2"/>
  <c r="O22" i="2"/>
  <c r="N22" i="2"/>
  <c r="M22" i="2"/>
  <c r="L22" i="2"/>
  <c r="K22" i="2"/>
  <c r="J22" i="2"/>
  <c r="I22" i="2"/>
  <c r="H22" i="2"/>
  <c r="G22" i="2"/>
  <c r="F22" i="2"/>
  <c r="E22" i="2"/>
  <c r="CF23" i="2"/>
  <c r="CE23" i="2"/>
  <c r="CD23" i="2"/>
  <c r="CC23" i="2"/>
  <c r="CB23" i="2"/>
  <c r="CA23" i="2"/>
  <c r="BZ23" i="2"/>
  <c r="BY23" i="2"/>
  <c r="BX23" i="2"/>
  <c r="BW23" i="2"/>
  <c r="BV23" i="2"/>
  <c r="BU23" i="2"/>
  <c r="BT23" i="2"/>
  <c r="BS23" i="2"/>
  <c r="BR23" i="2"/>
  <c r="BQ23" i="2"/>
  <c r="BP23" i="2"/>
  <c r="BO23" i="2"/>
  <c r="BN23" i="2"/>
  <c r="BM23" i="2"/>
  <c r="BL23" i="2"/>
  <c r="BK23" i="2"/>
  <c r="BJ23" i="2"/>
  <c r="BI23" i="2"/>
  <c r="BH23" i="2"/>
  <c r="BG23" i="2"/>
  <c r="BF23" i="2"/>
  <c r="BE23" i="2"/>
  <c r="BD23" i="2"/>
  <c r="BC23" i="2"/>
  <c r="BB23" i="2"/>
  <c r="BA23" i="2"/>
  <c r="AZ23" i="2"/>
  <c r="AY23" i="2"/>
  <c r="AX23" i="2"/>
  <c r="AW23" i="2"/>
  <c r="AV23" i="2"/>
  <c r="AU23" i="2"/>
  <c r="AT23" i="2"/>
  <c r="AS23" i="2"/>
  <c r="AR23" i="2"/>
  <c r="AQ23" i="2"/>
  <c r="AP23" i="2"/>
  <c r="AO23" i="2"/>
  <c r="AN23" i="2"/>
  <c r="AM23" i="2"/>
  <c r="AL23" i="2"/>
  <c r="AK23" i="2"/>
  <c r="AJ23" i="2"/>
  <c r="AI23" i="2"/>
  <c r="AH23" i="2"/>
  <c r="AG23" i="2"/>
  <c r="AF23" i="2"/>
  <c r="AE23" i="2"/>
  <c r="AD23" i="2"/>
  <c r="AC23" i="2"/>
  <c r="AB23" i="2"/>
  <c r="AA23" i="2"/>
  <c r="Z23" i="2"/>
  <c r="Y23" i="2"/>
  <c r="X23" i="2"/>
  <c r="W23" i="2"/>
  <c r="V23" i="2"/>
  <c r="U23" i="2"/>
  <c r="T23" i="2"/>
  <c r="S23" i="2"/>
  <c r="R23" i="2"/>
  <c r="Q23" i="2"/>
  <c r="P23" i="2"/>
  <c r="O23" i="2"/>
  <c r="N23" i="2"/>
  <c r="M23" i="2"/>
  <c r="L23" i="2"/>
  <c r="K23" i="2"/>
  <c r="J23" i="2"/>
  <c r="I23" i="2"/>
  <c r="H23" i="2"/>
  <c r="G23" i="2"/>
  <c r="F23" i="2"/>
  <c r="E23" i="2"/>
  <c r="CF24" i="2"/>
  <c r="CE24" i="2"/>
  <c r="CD24" i="2"/>
  <c r="CC24" i="2"/>
  <c r="CB24" i="2"/>
  <c r="CA24" i="2"/>
  <c r="BZ24" i="2"/>
  <c r="BY24" i="2"/>
  <c r="BX24" i="2"/>
  <c r="BW24" i="2"/>
  <c r="BV24" i="2"/>
  <c r="BU24" i="2"/>
  <c r="BT24" i="2"/>
  <c r="BS24" i="2"/>
  <c r="BR24" i="2"/>
  <c r="BQ24" i="2"/>
  <c r="BP24" i="2"/>
  <c r="BO24" i="2"/>
  <c r="BN24" i="2"/>
  <c r="BM24" i="2"/>
  <c r="BL24" i="2"/>
  <c r="BK24" i="2"/>
  <c r="BJ24" i="2"/>
  <c r="BI24" i="2"/>
  <c r="BH24" i="2"/>
  <c r="BG24" i="2"/>
  <c r="BF24" i="2"/>
  <c r="BE24" i="2"/>
  <c r="BD24" i="2"/>
  <c r="BC24" i="2"/>
  <c r="BB24" i="2"/>
  <c r="BA24" i="2"/>
  <c r="AZ24" i="2"/>
  <c r="AY24" i="2"/>
  <c r="AX24" i="2"/>
  <c r="AW24" i="2"/>
  <c r="AV24" i="2"/>
  <c r="AU24" i="2"/>
  <c r="AT24" i="2"/>
  <c r="AS24" i="2"/>
  <c r="AR24" i="2"/>
  <c r="AQ24" i="2"/>
  <c r="AP24" i="2"/>
  <c r="AO24" i="2"/>
  <c r="AN24" i="2"/>
  <c r="AM24" i="2"/>
  <c r="AL24" i="2"/>
  <c r="AK24" i="2"/>
  <c r="AJ24" i="2"/>
  <c r="AI24" i="2"/>
  <c r="AH24" i="2"/>
  <c r="AG24" i="2"/>
  <c r="AF24" i="2"/>
  <c r="AE24" i="2"/>
  <c r="AD24" i="2"/>
  <c r="AC24" i="2"/>
  <c r="AB24" i="2"/>
  <c r="AA24" i="2"/>
  <c r="Z24" i="2"/>
  <c r="Y24" i="2"/>
  <c r="X24" i="2"/>
  <c r="W24" i="2"/>
  <c r="V24" i="2"/>
  <c r="U24" i="2"/>
  <c r="T24" i="2"/>
  <c r="S24" i="2"/>
  <c r="R24" i="2"/>
  <c r="Q24" i="2"/>
  <c r="P24" i="2"/>
  <c r="O24" i="2"/>
  <c r="N24" i="2"/>
  <c r="M24" i="2"/>
  <c r="L24" i="2"/>
  <c r="K24" i="2"/>
  <c r="J24" i="2"/>
  <c r="I24" i="2"/>
  <c r="H24" i="2"/>
  <c r="G24" i="2"/>
  <c r="F24" i="2"/>
  <c r="E24" i="2"/>
  <c r="CF25" i="2"/>
  <c r="CE25" i="2"/>
  <c r="CD25" i="2"/>
  <c r="CC25" i="2"/>
  <c r="CB25" i="2"/>
  <c r="BV25" i="2"/>
  <c r="BT25" i="2"/>
  <c r="BR25" i="2"/>
  <c r="BL25" i="2"/>
  <c r="BJ25" i="2"/>
  <c r="BI25" i="2"/>
  <c r="BH25" i="2"/>
  <c r="BB25" i="2"/>
  <c r="BA25" i="2"/>
  <c r="AZ25" i="2"/>
  <c r="AX25" i="2"/>
  <c r="AR25" i="2"/>
  <c r="AQ25" i="2"/>
  <c r="AP25" i="2"/>
  <c r="AO25" i="2"/>
  <c r="AN25" i="2"/>
  <c r="AH25" i="2"/>
  <c r="AF25" i="2"/>
  <c r="AD25" i="2"/>
  <c r="S25" i="2"/>
  <c r="R25" i="2"/>
  <c r="Q25" i="2"/>
  <c r="N25" i="2"/>
  <c r="L25" i="2"/>
  <c r="G25" i="2"/>
  <c r="CF26" i="2"/>
  <c r="CE26" i="2"/>
  <c r="CD26" i="2"/>
  <c r="CC26" i="2"/>
  <c r="CB26" i="2"/>
  <c r="CA26" i="2"/>
  <c r="BZ26" i="2"/>
  <c r="BY26" i="2"/>
  <c r="BX26" i="2"/>
  <c r="BW26" i="2"/>
  <c r="BV26" i="2"/>
  <c r="BU26" i="2"/>
  <c r="BT26" i="2"/>
  <c r="BS26" i="2"/>
  <c r="BR26" i="2"/>
  <c r="BQ26" i="2"/>
  <c r="BP26" i="2"/>
  <c r="BO26" i="2"/>
  <c r="BN26" i="2"/>
  <c r="BM26" i="2"/>
  <c r="BL26" i="2"/>
  <c r="BK26" i="2"/>
  <c r="BJ26" i="2"/>
  <c r="BI26" i="2"/>
  <c r="BH26" i="2"/>
  <c r="BG26" i="2"/>
  <c r="BF26" i="2"/>
  <c r="BE26" i="2"/>
  <c r="BD26" i="2"/>
  <c r="BC26" i="2"/>
  <c r="BB26" i="2"/>
  <c r="BA26" i="2"/>
  <c r="AZ26" i="2"/>
  <c r="AY26" i="2"/>
  <c r="AX26"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S26" i="2"/>
  <c r="R26" i="2"/>
  <c r="Q26" i="2"/>
  <c r="P26" i="2"/>
  <c r="O26" i="2"/>
  <c r="N26" i="2"/>
  <c r="M26" i="2"/>
  <c r="L26" i="2"/>
  <c r="K26" i="2"/>
  <c r="J26" i="2"/>
  <c r="G26" i="2"/>
  <c r="F26" i="2"/>
  <c r="E26" i="2"/>
  <c r="D26" i="2"/>
  <c r="CF27" i="2"/>
  <c r="CE27" i="2"/>
  <c r="CD27" i="2"/>
  <c r="CC27" i="2"/>
  <c r="CB27" i="2"/>
  <c r="CA27" i="2"/>
  <c r="BZ27" i="2"/>
  <c r="BY27" i="2"/>
  <c r="BX27" i="2"/>
  <c r="BW27" i="2"/>
  <c r="BV27" i="2"/>
  <c r="BU27" i="2"/>
  <c r="BT27" i="2"/>
  <c r="BS27" i="2"/>
  <c r="BR27" i="2"/>
  <c r="BQ27" i="2"/>
  <c r="BP27" i="2"/>
  <c r="BO27" i="2"/>
  <c r="BN27" i="2"/>
  <c r="BM27" i="2"/>
  <c r="BL27" i="2"/>
  <c r="BK27" i="2"/>
  <c r="BJ27" i="2"/>
  <c r="BI27" i="2"/>
  <c r="BH27" i="2"/>
  <c r="BG27" i="2"/>
  <c r="BF27" i="2"/>
  <c r="BE27" i="2"/>
  <c r="BD27" i="2"/>
  <c r="BC27" i="2"/>
  <c r="BB27" i="2"/>
  <c r="BA27" i="2"/>
  <c r="AZ27" i="2"/>
  <c r="AY27" i="2"/>
  <c r="AX27"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S27" i="2"/>
  <c r="R27" i="2"/>
  <c r="Q27" i="2"/>
  <c r="P27" i="2"/>
  <c r="O27" i="2"/>
  <c r="N27" i="2"/>
  <c r="M27" i="2"/>
  <c r="L27" i="2"/>
  <c r="K27" i="2"/>
  <c r="J27" i="2"/>
  <c r="I27" i="2"/>
  <c r="G27" i="2"/>
  <c r="F27" i="2"/>
  <c r="E27" i="2"/>
  <c r="D27" i="2"/>
  <c r="CF31" i="2"/>
  <c r="CE31" i="2"/>
  <c r="CD31" i="2"/>
  <c r="CC31" i="2"/>
  <c r="CB31" i="2"/>
  <c r="CA31" i="2"/>
  <c r="BZ31" i="2"/>
  <c r="BY31" i="2"/>
  <c r="BX31" i="2"/>
  <c r="BW31" i="2"/>
  <c r="BV31" i="2"/>
  <c r="BU31" i="2"/>
  <c r="BT31" i="2"/>
  <c r="BS31" i="2"/>
  <c r="BR31" i="2"/>
  <c r="BQ31" i="2"/>
  <c r="BP31" i="2"/>
  <c r="BO31" i="2"/>
  <c r="BN31" i="2"/>
  <c r="BM31" i="2"/>
  <c r="BL31" i="2"/>
  <c r="BK31" i="2"/>
  <c r="BJ31" i="2"/>
  <c r="BI31" i="2"/>
  <c r="BH31" i="2"/>
  <c r="BG31" i="2"/>
  <c r="BF31" i="2"/>
  <c r="BE31" i="2"/>
  <c r="BD31" i="2"/>
  <c r="BC31" i="2"/>
  <c r="BB31" i="2"/>
  <c r="BA31" i="2"/>
  <c r="AZ31" i="2"/>
  <c r="AY31" i="2"/>
  <c r="AX31" i="2"/>
  <c r="AW31" i="2"/>
  <c r="AV31" i="2"/>
  <c r="AU31" i="2"/>
  <c r="AT31" i="2"/>
  <c r="AS31" i="2"/>
  <c r="AR31" i="2"/>
  <c r="AQ31" i="2"/>
  <c r="AP31" i="2"/>
  <c r="AO31" i="2"/>
  <c r="AN31" i="2"/>
  <c r="AM31" i="2"/>
  <c r="AL31" i="2"/>
  <c r="AK31" i="2"/>
  <c r="AJ31" i="2"/>
  <c r="AI31" i="2"/>
  <c r="AH31" i="2"/>
  <c r="AG31" i="2"/>
  <c r="AF31" i="2"/>
  <c r="AE31" i="2"/>
  <c r="AD31" i="2"/>
  <c r="AC31" i="2"/>
  <c r="AB31" i="2"/>
  <c r="AA31" i="2"/>
  <c r="Z31" i="2"/>
  <c r="Y31" i="2"/>
  <c r="X31" i="2"/>
  <c r="W31" i="2"/>
  <c r="V31" i="2"/>
  <c r="U31" i="2"/>
  <c r="T31" i="2"/>
  <c r="S31" i="2"/>
  <c r="R31" i="2"/>
  <c r="Q31" i="2"/>
  <c r="P31" i="2"/>
  <c r="O31" i="2"/>
  <c r="N31" i="2"/>
  <c r="M31" i="2"/>
  <c r="L31" i="2"/>
  <c r="K31" i="2"/>
  <c r="J31" i="2"/>
  <c r="I31" i="2"/>
  <c r="H31" i="2"/>
  <c r="G31" i="2"/>
  <c r="F31" i="2"/>
  <c r="E31" i="2"/>
  <c r="D31" i="2"/>
  <c r="CF34" i="2"/>
  <c r="CE34" i="2"/>
  <c r="CD34" i="2"/>
  <c r="CC34" i="2"/>
  <c r="CB34" i="2"/>
  <c r="CA34" i="2"/>
  <c r="BZ34" i="2"/>
  <c r="BY34" i="2"/>
  <c r="BX34" i="2"/>
  <c r="BW34" i="2"/>
  <c r="BV34" i="2"/>
  <c r="BU34" i="2"/>
  <c r="BT34" i="2"/>
  <c r="BS34" i="2"/>
  <c r="BR34" i="2"/>
  <c r="BQ34" i="2"/>
  <c r="BP34" i="2"/>
  <c r="BO34" i="2"/>
  <c r="BN34" i="2"/>
  <c r="BM34" i="2"/>
  <c r="BL34" i="2"/>
  <c r="BK34" i="2"/>
  <c r="BJ34" i="2"/>
  <c r="BI34" i="2"/>
  <c r="BH34" i="2"/>
  <c r="BG34" i="2"/>
  <c r="BF34" i="2"/>
  <c r="BE34" i="2"/>
  <c r="BD34" i="2"/>
  <c r="BC34" i="2"/>
  <c r="BB34" i="2"/>
  <c r="BA34" i="2"/>
  <c r="AZ34" i="2"/>
  <c r="AY34" i="2"/>
  <c r="AX34" i="2"/>
  <c r="AW34" i="2"/>
  <c r="AV34" i="2"/>
  <c r="AU34" i="2"/>
  <c r="AT34" i="2"/>
  <c r="AS34" i="2"/>
  <c r="AR34" i="2"/>
  <c r="AQ34" i="2"/>
  <c r="AP34" i="2"/>
  <c r="AO34" i="2"/>
  <c r="AN34" i="2"/>
  <c r="AM34" i="2"/>
  <c r="AL34" i="2"/>
  <c r="AK34" i="2"/>
  <c r="AJ34" i="2"/>
  <c r="AI34" i="2"/>
  <c r="AH34" i="2"/>
  <c r="AG34" i="2"/>
  <c r="AF34" i="2"/>
  <c r="AE34" i="2"/>
  <c r="AD34" i="2"/>
  <c r="AC34" i="2"/>
  <c r="AB34" i="2"/>
  <c r="AA34" i="2"/>
  <c r="Z34" i="2"/>
  <c r="Y34" i="2"/>
  <c r="X34" i="2"/>
  <c r="W34" i="2"/>
  <c r="V34" i="2"/>
  <c r="U34" i="2"/>
  <c r="T34" i="2"/>
  <c r="S34" i="2"/>
  <c r="R34" i="2"/>
  <c r="Q34" i="2"/>
  <c r="P34" i="2"/>
  <c r="O34" i="2"/>
  <c r="N34" i="2"/>
  <c r="M34" i="2"/>
  <c r="L34" i="2"/>
  <c r="K34" i="2"/>
  <c r="J34" i="2"/>
  <c r="I34" i="2"/>
  <c r="G34" i="2"/>
  <c r="F34" i="2"/>
  <c r="E34" i="2"/>
  <c r="D34" i="2"/>
  <c r="H34" i="2"/>
  <c r="G46" i="2"/>
  <c r="CF43" i="2"/>
  <c r="CE43" i="2"/>
  <c r="CD43" i="2"/>
  <c r="CC43" i="2"/>
  <c r="CB43" i="2"/>
  <c r="CA43" i="2"/>
  <c r="BZ43" i="2"/>
  <c r="BY43" i="2"/>
  <c r="BX43" i="2"/>
  <c r="BW43" i="2"/>
  <c r="BV43" i="2"/>
  <c r="BU43" i="2"/>
  <c r="BT43" i="2"/>
  <c r="BS43" i="2"/>
  <c r="BR43" i="2"/>
  <c r="BL43" i="2"/>
  <c r="BK43" i="2"/>
  <c r="BJ43" i="2"/>
  <c r="BI43" i="2"/>
  <c r="BH43" i="2"/>
  <c r="BB43" i="2"/>
  <c r="BA43" i="2"/>
  <c r="AZ43" i="2"/>
  <c r="AY43" i="2"/>
  <c r="AX43" i="2"/>
  <c r="AR43" i="2"/>
  <c r="AQ43" i="2"/>
  <c r="AP43" i="2"/>
  <c r="AO43" i="2"/>
  <c r="AN43" i="2"/>
  <c r="AH43" i="2"/>
  <c r="AG43" i="2"/>
  <c r="AF43" i="2"/>
  <c r="AE43" i="2"/>
  <c r="AD43" i="2"/>
  <c r="X43" i="2"/>
  <c r="W43" i="2"/>
  <c r="U43" i="2"/>
  <c r="T43" i="2"/>
  <c r="S43" i="2"/>
  <c r="R43" i="2"/>
  <c r="Q43" i="2"/>
  <c r="O43" i="2"/>
  <c r="N43" i="2"/>
  <c r="M43" i="2"/>
  <c r="L43" i="2"/>
  <c r="K43" i="2"/>
  <c r="G43" i="2"/>
  <c r="CF46" i="2"/>
  <c r="CE46" i="2"/>
  <c r="CD46" i="2"/>
  <c r="CC46" i="2"/>
  <c r="CB46" i="2"/>
  <c r="CA46" i="2"/>
  <c r="BZ46" i="2"/>
  <c r="BY46" i="2"/>
  <c r="BX46" i="2"/>
  <c r="BW46" i="2"/>
  <c r="BV46" i="2"/>
  <c r="BU46" i="2"/>
  <c r="BT46" i="2"/>
  <c r="BS46" i="2"/>
  <c r="BR46" i="2"/>
  <c r="BL46" i="2"/>
  <c r="BK46" i="2"/>
  <c r="BJ46" i="2"/>
  <c r="BI46" i="2"/>
  <c r="BH46" i="2"/>
  <c r="BB46" i="2"/>
  <c r="BA46" i="2"/>
  <c r="AZ46" i="2"/>
  <c r="AY46" i="2"/>
  <c r="AX46" i="2"/>
  <c r="AR46" i="2"/>
  <c r="AQ46" i="2"/>
  <c r="AP46" i="2"/>
  <c r="AO46" i="2"/>
  <c r="AN46" i="2"/>
  <c r="AH46" i="2"/>
  <c r="AG46" i="2"/>
  <c r="AF46" i="2"/>
  <c r="AE46" i="2"/>
  <c r="AD46" i="2"/>
  <c r="X46" i="2"/>
  <c r="W46" i="2"/>
  <c r="U46" i="2"/>
  <c r="S46" i="2"/>
  <c r="R46" i="2"/>
  <c r="Q46" i="2"/>
  <c r="O46" i="2"/>
  <c r="N46" i="2"/>
  <c r="L46" i="2"/>
  <c r="K46" i="2"/>
  <c r="CF47" i="2"/>
  <c r="CE47" i="2"/>
  <c r="CD47" i="2"/>
  <c r="CC47" i="2"/>
  <c r="CB47" i="2"/>
  <c r="CA47" i="2"/>
  <c r="BZ47" i="2"/>
  <c r="BY47" i="2"/>
  <c r="BX47" i="2"/>
  <c r="BW47" i="2"/>
  <c r="BV47" i="2"/>
  <c r="BU47" i="2"/>
  <c r="BT47" i="2"/>
  <c r="BS47" i="2"/>
  <c r="BR47" i="2"/>
  <c r="BL47" i="2"/>
  <c r="BK47" i="2"/>
  <c r="BJ47" i="2"/>
  <c r="BI47" i="2"/>
  <c r="BH47" i="2"/>
  <c r="BB47" i="2"/>
  <c r="BA47" i="2"/>
  <c r="AZ47" i="2"/>
  <c r="AY47" i="2"/>
  <c r="AX47" i="2"/>
  <c r="AR47" i="2"/>
  <c r="AQ47" i="2"/>
  <c r="AP47" i="2"/>
  <c r="AO47" i="2"/>
  <c r="AN47" i="2"/>
  <c r="AH47" i="2"/>
  <c r="AG47" i="2"/>
  <c r="AF47" i="2"/>
  <c r="AE47" i="2"/>
  <c r="AD47" i="2"/>
  <c r="X47" i="2"/>
  <c r="W47" i="2"/>
  <c r="U47" i="2"/>
  <c r="S47" i="2"/>
  <c r="R47" i="2"/>
  <c r="Q47" i="2"/>
  <c r="O47" i="2"/>
  <c r="N47" i="2"/>
  <c r="L47" i="2"/>
  <c r="K47" i="2"/>
  <c r="CF48" i="2"/>
  <c r="CE48" i="2"/>
  <c r="CD48" i="2"/>
  <c r="CC48" i="2"/>
  <c r="CB48" i="2"/>
  <c r="CA48" i="2"/>
  <c r="BZ48" i="2"/>
  <c r="BY48" i="2"/>
  <c r="BX48" i="2"/>
  <c r="BW48" i="2"/>
  <c r="BV48" i="2"/>
  <c r="BU48" i="2"/>
  <c r="BT48" i="2"/>
  <c r="BS48" i="2"/>
  <c r="BR48" i="2"/>
  <c r="BL48" i="2"/>
  <c r="BK48" i="2"/>
  <c r="BJ48" i="2"/>
  <c r="BI48" i="2"/>
  <c r="BH48" i="2"/>
  <c r="BB48" i="2"/>
  <c r="BA48" i="2"/>
  <c r="AZ48" i="2"/>
  <c r="AY48" i="2"/>
  <c r="AX48" i="2"/>
  <c r="AR48" i="2"/>
  <c r="AQ48" i="2"/>
  <c r="AP48" i="2"/>
  <c r="AO48" i="2"/>
  <c r="AN48" i="2"/>
  <c r="AH48" i="2"/>
  <c r="AG48" i="2"/>
  <c r="AF48" i="2"/>
  <c r="AE48" i="2"/>
  <c r="AD48" i="2"/>
  <c r="X48" i="2"/>
  <c r="W48" i="2"/>
  <c r="V48" i="2"/>
  <c r="U48" i="2"/>
  <c r="S48" i="2"/>
  <c r="R48" i="2"/>
  <c r="Q48" i="2"/>
  <c r="O48" i="2"/>
  <c r="N48" i="2"/>
  <c r="L48" i="2"/>
  <c r="K48" i="2"/>
  <c r="CF96" i="2"/>
  <c r="CE96" i="2"/>
  <c r="CD96" i="2"/>
  <c r="CC96" i="2"/>
  <c r="CB96" i="2"/>
  <c r="CA96" i="2"/>
  <c r="BZ96" i="2"/>
  <c r="BY96" i="2"/>
  <c r="BX96" i="2"/>
  <c r="BW96" i="2"/>
  <c r="BV96" i="2"/>
  <c r="BU96" i="2"/>
  <c r="BT96" i="2"/>
  <c r="BS96" i="2"/>
  <c r="BR96" i="2"/>
  <c r="BL96" i="2"/>
  <c r="BK96" i="2"/>
  <c r="BJ96" i="2"/>
  <c r="BI96" i="2"/>
  <c r="BH96" i="2"/>
  <c r="BC96" i="2"/>
  <c r="BB96" i="2"/>
  <c r="BA96" i="2"/>
  <c r="AZ96" i="2"/>
  <c r="AY96" i="2"/>
  <c r="AX96" i="2"/>
  <c r="AR96" i="2"/>
  <c r="AQ96" i="2"/>
  <c r="AP96" i="2"/>
  <c r="AO96" i="2"/>
  <c r="AN96" i="2"/>
  <c r="AH96" i="2"/>
  <c r="AG96" i="2"/>
  <c r="AF96" i="2"/>
  <c r="AE96" i="2"/>
  <c r="AD96" i="2"/>
  <c r="X96" i="2"/>
  <c r="W96" i="2"/>
  <c r="U96" i="2"/>
  <c r="S96" i="2"/>
  <c r="R96" i="2"/>
  <c r="Q96" i="2"/>
  <c r="O96" i="2"/>
  <c r="N96" i="2"/>
  <c r="L96" i="2"/>
  <c r="K96" i="2"/>
  <c r="G96" i="2"/>
  <c r="CF97" i="2"/>
  <c r="CE97" i="2"/>
  <c r="CD97" i="2"/>
  <c r="CC97" i="2"/>
  <c r="CB97" i="2"/>
  <c r="CA97" i="2"/>
  <c r="BZ97" i="2"/>
  <c r="BY97" i="2"/>
  <c r="BX97" i="2"/>
  <c r="BW97" i="2"/>
  <c r="BV97" i="2"/>
  <c r="BU97" i="2"/>
  <c r="BT97" i="2"/>
  <c r="BS97" i="2"/>
  <c r="BR97" i="2"/>
  <c r="BL97" i="2"/>
  <c r="BK97" i="2"/>
  <c r="BJ97" i="2"/>
  <c r="BI97" i="2"/>
  <c r="BH97" i="2"/>
  <c r="BB97" i="2"/>
  <c r="BA97" i="2"/>
  <c r="AZ97" i="2"/>
  <c r="AY97" i="2"/>
  <c r="AX97" i="2"/>
  <c r="AR97" i="2"/>
  <c r="AQ97" i="2"/>
  <c r="AP97" i="2"/>
  <c r="AO97" i="2"/>
  <c r="AN97" i="2"/>
  <c r="AH97" i="2"/>
  <c r="AG97" i="2"/>
  <c r="AF97" i="2"/>
  <c r="AE97" i="2"/>
  <c r="AD97" i="2"/>
  <c r="X97" i="2"/>
  <c r="W97" i="2"/>
  <c r="U97" i="2"/>
  <c r="S97" i="2"/>
  <c r="R97" i="2"/>
  <c r="Q97" i="2"/>
  <c r="O97" i="2"/>
  <c r="N97" i="2"/>
  <c r="L97" i="2"/>
  <c r="K97" i="2"/>
  <c r="CF129" i="2"/>
  <c r="CE129" i="2"/>
  <c r="CD129" i="2"/>
  <c r="CC129" i="2"/>
  <c r="CB129" i="2"/>
  <c r="CA129" i="2"/>
  <c r="BZ129" i="2"/>
  <c r="BY129" i="2"/>
  <c r="BX129" i="2"/>
  <c r="BW129" i="2"/>
  <c r="BV129" i="2"/>
  <c r="BU129" i="2"/>
  <c r="BT129" i="2"/>
  <c r="BS129" i="2"/>
  <c r="BR129" i="2"/>
  <c r="BL129" i="2"/>
  <c r="BK129" i="2"/>
  <c r="BJ129" i="2"/>
  <c r="BI129" i="2"/>
  <c r="BH129" i="2"/>
  <c r="BB129" i="2"/>
  <c r="BA129" i="2"/>
  <c r="AZ129" i="2"/>
  <c r="AY129" i="2"/>
  <c r="AX129" i="2"/>
  <c r="AR129" i="2"/>
  <c r="AQ129" i="2"/>
  <c r="AP129" i="2"/>
  <c r="AO129" i="2"/>
  <c r="AN129" i="2"/>
  <c r="AH129" i="2"/>
  <c r="AG129" i="2"/>
  <c r="AF129" i="2"/>
  <c r="AE129" i="2"/>
  <c r="AD129" i="2"/>
  <c r="X129" i="2"/>
  <c r="W129" i="2"/>
  <c r="U129" i="2"/>
  <c r="S129" i="2"/>
  <c r="R129" i="2"/>
  <c r="Q129" i="2"/>
  <c r="O129" i="2"/>
  <c r="N129" i="2"/>
  <c r="M129" i="2"/>
  <c r="L129" i="2"/>
  <c r="K129" i="2"/>
  <c r="G129" i="2"/>
  <c r="CF130" i="2"/>
  <c r="CE130" i="2"/>
  <c r="CD130" i="2"/>
  <c r="CC130" i="2"/>
  <c r="CB130" i="2"/>
  <c r="CA130" i="2"/>
  <c r="BZ130" i="2"/>
  <c r="BY130" i="2"/>
  <c r="BX130" i="2"/>
  <c r="BW130" i="2"/>
  <c r="BV130" i="2"/>
  <c r="BU130" i="2"/>
  <c r="BT130" i="2"/>
  <c r="BS130" i="2"/>
  <c r="BR130" i="2"/>
  <c r="BL130" i="2"/>
  <c r="BK130" i="2"/>
  <c r="BJ130" i="2"/>
  <c r="BI130" i="2"/>
  <c r="BH130" i="2"/>
  <c r="BB130" i="2"/>
  <c r="BA130" i="2"/>
  <c r="AZ130" i="2"/>
  <c r="AY130" i="2"/>
  <c r="AX130" i="2"/>
  <c r="AR130" i="2"/>
  <c r="AQ130" i="2"/>
  <c r="AP130" i="2"/>
  <c r="AO130" i="2"/>
  <c r="AN130" i="2"/>
  <c r="AH130" i="2"/>
  <c r="AG130" i="2"/>
  <c r="AF130" i="2"/>
  <c r="AE130" i="2"/>
  <c r="AD130" i="2"/>
  <c r="X130" i="2"/>
  <c r="W130" i="2"/>
  <c r="U130" i="2"/>
  <c r="S130" i="2"/>
  <c r="R130" i="2"/>
  <c r="Q130" i="2"/>
  <c r="O130" i="2"/>
  <c r="N130" i="2"/>
  <c r="L130" i="2"/>
  <c r="K130" i="2"/>
  <c r="CF140" i="2"/>
  <c r="CE140" i="2"/>
  <c r="CD140" i="2"/>
  <c r="CC140" i="2"/>
  <c r="CB140" i="2"/>
  <c r="CA140" i="2"/>
  <c r="BZ140" i="2"/>
  <c r="BY140" i="2"/>
  <c r="BX140" i="2"/>
  <c r="BW140" i="2"/>
  <c r="BV140" i="2"/>
  <c r="BU140" i="2"/>
  <c r="BT140" i="2"/>
  <c r="BS140" i="2"/>
  <c r="BR140" i="2"/>
  <c r="BQ140" i="2"/>
  <c r="BP140" i="2"/>
  <c r="BO140" i="2"/>
  <c r="BN140" i="2"/>
  <c r="BM140" i="2"/>
  <c r="BL140" i="2"/>
  <c r="BK140" i="2"/>
  <c r="BJ140" i="2"/>
  <c r="BI140" i="2"/>
  <c r="BH140" i="2"/>
  <c r="BG140" i="2"/>
  <c r="BF140" i="2"/>
  <c r="BE140" i="2"/>
  <c r="BD140" i="2"/>
  <c r="BC140" i="2"/>
  <c r="BB140" i="2"/>
  <c r="BA140" i="2"/>
  <c r="AZ140" i="2"/>
  <c r="AY140" i="2"/>
  <c r="AX140" i="2"/>
  <c r="AW140" i="2"/>
  <c r="AV140" i="2"/>
  <c r="AU140" i="2"/>
  <c r="AT140" i="2"/>
  <c r="AS140" i="2"/>
  <c r="AR140" i="2"/>
  <c r="AQ140" i="2"/>
  <c r="AP140" i="2"/>
  <c r="AO140" i="2"/>
  <c r="AN140" i="2"/>
  <c r="AM140" i="2"/>
  <c r="AL140" i="2"/>
  <c r="AK140" i="2"/>
  <c r="AJ140" i="2"/>
  <c r="AI140" i="2"/>
  <c r="AH140" i="2"/>
  <c r="AG140" i="2"/>
  <c r="AF140" i="2"/>
  <c r="AE140" i="2"/>
  <c r="AD140" i="2"/>
  <c r="AC140" i="2"/>
  <c r="AB140" i="2"/>
  <c r="AA140" i="2"/>
  <c r="Z140" i="2"/>
  <c r="Y140" i="2"/>
  <c r="X140" i="2"/>
  <c r="W140" i="2"/>
  <c r="V140" i="2"/>
  <c r="U140" i="2"/>
  <c r="T140" i="2"/>
  <c r="S140" i="2"/>
  <c r="R140" i="2"/>
  <c r="Q140" i="2"/>
  <c r="P140" i="2"/>
  <c r="O140" i="2"/>
  <c r="N140" i="2"/>
  <c r="M140" i="2"/>
  <c r="L140" i="2"/>
  <c r="K140" i="2"/>
  <c r="J140" i="2"/>
  <c r="I140" i="2"/>
  <c r="H140" i="2"/>
  <c r="G140" i="2"/>
  <c r="F140" i="2"/>
  <c r="E140" i="2"/>
  <c r="D140" i="2"/>
  <c r="CF143" i="2"/>
  <c r="CE143" i="2"/>
  <c r="CD143" i="2"/>
  <c r="CC143" i="2"/>
  <c r="CB143" i="2"/>
  <c r="CA143" i="2"/>
  <c r="BZ143" i="2"/>
  <c r="BY143" i="2"/>
  <c r="BX143" i="2"/>
  <c r="BW143" i="2"/>
  <c r="BV143" i="2"/>
  <c r="BU143" i="2"/>
  <c r="BT143" i="2"/>
  <c r="BS143" i="2"/>
  <c r="BR143" i="2"/>
  <c r="BQ143" i="2"/>
  <c r="BP143" i="2"/>
  <c r="BO143" i="2"/>
  <c r="BN143" i="2"/>
  <c r="BM143" i="2"/>
  <c r="BL143" i="2"/>
  <c r="BK143" i="2"/>
  <c r="BJ143" i="2"/>
  <c r="BI143" i="2"/>
  <c r="BH143" i="2"/>
  <c r="BG143" i="2"/>
  <c r="BF143" i="2"/>
  <c r="BE143" i="2"/>
  <c r="BD143" i="2"/>
  <c r="BC143" i="2"/>
  <c r="BB143" i="2"/>
  <c r="BA143" i="2"/>
  <c r="AZ143" i="2"/>
  <c r="AY143" i="2"/>
  <c r="AX143" i="2"/>
  <c r="AW143" i="2"/>
  <c r="AV143" i="2"/>
  <c r="AU143" i="2"/>
  <c r="AT143" i="2"/>
  <c r="AS143" i="2"/>
  <c r="AR143" i="2"/>
  <c r="AQ143" i="2"/>
  <c r="AP143" i="2"/>
  <c r="AO143" i="2"/>
  <c r="AN143" i="2"/>
  <c r="AM143" i="2"/>
  <c r="AL143" i="2"/>
  <c r="AK143" i="2"/>
  <c r="AJ143" i="2"/>
  <c r="AI143" i="2"/>
  <c r="AH143" i="2"/>
  <c r="AG143" i="2"/>
  <c r="AF143" i="2"/>
  <c r="AE143" i="2"/>
  <c r="AD143" i="2"/>
  <c r="AC143" i="2"/>
  <c r="AB143" i="2"/>
  <c r="AA143" i="2"/>
  <c r="Z143" i="2"/>
  <c r="Y143" i="2"/>
  <c r="X143" i="2"/>
  <c r="W143" i="2"/>
  <c r="V143" i="2"/>
  <c r="U143" i="2"/>
  <c r="T143" i="2"/>
  <c r="S143" i="2"/>
  <c r="R143" i="2"/>
  <c r="Q143" i="2"/>
  <c r="P143" i="2"/>
  <c r="O143" i="2"/>
  <c r="N143" i="2"/>
  <c r="M143" i="2"/>
  <c r="L143" i="2"/>
  <c r="K143" i="2"/>
  <c r="J143" i="2"/>
  <c r="I143" i="2"/>
  <c r="F143" i="2"/>
  <c r="E143" i="2"/>
  <c r="D143" i="2"/>
  <c r="G143" i="2"/>
  <c r="H143" i="2"/>
  <c r="BV146" i="2"/>
  <c r="BU146" i="2"/>
  <c r="BT146" i="2"/>
  <c r="BS146" i="2"/>
  <c r="BR146" i="2"/>
  <c r="BL146" i="2"/>
  <c r="BK146" i="2"/>
  <c r="BJ146" i="2"/>
  <c r="BI146" i="2"/>
  <c r="BH146" i="2"/>
  <c r="BB146" i="2"/>
  <c r="BA146" i="2"/>
  <c r="AZ146" i="2"/>
  <c r="AY146" i="2"/>
  <c r="AX146" i="2"/>
  <c r="AR146" i="2"/>
  <c r="AQ146" i="2"/>
  <c r="AP146" i="2"/>
  <c r="AO146" i="2"/>
  <c r="AN146" i="2"/>
  <c r="AH146" i="2"/>
  <c r="AG146" i="2"/>
  <c r="AF146" i="2"/>
  <c r="AE146" i="2"/>
  <c r="AD146" i="2"/>
  <c r="X146" i="2"/>
  <c r="W146" i="2"/>
  <c r="U146" i="2"/>
  <c r="S146" i="2"/>
  <c r="R146" i="2"/>
  <c r="Q146" i="2"/>
  <c r="O146" i="2"/>
  <c r="N146" i="2"/>
  <c r="L146" i="2"/>
  <c r="K146" i="2"/>
  <c r="CF146" i="2"/>
  <c r="CE146" i="2"/>
  <c r="CD146" i="2"/>
  <c r="CC146" i="2"/>
  <c r="CB146" i="2"/>
  <c r="CA146" i="2"/>
  <c r="BZ146" i="2"/>
  <c r="BY146" i="2"/>
  <c r="BX146" i="2"/>
  <c r="BW146" i="2"/>
  <c r="CF153" i="2"/>
  <c r="CE153" i="2"/>
  <c r="CD153" i="2"/>
  <c r="CC153" i="2"/>
  <c r="CB153" i="2"/>
  <c r="CA153" i="2"/>
  <c r="BZ153" i="2"/>
  <c r="BY153" i="2"/>
  <c r="BX153" i="2"/>
  <c r="BW153" i="2"/>
  <c r="CF152" i="2"/>
  <c r="CE152" i="2"/>
  <c r="CD152" i="2"/>
  <c r="CC152" i="2"/>
  <c r="CB152" i="2"/>
  <c r="CA152" i="2"/>
  <c r="BZ152" i="2"/>
  <c r="BY152" i="2"/>
  <c r="BX152" i="2"/>
  <c r="BW152" i="2"/>
  <c r="CF151" i="2"/>
  <c r="CE151" i="2"/>
  <c r="CD151" i="2"/>
  <c r="CC151" i="2"/>
  <c r="CB151" i="2"/>
  <c r="CA151" i="2"/>
  <c r="BZ151" i="2"/>
  <c r="BY151" i="2"/>
  <c r="BX151" i="2"/>
  <c r="BW151" i="2"/>
  <c r="CF150" i="2"/>
  <c r="CE150" i="2"/>
  <c r="CD150" i="2"/>
  <c r="CC150" i="2"/>
  <c r="CB150" i="2"/>
  <c r="CA150" i="2"/>
  <c r="BZ150" i="2"/>
  <c r="BY150" i="2"/>
  <c r="BX150" i="2"/>
  <c r="BW150" i="2"/>
  <c r="CF149" i="2"/>
  <c r="CE149" i="2"/>
  <c r="CD149" i="2"/>
  <c r="CC149" i="2"/>
  <c r="CB149" i="2"/>
  <c r="CA149" i="2"/>
  <c r="BZ149" i="2"/>
  <c r="BY149" i="2"/>
  <c r="BX149" i="2"/>
  <c r="BW149" i="2"/>
  <c r="CF148" i="2"/>
  <c r="CE148" i="2"/>
  <c r="CD148" i="2"/>
  <c r="CC148" i="2"/>
  <c r="CB148" i="2"/>
  <c r="CA148" i="2"/>
  <c r="BZ148" i="2"/>
  <c r="BY148" i="2"/>
  <c r="BX148" i="2"/>
  <c r="BW148" i="2"/>
  <c r="CF147" i="2"/>
  <c r="CE147" i="2"/>
  <c r="CD147" i="2"/>
  <c r="CC147" i="2"/>
  <c r="CB147" i="2"/>
  <c r="CA147" i="2"/>
  <c r="BZ147" i="2"/>
  <c r="BY147" i="2"/>
  <c r="BX147" i="2"/>
  <c r="BW147" i="2"/>
  <c r="BV155" i="2"/>
  <c r="BU155" i="2"/>
  <c r="BT155" i="2"/>
  <c r="BS155" i="2"/>
  <c r="BR155" i="2"/>
  <c r="BL155" i="2"/>
  <c r="BK155" i="2"/>
  <c r="BJ155" i="2"/>
  <c r="BI155" i="2"/>
  <c r="BH155" i="2"/>
  <c r="BB155" i="2"/>
  <c r="BA155" i="2"/>
  <c r="AZ155" i="2"/>
  <c r="AY155" i="2"/>
  <c r="AX155" i="2"/>
  <c r="AR155" i="2"/>
  <c r="AQ155" i="2"/>
  <c r="AP155" i="2"/>
  <c r="AO155" i="2"/>
  <c r="AN155" i="2"/>
  <c r="AH155" i="2"/>
  <c r="AG155" i="2"/>
  <c r="AF155" i="2"/>
  <c r="AE155" i="2"/>
  <c r="AD155" i="2"/>
  <c r="X155" i="2"/>
  <c r="W155" i="2"/>
  <c r="U155" i="2"/>
  <c r="S155" i="2"/>
  <c r="R155" i="2"/>
  <c r="Q155" i="2"/>
  <c r="O155" i="2"/>
  <c r="N155" i="2"/>
  <c r="L155" i="2"/>
  <c r="K155" i="2"/>
  <c r="CF155" i="2"/>
  <c r="CE155" i="2"/>
  <c r="CD155" i="2"/>
  <c r="CC155" i="2"/>
  <c r="CB155" i="2"/>
  <c r="CA155" i="2"/>
  <c r="BZ155" i="2"/>
  <c r="BY155" i="2"/>
  <c r="BX155" i="2"/>
  <c r="BW155" i="2"/>
  <c r="CF163" i="2"/>
  <c r="CE163" i="2"/>
  <c r="CD163" i="2"/>
  <c r="CC163" i="2"/>
  <c r="CB163" i="2"/>
  <c r="CA163" i="2"/>
  <c r="BZ163" i="2"/>
  <c r="BY163" i="2"/>
  <c r="BX163" i="2"/>
  <c r="BW163" i="2"/>
  <c r="CF162" i="2"/>
  <c r="CE162" i="2"/>
  <c r="CD162" i="2"/>
  <c r="CC162" i="2"/>
  <c r="CB162" i="2"/>
  <c r="CA162" i="2"/>
  <c r="BZ162" i="2"/>
  <c r="BY162" i="2"/>
  <c r="BX162" i="2"/>
  <c r="BW162" i="2"/>
  <c r="CF161" i="2"/>
  <c r="CE161" i="2"/>
  <c r="CD161" i="2"/>
  <c r="CC161" i="2"/>
  <c r="CB161" i="2"/>
  <c r="CA161" i="2"/>
  <c r="BZ161" i="2"/>
  <c r="BY161" i="2"/>
  <c r="BX161" i="2"/>
  <c r="BW161" i="2"/>
  <c r="CF160" i="2"/>
  <c r="CE160" i="2"/>
  <c r="CD160" i="2"/>
  <c r="CC160" i="2"/>
  <c r="CB160" i="2"/>
  <c r="CA160" i="2"/>
  <c r="BZ160" i="2"/>
  <c r="BY160" i="2"/>
  <c r="BX160" i="2"/>
  <c r="BW160" i="2"/>
  <c r="CF159" i="2"/>
  <c r="CE159" i="2"/>
  <c r="CD159" i="2"/>
  <c r="CC159" i="2"/>
  <c r="CB159" i="2"/>
  <c r="CA159" i="2"/>
  <c r="BZ159" i="2"/>
  <c r="BY159" i="2"/>
  <c r="BX159" i="2"/>
  <c r="BW159" i="2"/>
  <c r="CF158" i="2"/>
  <c r="CE158" i="2"/>
  <c r="CD158" i="2"/>
  <c r="CC158" i="2"/>
  <c r="CB158" i="2"/>
  <c r="CA158" i="2"/>
  <c r="BZ158" i="2"/>
  <c r="BY158" i="2"/>
  <c r="BX158" i="2"/>
  <c r="BW158" i="2"/>
  <c r="CF157" i="2"/>
  <c r="CE157" i="2"/>
  <c r="CD157" i="2"/>
  <c r="CC157" i="2"/>
  <c r="CB157" i="2"/>
  <c r="CA157" i="2"/>
  <c r="BZ157" i="2"/>
  <c r="BY157" i="2"/>
  <c r="BX157" i="2"/>
  <c r="BW157" i="2"/>
  <c r="CF156" i="2"/>
  <c r="CE156" i="2"/>
  <c r="CD156" i="2"/>
  <c r="CC156" i="2"/>
  <c r="CB156" i="2"/>
  <c r="CA156" i="2"/>
  <c r="BZ156" i="2"/>
  <c r="BY156" i="2"/>
  <c r="BX156" i="2"/>
  <c r="BW156" i="2"/>
  <c r="CF132" i="2"/>
  <c r="CE132" i="2"/>
  <c r="CD132" i="2"/>
  <c r="CC132" i="2"/>
  <c r="CB132" i="2"/>
  <c r="CA132" i="2"/>
  <c r="BZ132" i="2"/>
  <c r="BY132" i="2"/>
  <c r="BX132" i="2"/>
  <c r="BW132" i="2"/>
  <c r="CF131" i="2"/>
  <c r="CE131" i="2"/>
  <c r="CD131" i="2"/>
  <c r="CC131" i="2"/>
  <c r="CB131" i="2"/>
  <c r="CA131" i="2"/>
  <c r="BZ131" i="2"/>
  <c r="BY131" i="2"/>
  <c r="BX131" i="2"/>
  <c r="BW131" i="2"/>
  <c r="CF127" i="2"/>
  <c r="CE127" i="2"/>
  <c r="CD127" i="2"/>
  <c r="CC127" i="2"/>
  <c r="CB127" i="2"/>
  <c r="CA127" i="2"/>
  <c r="BZ127" i="2"/>
  <c r="BY127" i="2"/>
  <c r="BX127" i="2"/>
  <c r="BW127" i="2"/>
  <c r="CF126" i="2"/>
  <c r="CE126" i="2"/>
  <c r="CD126" i="2"/>
  <c r="CC126" i="2"/>
  <c r="CB126" i="2"/>
  <c r="CA126" i="2"/>
  <c r="BZ126" i="2"/>
  <c r="BY126" i="2"/>
  <c r="BX126" i="2"/>
  <c r="BW126" i="2"/>
  <c r="CF125" i="2"/>
  <c r="CE125" i="2"/>
  <c r="CD125" i="2"/>
  <c r="CC125" i="2"/>
  <c r="CB125" i="2"/>
  <c r="CA125" i="2"/>
  <c r="BZ125" i="2"/>
  <c r="BY125" i="2"/>
  <c r="BX125" i="2"/>
  <c r="BW125" i="2"/>
  <c r="CF124" i="2"/>
  <c r="CE124" i="2"/>
  <c r="CD124" i="2"/>
  <c r="CC124" i="2"/>
  <c r="CB124" i="2"/>
  <c r="CA124" i="2"/>
  <c r="BZ124" i="2"/>
  <c r="BY124" i="2"/>
  <c r="BX124" i="2"/>
  <c r="BW124" i="2"/>
  <c r="CF123" i="2"/>
  <c r="CE123" i="2"/>
  <c r="CD123" i="2"/>
  <c r="CC123" i="2"/>
  <c r="CB123" i="2"/>
  <c r="CA123" i="2"/>
  <c r="BZ123" i="2"/>
  <c r="BY123" i="2"/>
  <c r="BX123" i="2"/>
  <c r="BW123" i="2"/>
  <c r="CF122" i="2"/>
  <c r="CE122" i="2"/>
  <c r="CD122" i="2"/>
  <c r="CC122" i="2"/>
  <c r="CB122" i="2"/>
  <c r="CA122" i="2"/>
  <c r="BZ122" i="2"/>
  <c r="BY122" i="2"/>
  <c r="BX122" i="2"/>
  <c r="BW122" i="2"/>
  <c r="CF121" i="2"/>
  <c r="CE121" i="2"/>
  <c r="CD121" i="2"/>
  <c r="CC121" i="2"/>
  <c r="CB121" i="2"/>
  <c r="CA121" i="2"/>
  <c r="BZ121" i="2"/>
  <c r="BY121" i="2"/>
  <c r="BX121" i="2"/>
  <c r="BW121" i="2"/>
  <c r="CF120" i="2"/>
  <c r="CE120" i="2"/>
  <c r="CD120" i="2"/>
  <c r="CC120" i="2"/>
  <c r="CB120" i="2"/>
  <c r="CA120" i="2"/>
  <c r="BZ120" i="2"/>
  <c r="BY120" i="2"/>
  <c r="BX120" i="2"/>
  <c r="BW120" i="2"/>
  <c r="CF119" i="2"/>
  <c r="CE119" i="2"/>
  <c r="CD119" i="2"/>
  <c r="CC119" i="2"/>
  <c r="CB119" i="2"/>
  <c r="CA119" i="2"/>
  <c r="BZ119" i="2"/>
  <c r="BY119" i="2"/>
  <c r="BX119" i="2"/>
  <c r="BW119" i="2"/>
  <c r="CF118" i="2"/>
  <c r="CE118" i="2"/>
  <c r="CD118" i="2"/>
  <c r="CC118" i="2"/>
  <c r="CB118" i="2"/>
  <c r="CA118" i="2"/>
  <c r="BZ118" i="2"/>
  <c r="BY118" i="2"/>
  <c r="BX118" i="2"/>
  <c r="BW118" i="2"/>
  <c r="CF117" i="2"/>
  <c r="CE117" i="2"/>
  <c r="CD117" i="2"/>
  <c r="CC117" i="2"/>
  <c r="CB117" i="2"/>
  <c r="CA117" i="2"/>
  <c r="BZ117" i="2"/>
  <c r="BY117" i="2"/>
  <c r="BX117" i="2"/>
  <c r="BW117" i="2"/>
  <c r="CF116" i="2"/>
  <c r="CE116" i="2"/>
  <c r="CD116" i="2"/>
  <c r="CC116" i="2"/>
  <c r="CB116" i="2"/>
  <c r="CA116" i="2"/>
  <c r="BZ116" i="2"/>
  <c r="BY116" i="2"/>
  <c r="BX116" i="2"/>
  <c r="BW116" i="2"/>
  <c r="CF115" i="2"/>
  <c r="CE115" i="2"/>
  <c r="CD115" i="2"/>
  <c r="CC115" i="2"/>
  <c r="CB115" i="2"/>
  <c r="CA115" i="2"/>
  <c r="BZ115" i="2"/>
  <c r="BY115" i="2"/>
  <c r="BX115" i="2"/>
  <c r="BW115" i="2"/>
  <c r="CF114" i="2"/>
  <c r="CE114" i="2"/>
  <c r="CD114" i="2"/>
  <c r="CC114" i="2"/>
  <c r="CB114" i="2"/>
  <c r="CA114" i="2"/>
  <c r="BZ114" i="2"/>
  <c r="BY114" i="2"/>
  <c r="BX114" i="2"/>
  <c r="BW114" i="2"/>
  <c r="CF113" i="2"/>
  <c r="CE113" i="2"/>
  <c r="CD113" i="2"/>
  <c r="CC113" i="2"/>
  <c r="CB113" i="2"/>
  <c r="CA113" i="2"/>
  <c r="BZ113" i="2"/>
  <c r="BY113" i="2"/>
  <c r="BX113" i="2"/>
  <c r="BW113" i="2"/>
  <c r="CF112" i="2"/>
  <c r="CE112" i="2"/>
  <c r="CD112" i="2"/>
  <c r="CC112" i="2"/>
  <c r="CB112" i="2"/>
  <c r="CA112" i="2"/>
  <c r="BZ112" i="2"/>
  <c r="BY112" i="2"/>
  <c r="BX112" i="2"/>
  <c r="BW112" i="2"/>
  <c r="CF111" i="2"/>
  <c r="CE111" i="2"/>
  <c r="CD111" i="2"/>
  <c r="CC111" i="2"/>
  <c r="CB111" i="2"/>
  <c r="CA111" i="2"/>
  <c r="BZ111" i="2"/>
  <c r="BY111" i="2"/>
  <c r="BX111" i="2"/>
  <c r="BW111" i="2"/>
  <c r="CF110" i="2"/>
  <c r="CE110" i="2"/>
  <c r="CD110" i="2"/>
  <c r="CC110" i="2"/>
  <c r="CB110" i="2"/>
  <c r="CA110" i="2"/>
  <c r="BZ110" i="2"/>
  <c r="BY110" i="2"/>
  <c r="BX110" i="2"/>
  <c r="BW110" i="2"/>
  <c r="CF109" i="2"/>
  <c r="CE109" i="2"/>
  <c r="CD109" i="2"/>
  <c r="CC109" i="2"/>
  <c r="CB109" i="2"/>
  <c r="CA109" i="2"/>
  <c r="BZ109" i="2"/>
  <c r="BY109" i="2"/>
  <c r="BX109" i="2"/>
  <c r="BW109" i="2"/>
  <c r="CF108" i="2"/>
  <c r="CE108" i="2"/>
  <c r="CD108" i="2"/>
  <c r="CC108" i="2"/>
  <c r="CB108" i="2"/>
  <c r="CA108" i="2"/>
  <c r="BZ108" i="2"/>
  <c r="BY108" i="2"/>
  <c r="BX108" i="2"/>
  <c r="BW108" i="2"/>
  <c r="CF107" i="2"/>
  <c r="CE107" i="2"/>
  <c r="CD107" i="2"/>
  <c r="CC107" i="2"/>
  <c r="CB107" i="2"/>
  <c r="CA107" i="2"/>
  <c r="BZ107" i="2"/>
  <c r="BY107" i="2"/>
  <c r="BX107" i="2"/>
  <c r="BW107" i="2"/>
  <c r="CF106" i="2"/>
  <c r="CE106" i="2"/>
  <c r="CD106" i="2"/>
  <c r="CC106" i="2"/>
  <c r="CB106" i="2"/>
  <c r="CA106" i="2"/>
  <c r="BZ106" i="2"/>
  <c r="BY106" i="2"/>
  <c r="BX106" i="2"/>
  <c r="BW106" i="2"/>
  <c r="CF105" i="2"/>
  <c r="CE105" i="2"/>
  <c r="CD105" i="2"/>
  <c r="CC105" i="2"/>
  <c r="CB105" i="2"/>
  <c r="CA105" i="2"/>
  <c r="BZ105" i="2"/>
  <c r="BY105" i="2"/>
  <c r="BX105" i="2"/>
  <c r="BW105" i="2"/>
  <c r="CF104" i="2"/>
  <c r="CE104" i="2"/>
  <c r="CD104" i="2"/>
  <c r="CC104" i="2"/>
  <c r="CB104" i="2"/>
  <c r="CA104" i="2"/>
  <c r="BZ104" i="2"/>
  <c r="BY104" i="2"/>
  <c r="BX104" i="2"/>
  <c r="BW104" i="2"/>
  <c r="CF103" i="2"/>
  <c r="CE103" i="2"/>
  <c r="CD103" i="2"/>
  <c r="CC103" i="2"/>
  <c r="CB103" i="2"/>
  <c r="CA103" i="2"/>
  <c r="BZ103" i="2"/>
  <c r="BY103" i="2"/>
  <c r="BX103" i="2"/>
  <c r="BW103" i="2"/>
  <c r="CF102" i="2"/>
  <c r="CE102" i="2"/>
  <c r="CD102" i="2"/>
  <c r="CC102" i="2"/>
  <c r="CB102" i="2"/>
  <c r="CA102" i="2"/>
  <c r="BZ102" i="2"/>
  <c r="BY102" i="2"/>
  <c r="BX102" i="2"/>
  <c r="BW102" i="2"/>
  <c r="CF101" i="2"/>
  <c r="CE101" i="2"/>
  <c r="CD101" i="2"/>
  <c r="CC101" i="2"/>
  <c r="CB101" i="2"/>
  <c r="CA101" i="2"/>
  <c r="BZ101" i="2"/>
  <c r="BY101" i="2"/>
  <c r="BX101" i="2"/>
  <c r="BW101" i="2"/>
  <c r="CF100" i="2"/>
  <c r="CE100" i="2"/>
  <c r="CD100" i="2"/>
  <c r="CC100" i="2"/>
  <c r="CB100" i="2"/>
  <c r="CA100" i="2"/>
  <c r="BZ100" i="2"/>
  <c r="BY100" i="2"/>
  <c r="BX100" i="2"/>
  <c r="BW100" i="2"/>
  <c r="CF99" i="2"/>
  <c r="CE99" i="2"/>
  <c r="CD99" i="2"/>
  <c r="CC99" i="2"/>
  <c r="CB99" i="2"/>
  <c r="CA99" i="2"/>
  <c r="BZ99" i="2"/>
  <c r="BY99" i="2"/>
  <c r="BX99" i="2"/>
  <c r="BW99" i="2"/>
  <c r="CF98" i="2"/>
  <c r="CE98" i="2"/>
  <c r="CD98" i="2"/>
  <c r="CC98" i="2"/>
  <c r="CB98" i="2"/>
  <c r="CA98" i="2"/>
  <c r="BZ98" i="2"/>
  <c r="BY98" i="2"/>
  <c r="BX98" i="2"/>
  <c r="BW98" i="2"/>
  <c r="CF94" i="2"/>
  <c r="CE94" i="2"/>
  <c r="CD94" i="2"/>
  <c r="CC94" i="2"/>
  <c r="CB94" i="2"/>
  <c r="CA94" i="2"/>
  <c r="BZ94" i="2"/>
  <c r="BY94" i="2"/>
  <c r="BX94" i="2"/>
  <c r="BW94" i="2"/>
  <c r="CF93" i="2"/>
  <c r="CE93" i="2"/>
  <c r="CD93" i="2"/>
  <c r="CC93" i="2"/>
  <c r="CB93" i="2"/>
  <c r="CA93" i="2"/>
  <c r="BZ93" i="2"/>
  <c r="BY93" i="2"/>
  <c r="BX93" i="2"/>
  <c r="BW93" i="2"/>
  <c r="CF92" i="2"/>
  <c r="CE92" i="2"/>
  <c r="CD92" i="2"/>
  <c r="CC92" i="2"/>
  <c r="CB92" i="2"/>
  <c r="CA92" i="2"/>
  <c r="BZ92" i="2"/>
  <c r="BY92" i="2"/>
  <c r="BX92" i="2"/>
  <c r="BW92" i="2"/>
  <c r="CF91" i="2"/>
  <c r="CE91" i="2"/>
  <c r="CD91" i="2"/>
  <c r="CC91" i="2"/>
  <c r="CB91" i="2"/>
  <c r="CA91" i="2"/>
  <c r="BZ91" i="2"/>
  <c r="BY91" i="2"/>
  <c r="BX91" i="2"/>
  <c r="BW91" i="2"/>
  <c r="CF90" i="2"/>
  <c r="CE90" i="2"/>
  <c r="CD90" i="2"/>
  <c r="CC90" i="2"/>
  <c r="CB90" i="2"/>
  <c r="CA90" i="2"/>
  <c r="BZ90" i="2"/>
  <c r="BY90" i="2"/>
  <c r="BX90" i="2"/>
  <c r="BW90" i="2"/>
  <c r="CF89" i="2"/>
  <c r="CE89" i="2"/>
  <c r="CD89" i="2"/>
  <c r="CC89" i="2"/>
  <c r="CB89" i="2"/>
  <c r="CA89" i="2"/>
  <c r="BZ89" i="2"/>
  <c r="BY89" i="2"/>
  <c r="BX89" i="2"/>
  <c r="BW89" i="2"/>
  <c r="CF88" i="2"/>
  <c r="CE88" i="2"/>
  <c r="CD88" i="2"/>
  <c r="CC88" i="2"/>
  <c r="CB88" i="2"/>
  <c r="CA88" i="2"/>
  <c r="BZ88" i="2"/>
  <c r="BY88" i="2"/>
  <c r="BX88" i="2"/>
  <c r="BW88" i="2"/>
  <c r="CF87" i="2"/>
  <c r="CE87" i="2"/>
  <c r="CD87" i="2"/>
  <c r="CC87" i="2"/>
  <c r="CB87" i="2"/>
  <c r="CA87" i="2"/>
  <c r="BZ87" i="2"/>
  <c r="BY87" i="2"/>
  <c r="BX87" i="2"/>
  <c r="BW87" i="2"/>
  <c r="CF86" i="2"/>
  <c r="CE86" i="2"/>
  <c r="CD86" i="2"/>
  <c r="CC86" i="2"/>
  <c r="CB86" i="2"/>
  <c r="CA86" i="2"/>
  <c r="BZ86" i="2"/>
  <c r="BY86" i="2"/>
  <c r="BX86" i="2"/>
  <c r="BW86" i="2"/>
  <c r="CF85" i="2"/>
  <c r="CE85" i="2"/>
  <c r="CD85" i="2"/>
  <c r="CC85" i="2"/>
  <c r="CB85" i="2"/>
  <c r="CA85" i="2"/>
  <c r="BZ85" i="2"/>
  <c r="BY85" i="2"/>
  <c r="BX85" i="2"/>
  <c r="BW85" i="2"/>
  <c r="CF84" i="2"/>
  <c r="CE84" i="2"/>
  <c r="CD84" i="2"/>
  <c r="CC84" i="2"/>
  <c r="CB84" i="2"/>
  <c r="CA84" i="2"/>
  <c r="BZ84" i="2"/>
  <c r="BY84" i="2"/>
  <c r="BX84" i="2"/>
  <c r="BW84" i="2"/>
  <c r="CF83" i="2"/>
  <c r="CE83" i="2"/>
  <c r="CD83" i="2"/>
  <c r="CC83" i="2"/>
  <c r="CB83" i="2"/>
  <c r="CA83" i="2"/>
  <c r="BZ83" i="2"/>
  <c r="BY83" i="2"/>
  <c r="BX83" i="2"/>
  <c r="BW83" i="2"/>
  <c r="CF82" i="2"/>
  <c r="CE82" i="2"/>
  <c r="CD82" i="2"/>
  <c r="CC82" i="2"/>
  <c r="CB82" i="2"/>
  <c r="CA82" i="2"/>
  <c r="BZ82" i="2"/>
  <c r="BY82" i="2"/>
  <c r="BX82" i="2"/>
  <c r="BW82" i="2"/>
  <c r="CF81" i="2"/>
  <c r="CE81" i="2"/>
  <c r="CD81" i="2"/>
  <c r="CC81" i="2"/>
  <c r="CB81" i="2"/>
  <c r="CA81" i="2"/>
  <c r="BZ81" i="2"/>
  <c r="BY81" i="2"/>
  <c r="BX81" i="2"/>
  <c r="BW81" i="2"/>
  <c r="CF80" i="2"/>
  <c r="CE80" i="2"/>
  <c r="CD80" i="2"/>
  <c r="CC80" i="2"/>
  <c r="CB80" i="2"/>
  <c r="CA80" i="2"/>
  <c r="BZ80" i="2"/>
  <c r="BY80" i="2"/>
  <c r="BX80" i="2"/>
  <c r="BW80" i="2"/>
  <c r="CF79" i="2"/>
  <c r="CE79" i="2"/>
  <c r="CD79" i="2"/>
  <c r="CC79" i="2"/>
  <c r="CB79" i="2"/>
  <c r="CA79" i="2"/>
  <c r="BZ79" i="2"/>
  <c r="BY79" i="2"/>
  <c r="BX79" i="2"/>
  <c r="BW79" i="2"/>
  <c r="CF78" i="2"/>
  <c r="CE78" i="2"/>
  <c r="CD78" i="2"/>
  <c r="CC78" i="2"/>
  <c r="CB78" i="2"/>
  <c r="CA78" i="2"/>
  <c r="BZ78" i="2"/>
  <c r="BY78" i="2"/>
  <c r="BX78" i="2"/>
  <c r="BW78" i="2"/>
  <c r="CF77" i="2"/>
  <c r="CE77" i="2"/>
  <c r="CD77" i="2"/>
  <c r="CC77" i="2"/>
  <c r="CB77" i="2"/>
  <c r="CA77" i="2"/>
  <c r="BZ77" i="2"/>
  <c r="BY77" i="2"/>
  <c r="BX77" i="2"/>
  <c r="BW77" i="2"/>
  <c r="CF76" i="2"/>
  <c r="CE76" i="2"/>
  <c r="CD76" i="2"/>
  <c r="CC76" i="2"/>
  <c r="CB76" i="2"/>
  <c r="CA76" i="2"/>
  <c r="BZ76" i="2"/>
  <c r="BY76" i="2"/>
  <c r="BX76" i="2"/>
  <c r="BW76" i="2"/>
  <c r="CF75" i="2"/>
  <c r="CE75" i="2"/>
  <c r="CD75" i="2"/>
  <c r="CC75" i="2"/>
  <c r="CB75" i="2"/>
  <c r="CA75" i="2"/>
  <c r="BZ75" i="2"/>
  <c r="BY75" i="2"/>
  <c r="BX75" i="2"/>
  <c r="BW75" i="2"/>
  <c r="CF74" i="2"/>
  <c r="CE74" i="2"/>
  <c r="CD74" i="2"/>
  <c r="CC74" i="2"/>
  <c r="CB74" i="2"/>
  <c r="CA74" i="2"/>
  <c r="BZ74" i="2"/>
  <c r="BY74" i="2"/>
  <c r="BX74" i="2"/>
  <c r="BW74" i="2"/>
  <c r="CF73" i="2"/>
  <c r="CE73" i="2"/>
  <c r="CD73" i="2"/>
  <c r="CC73" i="2"/>
  <c r="CB73" i="2"/>
  <c r="CA73" i="2"/>
  <c r="BZ73" i="2"/>
  <c r="BY73" i="2"/>
  <c r="BX73" i="2"/>
  <c r="BW73" i="2"/>
  <c r="CF72" i="2"/>
  <c r="CE72" i="2"/>
  <c r="CD72" i="2"/>
  <c r="CC72" i="2"/>
  <c r="CB72" i="2"/>
  <c r="CA72" i="2"/>
  <c r="BZ72" i="2"/>
  <c r="BY72" i="2"/>
  <c r="BX72" i="2"/>
  <c r="BW72" i="2"/>
  <c r="CF71" i="2"/>
  <c r="CE71" i="2"/>
  <c r="CD71" i="2"/>
  <c r="CC71" i="2"/>
  <c r="CB71" i="2"/>
  <c r="CA71" i="2"/>
  <c r="BZ71" i="2"/>
  <c r="BY71" i="2"/>
  <c r="BX71" i="2"/>
  <c r="BW71" i="2"/>
  <c r="CF70" i="2"/>
  <c r="CE70" i="2"/>
  <c r="CD70" i="2"/>
  <c r="CC70" i="2"/>
  <c r="CB70" i="2"/>
  <c r="CA70" i="2"/>
  <c r="BZ70" i="2"/>
  <c r="BY70" i="2"/>
  <c r="BX70" i="2"/>
  <c r="BW70" i="2"/>
  <c r="CF69" i="2"/>
  <c r="CE69" i="2"/>
  <c r="CD69" i="2"/>
  <c r="CC69" i="2"/>
  <c r="CB69" i="2"/>
  <c r="CA69" i="2"/>
  <c r="BZ69" i="2"/>
  <c r="BY69" i="2"/>
  <c r="BX69" i="2"/>
  <c r="BW69" i="2"/>
  <c r="CF68" i="2"/>
  <c r="CE68" i="2"/>
  <c r="CD68" i="2"/>
  <c r="CC68" i="2"/>
  <c r="CB68" i="2"/>
  <c r="CA68" i="2"/>
  <c r="BZ68" i="2"/>
  <c r="BY68" i="2"/>
  <c r="BX68" i="2"/>
  <c r="BW68" i="2"/>
  <c r="CF67" i="2"/>
  <c r="CE67" i="2"/>
  <c r="CD67" i="2"/>
  <c r="CC67" i="2"/>
  <c r="CB67" i="2"/>
  <c r="CA67" i="2"/>
  <c r="BZ67" i="2"/>
  <c r="BY67" i="2"/>
  <c r="BX67" i="2"/>
  <c r="BW67" i="2"/>
  <c r="CF66" i="2"/>
  <c r="CE66" i="2"/>
  <c r="CD66" i="2"/>
  <c r="CC66" i="2"/>
  <c r="CB66" i="2"/>
  <c r="CA66" i="2"/>
  <c r="BZ66" i="2"/>
  <c r="BY66" i="2"/>
  <c r="BX66" i="2"/>
  <c r="BW66" i="2"/>
  <c r="CF65" i="2"/>
  <c r="CE65" i="2"/>
  <c r="CD65" i="2"/>
  <c r="CC65" i="2"/>
  <c r="CB65" i="2"/>
  <c r="CA65" i="2"/>
  <c r="BZ65" i="2"/>
  <c r="BY65" i="2"/>
  <c r="BX65" i="2"/>
  <c r="BW65" i="2"/>
  <c r="CF64" i="2"/>
  <c r="CE64" i="2"/>
  <c r="CD64" i="2"/>
  <c r="CC64" i="2"/>
  <c r="CB64" i="2"/>
  <c r="CA64" i="2"/>
  <c r="BZ64" i="2"/>
  <c r="BY64" i="2"/>
  <c r="BX64" i="2"/>
  <c r="BW64" i="2"/>
  <c r="CF63" i="2"/>
  <c r="CE63" i="2"/>
  <c r="CD63" i="2"/>
  <c r="CC63" i="2"/>
  <c r="CB63" i="2"/>
  <c r="CA63" i="2"/>
  <c r="BZ63" i="2"/>
  <c r="BY63" i="2"/>
  <c r="BX63" i="2"/>
  <c r="BW63" i="2"/>
  <c r="CF62" i="2"/>
  <c r="CE62" i="2"/>
  <c r="CD62" i="2"/>
  <c r="CC62" i="2"/>
  <c r="CB62" i="2"/>
  <c r="CA62" i="2"/>
  <c r="BZ62" i="2"/>
  <c r="BY62" i="2"/>
  <c r="BX62" i="2"/>
  <c r="BW62" i="2"/>
  <c r="CF61" i="2"/>
  <c r="CE61" i="2"/>
  <c r="CD61" i="2"/>
  <c r="CC61" i="2"/>
  <c r="CB61" i="2"/>
  <c r="CA61" i="2"/>
  <c r="BZ61" i="2"/>
  <c r="BY61" i="2"/>
  <c r="BX61" i="2"/>
  <c r="BW61" i="2"/>
  <c r="CF60" i="2"/>
  <c r="CE60" i="2"/>
  <c r="CD60" i="2"/>
  <c r="CC60" i="2"/>
  <c r="CB60" i="2"/>
  <c r="CA60" i="2"/>
  <c r="BZ60" i="2"/>
  <c r="BY60" i="2"/>
  <c r="BX60" i="2"/>
  <c r="BW60" i="2"/>
  <c r="CF59" i="2"/>
  <c r="CE59" i="2"/>
  <c r="CD59" i="2"/>
  <c r="CC59" i="2"/>
  <c r="CB59" i="2"/>
  <c r="CA59" i="2"/>
  <c r="BZ59" i="2"/>
  <c r="BY59" i="2"/>
  <c r="BX59" i="2"/>
  <c r="BW59" i="2"/>
  <c r="CF58" i="2"/>
  <c r="CE58" i="2"/>
  <c r="CD58" i="2"/>
  <c r="CC58" i="2"/>
  <c r="CB58" i="2"/>
  <c r="CA58" i="2"/>
  <c r="BZ58" i="2"/>
  <c r="BY58" i="2"/>
  <c r="BX58" i="2"/>
  <c r="BW58" i="2"/>
  <c r="CF57" i="2"/>
  <c r="CE57" i="2"/>
  <c r="CD57" i="2"/>
  <c r="CC57" i="2"/>
  <c r="CB57" i="2"/>
  <c r="CA57" i="2"/>
  <c r="BZ57" i="2"/>
  <c r="BY57" i="2"/>
  <c r="BX57" i="2"/>
  <c r="BW57" i="2"/>
  <c r="CF56" i="2"/>
  <c r="CE56" i="2"/>
  <c r="CD56" i="2"/>
  <c r="CC56" i="2"/>
  <c r="CB56" i="2"/>
  <c r="CA56" i="2"/>
  <c r="BZ56" i="2"/>
  <c r="BY56" i="2"/>
  <c r="BX56" i="2"/>
  <c r="BW56" i="2"/>
  <c r="CF55" i="2"/>
  <c r="CE55" i="2"/>
  <c r="CD55" i="2"/>
  <c r="CC55" i="2"/>
  <c r="CB55" i="2"/>
  <c r="CA55" i="2"/>
  <c r="BZ55" i="2"/>
  <c r="BY55" i="2"/>
  <c r="BX55" i="2"/>
  <c r="BW55" i="2"/>
  <c r="CF54" i="2"/>
  <c r="CE54" i="2"/>
  <c r="CD54" i="2"/>
  <c r="CC54" i="2"/>
  <c r="CB54" i="2"/>
  <c r="CA54" i="2"/>
  <c r="BZ54" i="2"/>
  <c r="BY54" i="2"/>
  <c r="BX54" i="2"/>
  <c r="BW54" i="2"/>
  <c r="CF53" i="2"/>
  <c r="CE53" i="2"/>
  <c r="CD53" i="2"/>
  <c r="CC53" i="2"/>
  <c r="CB53" i="2"/>
  <c r="CA53" i="2"/>
  <c r="BZ53" i="2"/>
  <c r="BY53" i="2"/>
  <c r="BX53" i="2"/>
  <c r="BW53" i="2"/>
  <c r="CF52" i="2"/>
  <c r="CE52" i="2"/>
  <c r="CD52" i="2"/>
  <c r="CC52" i="2"/>
  <c r="CB52" i="2"/>
  <c r="CA52" i="2"/>
  <c r="BZ52" i="2"/>
  <c r="BY52" i="2"/>
  <c r="BX52" i="2"/>
  <c r="BW52" i="2"/>
  <c r="CF51" i="2"/>
  <c r="CE51" i="2"/>
  <c r="CD51" i="2"/>
  <c r="CC51" i="2"/>
  <c r="CB51" i="2"/>
  <c r="CA51" i="2"/>
  <c r="BZ51" i="2"/>
  <c r="BY51" i="2"/>
  <c r="BX51" i="2"/>
  <c r="BW51" i="2"/>
  <c r="CF50" i="2"/>
  <c r="CE50" i="2"/>
  <c r="CD50" i="2"/>
  <c r="CC50" i="2"/>
  <c r="CB50" i="2"/>
  <c r="CA50" i="2"/>
  <c r="BZ50" i="2"/>
  <c r="BY50" i="2"/>
  <c r="BX50" i="2"/>
  <c r="BW50" i="2"/>
  <c r="CF49" i="2"/>
  <c r="CE49" i="2"/>
  <c r="CD49" i="2"/>
  <c r="CC49" i="2"/>
  <c r="CB49" i="2"/>
  <c r="CA49" i="2"/>
  <c r="BZ49" i="2"/>
  <c r="BY49" i="2"/>
  <c r="BX49" i="2"/>
  <c r="BW49" i="2"/>
  <c r="CB164" i="2"/>
  <c r="CC164" i="2"/>
  <c r="CD164" i="2"/>
  <c r="CE164" i="2"/>
  <c r="CF164" i="2"/>
  <c r="BX164" i="2"/>
  <c r="BY164" i="2"/>
  <c r="BZ164" i="2"/>
  <c r="CA164" i="2"/>
  <c r="BW164" i="2"/>
  <c r="BQ155" i="2"/>
  <c r="BP155" i="2"/>
  <c r="BO155" i="2"/>
  <c r="BN155" i="2"/>
  <c r="BM155" i="2"/>
  <c r="BQ146" i="2"/>
  <c r="BP146" i="2"/>
  <c r="BO146" i="2"/>
  <c r="BN146" i="2"/>
  <c r="BM146" i="2"/>
  <c r="BQ130" i="2"/>
  <c r="BP130" i="2"/>
  <c r="BO130" i="2"/>
  <c r="BN130" i="2"/>
  <c r="BN129" i="2" s="1"/>
  <c r="BM130" i="2"/>
  <c r="BQ129" i="2"/>
  <c r="BP129" i="2"/>
  <c r="BO129" i="2"/>
  <c r="BM129" i="2"/>
  <c r="BQ97" i="2"/>
  <c r="BP97" i="2"/>
  <c r="BP96" i="2" s="1"/>
  <c r="BO97" i="2"/>
  <c r="BN97" i="2"/>
  <c r="BM97" i="2"/>
  <c r="BQ96" i="2"/>
  <c r="BO96" i="2"/>
  <c r="BN96" i="2"/>
  <c r="BM96" i="2"/>
  <c r="BQ48" i="2"/>
  <c r="BP48" i="2"/>
  <c r="BO48" i="2"/>
  <c r="BN48" i="2"/>
  <c r="BN47" i="2" s="1"/>
  <c r="BM48" i="2"/>
  <c r="BQ47" i="2"/>
  <c r="BP47" i="2"/>
  <c r="BO47" i="2"/>
  <c r="BM47" i="2"/>
  <c r="BQ43" i="2"/>
  <c r="BP43" i="2"/>
  <c r="BO43" i="2"/>
  <c r="BN43" i="2"/>
  <c r="BM43" i="2"/>
  <c r="BG155" i="2"/>
  <c r="BF155" i="2"/>
  <c r="BE155" i="2"/>
  <c r="BD155" i="2"/>
  <c r="BC155" i="2"/>
  <c r="BG146" i="2"/>
  <c r="BF146" i="2"/>
  <c r="BE146" i="2"/>
  <c r="BD146" i="2"/>
  <c r="BC146" i="2"/>
  <c r="BG130" i="2"/>
  <c r="BF130" i="2"/>
  <c r="BE130" i="2"/>
  <c r="BD130" i="2"/>
  <c r="BD129" i="2" s="1"/>
  <c r="BC130" i="2"/>
  <c r="BG129" i="2"/>
  <c r="BF129" i="2"/>
  <c r="BE129" i="2"/>
  <c r="BC129" i="2"/>
  <c r="BG97" i="2"/>
  <c r="BF97" i="2"/>
  <c r="BF96" i="2" s="1"/>
  <c r="BE97" i="2"/>
  <c r="BD97" i="2"/>
  <c r="BC97" i="2"/>
  <c r="BG96" i="2"/>
  <c r="BE96" i="2"/>
  <c r="BD96" i="2"/>
  <c r="BG48" i="2"/>
  <c r="BF48" i="2"/>
  <c r="BE48" i="2"/>
  <c r="BD48" i="2"/>
  <c r="BD47" i="2" s="1"/>
  <c r="BC48" i="2"/>
  <c r="BG47" i="2"/>
  <c r="BF47" i="2"/>
  <c r="BE47" i="2"/>
  <c r="BC47" i="2"/>
  <c r="BC46" i="2" s="1"/>
  <c r="BG43" i="2"/>
  <c r="BF43" i="2"/>
  <c r="BE43" i="2"/>
  <c r="BD43" i="2"/>
  <c r="BC43" i="2"/>
  <c r="AW155" i="2"/>
  <c r="AV155" i="2"/>
  <c r="AU155" i="2"/>
  <c r="AT155" i="2"/>
  <c r="AS155" i="2"/>
  <c r="AW146" i="2"/>
  <c r="AV146" i="2"/>
  <c r="AU146" i="2"/>
  <c r="AT146" i="2"/>
  <c r="AS146" i="2"/>
  <c r="AW130" i="2"/>
  <c r="AV130" i="2"/>
  <c r="AV129" i="2" s="1"/>
  <c r="AU130" i="2"/>
  <c r="AT130" i="2"/>
  <c r="AS130" i="2"/>
  <c r="AW129" i="2"/>
  <c r="AU129" i="2"/>
  <c r="AT129" i="2"/>
  <c r="AS129" i="2"/>
  <c r="AW97" i="2"/>
  <c r="AV97" i="2"/>
  <c r="AU97" i="2"/>
  <c r="AT97" i="2"/>
  <c r="AT96" i="2" s="1"/>
  <c r="AS97" i="2"/>
  <c r="AW96" i="2"/>
  <c r="AV96" i="2"/>
  <c r="AU96" i="2"/>
  <c r="AS96" i="2"/>
  <c r="AW48" i="2"/>
  <c r="AV48" i="2"/>
  <c r="AV47" i="2" s="1"/>
  <c r="AU48" i="2"/>
  <c r="AT48" i="2"/>
  <c r="AS48" i="2"/>
  <c r="AW47" i="2"/>
  <c r="AU47" i="2"/>
  <c r="AT47" i="2"/>
  <c r="AS47" i="2"/>
  <c r="AW43" i="2"/>
  <c r="AV43" i="2"/>
  <c r="AU43" i="2"/>
  <c r="AT43" i="2"/>
  <c r="AS43" i="2"/>
  <c r="AM155" i="2"/>
  <c r="AL155" i="2"/>
  <c r="AK155" i="2"/>
  <c r="AJ155" i="2"/>
  <c r="AI155" i="2"/>
  <c r="AM146" i="2"/>
  <c r="AL146" i="2"/>
  <c r="AK146" i="2"/>
  <c r="AJ146" i="2"/>
  <c r="AI146" i="2"/>
  <c r="AM130" i="2"/>
  <c r="AL130" i="2"/>
  <c r="AL129" i="2" s="1"/>
  <c r="AK130" i="2"/>
  <c r="AJ130" i="2"/>
  <c r="AI130" i="2"/>
  <c r="AM129" i="2"/>
  <c r="AK129" i="2"/>
  <c r="AJ129" i="2"/>
  <c r="AI129" i="2"/>
  <c r="AM97" i="2"/>
  <c r="AL97" i="2"/>
  <c r="AK97" i="2"/>
  <c r="AJ97" i="2"/>
  <c r="AJ96" i="2" s="1"/>
  <c r="AI97" i="2"/>
  <c r="AM96" i="2"/>
  <c r="AL96" i="2"/>
  <c r="AK96" i="2"/>
  <c r="AI96" i="2"/>
  <c r="AM48" i="2"/>
  <c r="AL48" i="2"/>
  <c r="AL47" i="2" s="1"/>
  <c r="AK48" i="2"/>
  <c r="AJ48" i="2"/>
  <c r="AI48" i="2"/>
  <c r="AM47" i="2"/>
  <c r="AK47" i="2"/>
  <c r="AJ47" i="2"/>
  <c r="AI47" i="2"/>
  <c r="AI46" i="2" s="1"/>
  <c r="AM43" i="2"/>
  <c r="AL43" i="2"/>
  <c r="AK43" i="2"/>
  <c r="AJ43" i="2"/>
  <c r="AI43" i="2"/>
  <c r="AC155" i="2"/>
  <c r="AB155" i="2"/>
  <c r="AA155" i="2"/>
  <c r="Z155" i="2"/>
  <c r="Y155" i="2"/>
  <c r="AC146" i="2"/>
  <c r="AB146" i="2"/>
  <c r="AA146" i="2"/>
  <c r="Z146" i="2"/>
  <c r="Y146" i="2"/>
  <c r="AC130" i="2"/>
  <c r="AC129" i="2" s="1"/>
  <c r="AB130" i="2"/>
  <c r="AA130" i="2"/>
  <c r="Z130" i="2"/>
  <c r="Y130" i="2"/>
  <c r="Y129" i="2" s="1"/>
  <c r="AB129" i="2"/>
  <c r="AA129" i="2"/>
  <c r="Z129" i="2"/>
  <c r="AC97" i="2"/>
  <c r="AB97" i="2"/>
  <c r="AA97" i="2"/>
  <c r="AA96" i="2" s="1"/>
  <c r="Z97" i="2"/>
  <c r="Y97" i="2"/>
  <c r="AC96" i="2"/>
  <c r="AB96" i="2"/>
  <c r="Z96" i="2"/>
  <c r="Y96" i="2"/>
  <c r="AC48" i="2"/>
  <c r="AC47" i="2" s="1"/>
  <c r="AB48" i="2"/>
  <c r="AA48" i="2"/>
  <c r="Z48" i="2"/>
  <c r="Y48" i="2"/>
  <c r="Y47" i="2" s="1"/>
  <c r="AB47" i="2"/>
  <c r="AA47" i="2"/>
  <c r="Z47" i="2"/>
  <c r="Z46" i="2" s="1"/>
  <c r="AC43" i="2"/>
  <c r="AB43" i="2"/>
  <c r="AA43" i="2"/>
  <c r="Z43" i="2"/>
  <c r="Y43" i="2"/>
  <c r="AB25" i="2" l="1"/>
  <c r="AJ25" i="2"/>
  <c r="AM25" i="2"/>
  <c r="BE25" i="2"/>
  <c r="BQ25" i="2"/>
  <c r="Z25" i="2"/>
  <c r="BC25" i="2"/>
  <c r="BG25" i="2"/>
  <c r="AB46" i="2"/>
  <c r="AA46" i="2"/>
  <c r="AT46" i="2"/>
  <c r="BF46" i="2"/>
  <c r="AK46" i="2"/>
  <c r="AJ46" i="2"/>
  <c r="BQ46" i="2"/>
  <c r="BP46" i="2"/>
  <c r="AW46" i="2"/>
  <c r="AW25" i="2" s="1"/>
  <c r="BE46" i="2"/>
  <c r="Y46" i="2"/>
  <c r="AC46" i="2"/>
  <c r="AU46" i="2"/>
  <c r="BG46" i="2"/>
  <c r="AM46" i="2"/>
  <c r="AS46" i="2"/>
  <c r="BO46" i="2"/>
  <c r="BO25" i="2" s="1"/>
  <c r="BM46" i="2"/>
  <c r="AU25" i="2"/>
  <c r="AI25" i="2"/>
  <c r="BP25" i="2"/>
  <c r="BN46" i="2"/>
  <c r="BD46" i="2"/>
  <c r="AV46" i="2"/>
  <c r="AL46" i="2"/>
  <c r="V155" i="2"/>
  <c r="V146" i="2"/>
  <c r="V130" i="2"/>
  <c r="V129" i="2"/>
  <c r="V97" i="2"/>
  <c r="V96" i="2"/>
  <c r="V47" i="2"/>
  <c r="V46" i="2" s="1"/>
  <c r="V43" i="2"/>
  <c r="T155" i="2"/>
  <c r="T146" i="2"/>
  <c r="T130" i="2"/>
  <c r="T129" i="2"/>
  <c r="T97" i="2"/>
  <c r="T96" i="2"/>
  <c r="T48" i="2"/>
  <c r="T47" i="2"/>
  <c r="P155" i="2"/>
  <c r="P146" i="2"/>
  <c r="P130" i="2"/>
  <c r="P129" i="2"/>
  <c r="P97" i="2"/>
  <c r="P96" i="2"/>
  <c r="P48" i="2"/>
  <c r="P47" i="2"/>
  <c r="P43" i="2"/>
  <c r="I155" i="2"/>
  <c r="H155" i="2"/>
  <c r="I146" i="2"/>
  <c r="H146" i="2"/>
  <c r="I130" i="2"/>
  <c r="H130" i="2"/>
  <c r="H129" i="2" s="1"/>
  <c r="J129" i="2"/>
  <c r="I129" i="2"/>
  <c r="I97" i="2"/>
  <c r="I96" i="2" s="1"/>
  <c r="H97" i="2"/>
  <c r="H96" i="2" s="1"/>
  <c r="J96" i="2"/>
  <c r="J47" i="2"/>
  <c r="J46" i="2" s="1"/>
  <c r="I48" i="2"/>
  <c r="I47" i="2" s="1"/>
  <c r="I46" i="2" s="1"/>
  <c r="H48" i="2"/>
  <c r="H47" i="2"/>
  <c r="H46" i="2" s="1"/>
  <c r="I43" i="2"/>
  <c r="H43" i="2"/>
  <c r="H27" i="2"/>
  <c r="I26" i="2"/>
  <c r="I25" i="2" s="1"/>
  <c r="J25" i="2"/>
  <c r="F129" i="2"/>
  <c r="F25" i="2"/>
  <c r="E96" i="2"/>
  <c r="D96" i="2"/>
  <c r="D24" i="2"/>
  <c r="D23" i="2"/>
  <c r="D22" i="2"/>
  <c r="D21" i="2"/>
  <c r="D20" i="2"/>
  <c r="D19" i="2"/>
  <c r="E89" i="26"/>
  <c r="F89" i="26"/>
  <c r="F26" i="26" s="1"/>
  <c r="G89" i="26"/>
  <c r="G26" i="26" s="1"/>
  <c r="H89" i="26"/>
  <c r="H26" i="26" s="1"/>
  <c r="I89" i="26"/>
  <c r="J89" i="26"/>
  <c r="J26" i="26" s="1"/>
  <c r="K89" i="26"/>
  <c r="K26" i="26" s="1"/>
  <c r="L89" i="26"/>
  <c r="L26" i="26" s="1"/>
  <c r="M89" i="26"/>
  <c r="N89" i="26"/>
  <c r="N26" i="26" s="1"/>
  <c r="O89" i="26"/>
  <c r="O26" i="26" s="1"/>
  <c r="P89" i="26"/>
  <c r="P26" i="26" s="1"/>
  <c r="Q89" i="26"/>
  <c r="R89" i="26"/>
  <c r="R26" i="26" s="1"/>
  <c r="S89" i="26"/>
  <c r="S26" i="26" s="1"/>
  <c r="T89" i="26"/>
  <c r="T26" i="26" s="1"/>
  <c r="U89" i="26"/>
  <c r="V89" i="26"/>
  <c r="V26" i="26" s="1"/>
  <c r="W89" i="26"/>
  <c r="W26" i="26" s="1"/>
  <c r="X89" i="26"/>
  <c r="X26" i="26" s="1"/>
  <c r="Y89" i="26"/>
  <c r="Z89" i="26"/>
  <c r="Z26" i="26" s="1"/>
  <c r="AA89" i="26"/>
  <c r="AA26" i="26" s="1"/>
  <c r="AB89" i="26"/>
  <c r="AB26" i="26" s="1"/>
  <c r="AC89" i="26"/>
  <c r="AD89" i="26"/>
  <c r="AD26" i="26" s="1"/>
  <c r="AE89" i="26"/>
  <c r="AE26" i="26" s="1"/>
  <c r="AF89" i="26"/>
  <c r="AF26" i="26" s="1"/>
  <c r="AG89" i="26"/>
  <c r="AH89" i="26"/>
  <c r="AH26" i="26" s="1"/>
  <c r="AI89" i="26"/>
  <c r="AI26" i="26" s="1"/>
  <c r="AJ89" i="26"/>
  <c r="AJ26" i="26" s="1"/>
  <c r="AK89" i="26"/>
  <c r="AL89" i="26"/>
  <c r="AL26" i="26" s="1"/>
  <c r="AM89" i="26"/>
  <c r="AM26" i="26" s="1"/>
  <c r="AN89" i="26"/>
  <c r="AN26" i="26" s="1"/>
  <c r="AO89" i="26"/>
  <c r="AP89" i="26"/>
  <c r="AP26" i="26" s="1"/>
  <c r="AQ89" i="26"/>
  <c r="AQ26" i="26" s="1"/>
  <c r="AR89" i="26"/>
  <c r="AR26" i="26" s="1"/>
  <c r="AS89" i="26"/>
  <c r="E86" i="26"/>
  <c r="F86" i="26"/>
  <c r="F24" i="26" s="1"/>
  <c r="G86" i="26"/>
  <c r="H86" i="26"/>
  <c r="I86" i="26"/>
  <c r="J86" i="26"/>
  <c r="J24" i="26" s="1"/>
  <c r="K86" i="26"/>
  <c r="L86" i="26"/>
  <c r="M86" i="26"/>
  <c r="N86" i="26"/>
  <c r="N24" i="26" s="1"/>
  <c r="O86" i="26"/>
  <c r="P86" i="26"/>
  <c r="Q86" i="26"/>
  <c r="R86" i="26"/>
  <c r="R24" i="26" s="1"/>
  <c r="S86" i="26"/>
  <c r="T86" i="26"/>
  <c r="U86" i="26"/>
  <c r="V86" i="26"/>
  <c r="V24" i="26" s="1"/>
  <c r="W86" i="26"/>
  <c r="X86" i="26"/>
  <c r="Y86" i="26"/>
  <c r="Z86" i="26"/>
  <c r="Z24" i="26" s="1"/>
  <c r="AA86" i="26"/>
  <c r="AB86" i="26"/>
  <c r="AC86" i="26"/>
  <c r="AD86" i="26"/>
  <c r="AD24" i="26" s="1"/>
  <c r="AE86" i="26"/>
  <c r="AF86" i="26"/>
  <c r="AG86" i="26"/>
  <c r="AH86" i="26"/>
  <c r="AH24" i="26" s="1"/>
  <c r="AI86" i="26"/>
  <c r="AJ86" i="26"/>
  <c r="AK86" i="26"/>
  <c r="AL86" i="26"/>
  <c r="AL24" i="26" s="1"/>
  <c r="AM86" i="26"/>
  <c r="AN86" i="26"/>
  <c r="AO86" i="26"/>
  <c r="AP86" i="26"/>
  <c r="AP24" i="26" s="1"/>
  <c r="AQ86" i="26"/>
  <c r="AR86" i="26"/>
  <c r="AS86" i="26"/>
  <c r="E80" i="26"/>
  <c r="F80" i="26"/>
  <c r="G80" i="26"/>
  <c r="H80" i="26"/>
  <c r="I80" i="26"/>
  <c r="J80" i="26"/>
  <c r="K80" i="26"/>
  <c r="L80" i="26"/>
  <c r="M80" i="26"/>
  <c r="N80" i="26"/>
  <c r="O80" i="26"/>
  <c r="P80" i="26"/>
  <c r="Q80" i="26"/>
  <c r="R80" i="26"/>
  <c r="S80" i="26"/>
  <c r="T80" i="26"/>
  <c r="U80" i="26"/>
  <c r="V80" i="26"/>
  <c r="W80" i="26"/>
  <c r="X80" i="26"/>
  <c r="Y80" i="26"/>
  <c r="Z80" i="26"/>
  <c r="AA80" i="26"/>
  <c r="AB80" i="26"/>
  <c r="AC80" i="26"/>
  <c r="AD80" i="26"/>
  <c r="AE80" i="26"/>
  <c r="AF80" i="26"/>
  <c r="AG80" i="26"/>
  <c r="AH80" i="26"/>
  <c r="AI80" i="26"/>
  <c r="AJ80" i="26"/>
  <c r="AK80" i="26"/>
  <c r="AL80" i="26"/>
  <c r="AM80" i="26"/>
  <c r="AN80" i="26"/>
  <c r="AO80" i="26"/>
  <c r="AP80" i="26"/>
  <c r="AQ80" i="26"/>
  <c r="AR80" i="26"/>
  <c r="AS80" i="26"/>
  <c r="F71" i="26"/>
  <c r="F70" i="26" s="1"/>
  <c r="G71" i="26"/>
  <c r="G70" i="26" s="1"/>
  <c r="H71" i="26"/>
  <c r="H70" i="26" s="1"/>
  <c r="I71" i="26"/>
  <c r="I70" i="26" s="1"/>
  <c r="J71" i="26"/>
  <c r="J70" i="26" s="1"/>
  <c r="K71" i="26"/>
  <c r="K70" i="26" s="1"/>
  <c r="L71" i="26"/>
  <c r="L70" i="26" s="1"/>
  <c r="M71" i="26"/>
  <c r="M70" i="26" s="1"/>
  <c r="N71" i="26"/>
  <c r="N70" i="26" s="1"/>
  <c r="O71" i="26"/>
  <c r="O70" i="26" s="1"/>
  <c r="P71" i="26"/>
  <c r="P70" i="26" s="1"/>
  <c r="Q71" i="26"/>
  <c r="Q70" i="26" s="1"/>
  <c r="R71" i="26"/>
  <c r="R70" i="26" s="1"/>
  <c r="S71" i="26"/>
  <c r="S70" i="26" s="1"/>
  <c r="T71" i="26"/>
  <c r="T70" i="26" s="1"/>
  <c r="U71" i="26"/>
  <c r="U70" i="26" s="1"/>
  <c r="V71" i="26"/>
  <c r="V70" i="26" s="1"/>
  <c r="W71" i="26"/>
  <c r="W70" i="26" s="1"/>
  <c r="X71" i="26"/>
  <c r="X70" i="26" s="1"/>
  <c r="Y71" i="26"/>
  <c r="Y70" i="26" s="1"/>
  <c r="Z71" i="26"/>
  <c r="Z70" i="26" s="1"/>
  <c r="AA71" i="26"/>
  <c r="AA70" i="26" s="1"/>
  <c r="AB71" i="26"/>
  <c r="AB70" i="26" s="1"/>
  <c r="AC71" i="26"/>
  <c r="AC70" i="26" s="1"/>
  <c r="AD71" i="26"/>
  <c r="AD70" i="26" s="1"/>
  <c r="AE71" i="26"/>
  <c r="AE70" i="26" s="1"/>
  <c r="AF71" i="26"/>
  <c r="AF70" i="26" s="1"/>
  <c r="AG71" i="26"/>
  <c r="AG70" i="26" s="1"/>
  <c r="AH71" i="26"/>
  <c r="AH70" i="26" s="1"/>
  <c r="AI71" i="26"/>
  <c r="AI70" i="26" s="1"/>
  <c r="AJ71" i="26"/>
  <c r="AJ70" i="26" s="1"/>
  <c r="AK71" i="26"/>
  <c r="AK70" i="26" s="1"/>
  <c r="AL71" i="26"/>
  <c r="AL70" i="26" s="1"/>
  <c r="AM71" i="26"/>
  <c r="AM70" i="26" s="1"/>
  <c r="AN71" i="26"/>
  <c r="AN70" i="26" s="1"/>
  <c r="AO71" i="26"/>
  <c r="AO70" i="26" s="1"/>
  <c r="AP71" i="26"/>
  <c r="AP70" i="26" s="1"/>
  <c r="AQ71" i="26"/>
  <c r="AQ70" i="26" s="1"/>
  <c r="AR71" i="26"/>
  <c r="AR70" i="26" s="1"/>
  <c r="AS71" i="26"/>
  <c r="AS70" i="26" s="1"/>
  <c r="E71" i="26"/>
  <c r="E70" i="26" s="1"/>
  <c r="F58" i="26"/>
  <c r="H58" i="26"/>
  <c r="J58" i="26"/>
  <c r="N58" i="26"/>
  <c r="P58" i="26"/>
  <c r="R58" i="26"/>
  <c r="T58" i="26"/>
  <c r="V58" i="26"/>
  <c r="X58" i="26"/>
  <c r="Z58" i="26"/>
  <c r="AB58" i="26"/>
  <c r="AD58" i="26"/>
  <c r="AF58" i="26"/>
  <c r="AH58" i="26"/>
  <c r="AL58" i="26"/>
  <c r="AN58" i="26"/>
  <c r="AP58" i="26"/>
  <c r="AR58" i="26"/>
  <c r="E59" i="26"/>
  <c r="E58" i="26" s="1"/>
  <c r="F59" i="26"/>
  <c r="G59" i="26"/>
  <c r="G58" i="26" s="1"/>
  <c r="H59" i="26"/>
  <c r="I59" i="26"/>
  <c r="I58" i="26" s="1"/>
  <c r="J59" i="26"/>
  <c r="K59" i="26"/>
  <c r="K58" i="26" s="1"/>
  <c r="L59" i="26"/>
  <c r="L58" i="26" s="1"/>
  <c r="M59" i="26"/>
  <c r="M58" i="26" s="1"/>
  <c r="N59" i="26"/>
  <c r="O59" i="26"/>
  <c r="O58" i="26" s="1"/>
  <c r="P59" i="26"/>
  <c r="Q59" i="26"/>
  <c r="Q58" i="26" s="1"/>
  <c r="R59" i="26"/>
  <c r="S59" i="26"/>
  <c r="S58" i="26" s="1"/>
  <c r="T59" i="26"/>
  <c r="U59" i="26"/>
  <c r="U58" i="26" s="1"/>
  <c r="V59" i="26"/>
  <c r="W59" i="26"/>
  <c r="W58" i="26" s="1"/>
  <c r="X59" i="26"/>
  <c r="Y59" i="26"/>
  <c r="Y58" i="26" s="1"/>
  <c r="Z59" i="26"/>
  <c r="AA59" i="26"/>
  <c r="AA58" i="26" s="1"/>
  <c r="AB59" i="26"/>
  <c r="AC59" i="26"/>
  <c r="AC58" i="26" s="1"/>
  <c r="AD59" i="26"/>
  <c r="AE59" i="26"/>
  <c r="AE58" i="26" s="1"/>
  <c r="AF59" i="26"/>
  <c r="AG59" i="26"/>
  <c r="AG58" i="26" s="1"/>
  <c r="AH59" i="26"/>
  <c r="AI59" i="26"/>
  <c r="AI58" i="26" s="1"/>
  <c r="AJ59" i="26"/>
  <c r="AJ58" i="26" s="1"/>
  <c r="AK59" i="26"/>
  <c r="AK58" i="26" s="1"/>
  <c r="AL59" i="26"/>
  <c r="AM59" i="26"/>
  <c r="AM58" i="26" s="1"/>
  <c r="AN59" i="26"/>
  <c r="AO59" i="26"/>
  <c r="AO58" i="26" s="1"/>
  <c r="AP59" i="26"/>
  <c r="AQ59" i="26"/>
  <c r="AQ58" i="26" s="1"/>
  <c r="AR59" i="26"/>
  <c r="AS59" i="26"/>
  <c r="AS58" i="26" s="1"/>
  <c r="E49" i="26"/>
  <c r="I49" i="26"/>
  <c r="M49" i="26"/>
  <c r="Q49" i="26"/>
  <c r="U49" i="26"/>
  <c r="Y49" i="26"/>
  <c r="AC49" i="26"/>
  <c r="AG49" i="26"/>
  <c r="AK49" i="26"/>
  <c r="AO49" i="26"/>
  <c r="AS49" i="26"/>
  <c r="E50" i="26"/>
  <c r="F50" i="26"/>
  <c r="F49" i="26" s="1"/>
  <c r="G50" i="26"/>
  <c r="G49" i="26" s="1"/>
  <c r="H50" i="26"/>
  <c r="H49" i="26" s="1"/>
  <c r="I50" i="26"/>
  <c r="J50" i="26"/>
  <c r="J49" i="26" s="1"/>
  <c r="K50" i="26"/>
  <c r="K49" i="26" s="1"/>
  <c r="L50" i="26"/>
  <c r="L49" i="26" s="1"/>
  <c r="M50" i="26"/>
  <c r="N50" i="26"/>
  <c r="N49" i="26" s="1"/>
  <c r="O50" i="26"/>
  <c r="O49" i="26" s="1"/>
  <c r="P50" i="26"/>
  <c r="P49" i="26" s="1"/>
  <c r="Q50" i="26"/>
  <c r="R50" i="26"/>
  <c r="R49" i="26" s="1"/>
  <c r="S50" i="26"/>
  <c r="S49" i="26" s="1"/>
  <c r="T50" i="26"/>
  <c r="T49" i="26" s="1"/>
  <c r="U50" i="26"/>
  <c r="V50" i="26"/>
  <c r="V49" i="26" s="1"/>
  <c r="W50" i="26"/>
  <c r="W49" i="26" s="1"/>
  <c r="X50" i="26"/>
  <c r="X49" i="26" s="1"/>
  <c r="Y50" i="26"/>
  <c r="Z50" i="26"/>
  <c r="Z49" i="26" s="1"/>
  <c r="AA50" i="26"/>
  <c r="AA49" i="26" s="1"/>
  <c r="AB50" i="26"/>
  <c r="AB49" i="26" s="1"/>
  <c r="AC50" i="26"/>
  <c r="AD50" i="26"/>
  <c r="AD49" i="26" s="1"/>
  <c r="AE50" i="26"/>
  <c r="AE49" i="26" s="1"/>
  <c r="AF50" i="26"/>
  <c r="AF49" i="26" s="1"/>
  <c r="AG50" i="26"/>
  <c r="AH50" i="26"/>
  <c r="AH49" i="26" s="1"/>
  <c r="AI50" i="26"/>
  <c r="AI49" i="26" s="1"/>
  <c r="AJ50" i="26"/>
  <c r="AJ49" i="26" s="1"/>
  <c r="AK50" i="26"/>
  <c r="AL50" i="26"/>
  <c r="AL49" i="26" s="1"/>
  <c r="AM50" i="26"/>
  <c r="AM49" i="26" s="1"/>
  <c r="AN50" i="26"/>
  <c r="AN49" i="26" s="1"/>
  <c r="AO50" i="26"/>
  <c r="AP50" i="26"/>
  <c r="AP49" i="26" s="1"/>
  <c r="AQ50" i="26"/>
  <c r="AQ49" i="26" s="1"/>
  <c r="AR50" i="26"/>
  <c r="AR49" i="26" s="1"/>
  <c r="AS50" i="26"/>
  <c r="F45" i="26"/>
  <c r="G45" i="26"/>
  <c r="G28" i="26" s="1"/>
  <c r="G21" i="26" s="1"/>
  <c r="H45" i="26"/>
  <c r="H28" i="26" s="1"/>
  <c r="H21" i="26" s="1"/>
  <c r="I45" i="26"/>
  <c r="J45" i="26"/>
  <c r="K45" i="26"/>
  <c r="L45" i="26"/>
  <c r="M45" i="26"/>
  <c r="N45" i="26"/>
  <c r="O45" i="26"/>
  <c r="O28" i="26" s="1"/>
  <c r="O21" i="26" s="1"/>
  <c r="P45" i="26"/>
  <c r="P28" i="26" s="1"/>
  <c r="P21" i="26" s="1"/>
  <c r="Q45" i="26"/>
  <c r="R45" i="26"/>
  <c r="S45" i="26"/>
  <c r="T45" i="26"/>
  <c r="U45" i="26"/>
  <c r="V45" i="26"/>
  <c r="W45" i="26"/>
  <c r="W28" i="26" s="1"/>
  <c r="W21" i="26" s="1"/>
  <c r="X45" i="26"/>
  <c r="X28" i="26" s="1"/>
  <c r="X21" i="26" s="1"/>
  <c r="Y45" i="26"/>
  <c r="Z45" i="26"/>
  <c r="AA45" i="26"/>
  <c r="AB45" i="26"/>
  <c r="AC45" i="26"/>
  <c r="AD45" i="26"/>
  <c r="AE45" i="26"/>
  <c r="AF45" i="26"/>
  <c r="AF28" i="26" s="1"/>
  <c r="AF21" i="26" s="1"/>
  <c r="AG45" i="26"/>
  <c r="AH45" i="26"/>
  <c r="AI45" i="26"/>
  <c r="AJ45" i="26"/>
  <c r="AK45" i="26"/>
  <c r="AL45" i="26"/>
  <c r="AM45" i="26"/>
  <c r="AM28" i="26" s="1"/>
  <c r="AM21" i="26" s="1"/>
  <c r="AN45" i="26"/>
  <c r="AN28" i="26" s="1"/>
  <c r="AN21" i="26" s="1"/>
  <c r="AO45" i="26"/>
  <c r="AP45" i="26"/>
  <c r="AQ45" i="26"/>
  <c r="AR45" i="26"/>
  <c r="AS45" i="26"/>
  <c r="E45" i="26"/>
  <c r="E29" i="26"/>
  <c r="E28" i="26" s="1"/>
  <c r="E21" i="26" s="1"/>
  <c r="F29" i="26"/>
  <c r="G29" i="26"/>
  <c r="H29" i="26"/>
  <c r="I29" i="26"/>
  <c r="J29" i="26"/>
  <c r="K29" i="26"/>
  <c r="L29" i="26"/>
  <c r="M29" i="26"/>
  <c r="N29" i="26"/>
  <c r="O29" i="26"/>
  <c r="P29" i="26"/>
  <c r="Q29" i="26"/>
  <c r="R29" i="26"/>
  <c r="S29" i="26"/>
  <c r="T29" i="26"/>
  <c r="U29" i="26"/>
  <c r="V29" i="26"/>
  <c r="W29" i="26"/>
  <c r="X29" i="26"/>
  <c r="Y29" i="26"/>
  <c r="Z29" i="26"/>
  <c r="AA29" i="26"/>
  <c r="AB29" i="26"/>
  <c r="AC29" i="26"/>
  <c r="AD29" i="26"/>
  <c r="AE29" i="26"/>
  <c r="AF29" i="26"/>
  <c r="AG29" i="26"/>
  <c r="AH29" i="26"/>
  <c r="AI29" i="26"/>
  <c r="AJ29" i="26"/>
  <c r="AK29" i="26"/>
  <c r="AL29" i="26"/>
  <c r="AM29" i="26"/>
  <c r="AN29" i="26"/>
  <c r="AO29" i="26"/>
  <c r="AP29" i="26"/>
  <c r="AQ29" i="26"/>
  <c r="AR29" i="26"/>
  <c r="AS29" i="26"/>
  <c r="E26" i="26"/>
  <c r="I26" i="26"/>
  <c r="M26" i="26"/>
  <c r="Q26" i="26"/>
  <c r="U26" i="26"/>
  <c r="Y26" i="26"/>
  <c r="AC26" i="26"/>
  <c r="AG26" i="26"/>
  <c r="AK26" i="26"/>
  <c r="AO26" i="26"/>
  <c r="AS26" i="26"/>
  <c r="AE28" i="26"/>
  <c r="AE21" i="26" s="1"/>
  <c r="E23" i="26"/>
  <c r="F23" i="26"/>
  <c r="G23" i="26"/>
  <c r="H23" i="26"/>
  <c r="I23" i="26"/>
  <c r="J23" i="26"/>
  <c r="K23" i="26"/>
  <c r="L23" i="26"/>
  <c r="M23" i="26"/>
  <c r="N23" i="26"/>
  <c r="O23" i="26"/>
  <c r="P23" i="26"/>
  <c r="Q23" i="26"/>
  <c r="R23" i="26"/>
  <c r="S23" i="26"/>
  <c r="T23" i="26"/>
  <c r="U23" i="26"/>
  <c r="V23" i="26"/>
  <c r="W23" i="26"/>
  <c r="X23" i="26"/>
  <c r="Y23" i="26"/>
  <c r="Z23" i="26"/>
  <c r="AA23" i="26"/>
  <c r="AB23" i="26"/>
  <c r="AC23" i="26"/>
  <c r="AD23" i="26"/>
  <c r="AE23" i="26"/>
  <c r="AF23" i="26"/>
  <c r="AG23" i="26"/>
  <c r="AH23" i="26"/>
  <c r="AI23" i="26"/>
  <c r="AJ23" i="26"/>
  <c r="AK23" i="26"/>
  <c r="AL23" i="26"/>
  <c r="AM23" i="26"/>
  <c r="AN23" i="26"/>
  <c r="AO23" i="26"/>
  <c r="AP23" i="26"/>
  <c r="AQ23" i="26"/>
  <c r="AR23" i="26"/>
  <c r="AS23" i="26"/>
  <c r="E24" i="26"/>
  <c r="G24" i="26"/>
  <c r="H24" i="26"/>
  <c r="I24" i="26"/>
  <c r="K24" i="26"/>
  <c r="L24" i="26"/>
  <c r="M24" i="26"/>
  <c r="O24" i="26"/>
  <c r="P24" i="26"/>
  <c r="Q24" i="26"/>
  <c r="S24" i="26"/>
  <c r="T24" i="26"/>
  <c r="U24" i="26"/>
  <c r="W24" i="26"/>
  <c r="X24" i="26"/>
  <c r="Y24" i="26"/>
  <c r="AA24" i="26"/>
  <c r="AB24" i="26"/>
  <c r="AC24" i="26"/>
  <c r="AE24" i="26"/>
  <c r="AF24" i="26"/>
  <c r="AG24" i="26"/>
  <c r="AI24" i="26"/>
  <c r="AJ24" i="26"/>
  <c r="AK24" i="26"/>
  <c r="AM24" i="26"/>
  <c r="AN24" i="26"/>
  <c r="AO24" i="26"/>
  <c r="AQ24" i="26"/>
  <c r="AR24" i="26"/>
  <c r="AS24" i="26"/>
  <c r="E25" i="26"/>
  <c r="F25" i="26"/>
  <c r="G25" i="26"/>
  <c r="H25" i="26"/>
  <c r="I25" i="26"/>
  <c r="J25" i="26"/>
  <c r="K25" i="26"/>
  <c r="L25" i="26"/>
  <c r="M25" i="26"/>
  <c r="N25" i="26"/>
  <c r="O25" i="26"/>
  <c r="P25" i="26"/>
  <c r="Q25" i="26"/>
  <c r="R25" i="26"/>
  <c r="S25" i="26"/>
  <c r="T25" i="26"/>
  <c r="U25" i="26"/>
  <c r="V25" i="26"/>
  <c r="W25" i="26"/>
  <c r="X25" i="26"/>
  <c r="Y25" i="26"/>
  <c r="Z25" i="26"/>
  <c r="AA25" i="26"/>
  <c r="AB25" i="26"/>
  <c r="AC25" i="26"/>
  <c r="AD25" i="26"/>
  <c r="AE25" i="26"/>
  <c r="AF25" i="26"/>
  <c r="AG25" i="26"/>
  <c r="AH25" i="26"/>
  <c r="AI25" i="26"/>
  <c r="AJ25" i="26"/>
  <c r="AK25" i="26"/>
  <c r="AL25" i="26"/>
  <c r="AM25" i="26"/>
  <c r="AN25" i="26"/>
  <c r="AO25" i="26"/>
  <c r="AP25" i="26"/>
  <c r="AQ25" i="26"/>
  <c r="AR25" i="26"/>
  <c r="AS25" i="26"/>
  <c r="D89" i="26"/>
  <c r="D26" i="26" s="1"/>
  <c r="D86" i="26"/>
  <c r="D24" i="26" s="1"/>
  <c r="D80" i="26"/>
  <c r="D71" i="26"/>
  <c r="D70" i="26"/>
  <c r="D59" i="26"/>
  <c r="D58" i="26" s="1"/>
  <c r="D48" i="26" s="1"/>
  <c r="D22" i="26" s="1"/>
  <c r="D50" i="26"/>
  <c r="D49" i="26"/>
  <c r="D45" i="26"/>
  <c r="D29" i="26"/>
  <c r="D28" i="26"/>
  <c r="D21" i="26" s="1"/>
  <c r="D20" i="26" s="1"/>
  <c r="D27" i="26" s="1"/>
  <c r="D25" i="26"/>
  <c r="D23" i="26"/>
  <c r="E80" i="25"/>
  <c r="F80" i="25"/>
  <c r="F26" i="25" s="1"/>
  <c r="G80" i="25"/>
  <c r="H80" i="25"/>
  <c r="H26" i="25" s="1"/>
  <c r="I80" i="25"/>
  <c r="J80" i="25"/>
  <c r="J26" i="25" s="1"/>
  <c r="K80" i="25"/>
  <c r="L80" i="25"/>
  <c r="L26" i="25" s="1"/>
  <c r="M80" i="25"/>
  <c r="N80" i="25"/>
  <c r="N26" i="25" s="1"/>
  <c r="O80" i="25"/>
  <c r="P80" i="25"/>
  <c r="P26" i="25" s="1"/>
  <c r="Q80" i="25"/>
  <c r="R80" i="25"/>
  <c r="R26" i="25" s="1"/>
  <c r="S80" i="25"/>
  <c r="T80" i="25"/>
  <c r="T26" i="25" s="1"/>
  <c r="U80" i="25"/>
  <c r="V80" i="25"/>
  <c r="V26" i="25" s="1"/>
  <c r="W80" i="25"/>
  <c r="X80" i="25"/>
  <c r="X26" i="25" s="1"/>
  <c r="Y80" i="25"/>
  <c r="Z80" i="25"/>
  <c r="Z26" i="25" s="1"/>
  <c r="AA80" i="25"/>
  <c r="AB80" i="25"/>
  <c r="AB26" i="25" s="1"/>
  <c r="AC80" i="25"/>
  <c r="AD80" i="25"/>
  <c r="AD26" i="25" s="1"/>
  <c r="AE80" i="25"/>
  <c r="AF80" i="25"/>
  <c r="AF26" i="25" s="1"/>
  <c r="AG80" i="25"/>
  <c r="AH80" i="25"/>
  <c r="AH26" i="25" s="1"/>
  <c r="AI80" i="25"/>
  <c r="AJ80" i="25"/>
  <c r="AJ26" i="25" s="1"/>
  <c r="AK80" i="25"/>
  <c r="AL80" i="25"/>
  <c r="AL26" i="25" s="1"/>
  <c r="AM80" i="25"/>
  <c r="AN80" i="25"/>
  <c r="AN26" i="25" s="1"/>
  <c r="AO80" i="25"/>
  <c r="AP80" i="25"/>
  <c r="AP26" i="25" s="1"/>
  <c r="AQ80" i="25"/>
  <c r="AR80" i="25"/>
  <c r="AR26" i="25" s="1"/>
  <c r="AS80" i="25"/>
  <c r="E77" i="25"/>
  <c r="F77" i="25"/>
  <c r="G77" i="25"/>
  <c r="H77" i="25"/>
  <c r="I77" i="25"/>
  <c r="J77" i="25"/>
  <c r="K77" i="25"/>
  <c r="L77" i="25"/>
  <c r="M77" i="25"/>
  <c r="N77" i="25"/>
  <c r="O77" i="25"/>
  <c r="P77" i="25"/>
  <c r="Q77" i="25"/>
  <c r="R77" i="25"/>
  <c r="S77" i="25"/>
  <c r="T77" i="25"/>
  <c r="U77" i="25"/>
  <c r="V77" i="25"/>
  <c r="W77" i="25"/>
  <c r="X77" i="25"/>
  <c r="Y77" i="25"/>
  <c r="Z77" i="25"/>
  <c r="AA77" i="25"/>
  <c r="AB77" i="25"/>
  <c r="AC77" i="25"/>
  <c r="AD77" i="25"/>
  <c r="AE77" i="25"/>
  <c r="AF77" i="25"/>
  <c r="AG77" i="25"/>
  <c r="AH77" i="25"/>
  <c r="AI77" i="25"/>
  <c r="AJ77" i="25"/>
  <c r="AK77" i="25"/>
  <c r="AL77" i="25"/>
  <c r="AM77" i="25"/>
  <c r="AN77" i="25"/>
  <c r="AO77" i="25"/>
  <c r="AP77" i="25"/>
  <c r="AQ77" i="25"/>
  <c r="AR77" i="25"/>
  <c r="AS77" i="25"/>
  <c r="E71" i="25"/>
  <c r="F71" i="25"/>
  <c r="G71" i="25"/>
  <c r="H71" i="25"/>
  <c r="I71" i="25"/>
  <c r="J71" i="25"/>
  <c r="K71" i="25"/>
  <c r="L71" i="25"/>
  <c r="M71" i="25"/>
  <c r="N71" i="25"/>
  <c r="O71" i="25"/>
  <c r="P71" i="25"/>
  <c r="Q71" i="25"/>
  <c r="R71" i="25"/>
  <c r="S71" i="25"/>
  <c r="T71" i="25"/>
  <c r="U71" i="25"/>
  <c r="V71" i="25"/>
  <c r="W71" i="25"/>
  <c r="X71" i="25"/>
  <c r="Y71" i="25"/>
  <c r="Z71" i="25"/>
  <c r="AA71" i="25"/>
  <c r="AB71" i="25"/>
  <c r="AC71" i="25"/>
  <c r="AD71" i="25"/>
  <c r="AE71" i="25"/>
  <c r="AF71" i="25"/>
  <c r="AG71" i="25"/>
  <c r="AH71" i="25"/>
  <c r="AI71" i="25"/>
  <c r="AJ71" i="25"/>
  <c r="AK71" i="25"/>
  <c r="AL71" i="25"/>
  <c r="AM71" i="25"/>
  <c r="AN71" i="25"/>
  <c r="AO71" i="25"/>
  <c r="AP71" i="25"/>
  <c r="AQ71" i="25"/>
  <c r="AR71" i="25"/>
  <c r="AS71" i="25"/>
  <c r="H61" i="25"/>
  <c r="L61" i="25"/>
  <c r="P61" i="25"/>
  <c r="T61" i="25"/>
  <c r="X61" i="25"/>
  <c r="AB61" i="25"/>
  <c r="AF61" i="25"/>
  <c r="AJ61" i="25"/>
  <c r="AN61" i="25"/>
  <c r="AR61" i="25"/>
  <c r="E62" i="25"/>
  <c r="E61" i="25" s="1"/>
  <c r="F62" i="25"/>
  <c r="F61" i="25" s="1"/>
  <c r="G62" i="25"/>
  <c r="G61" i="25" s="1"/>
  <c r="H62" i="25"/>
  <c r="I62" i="25"/>
  <c r="I61" i="25" s="1"/>
  <c r="J62" i="25"/>
  <c r="J61" i="25" s="1"/>
  <c r="K62" i="25"/>
  <c r="K61" i="25" s="1"/>
  <c r="L62" i="25"/>
  <c r="M62" i="25"/>
  <c r="M61" i="25" s="1"/>
  <c r="N62" i="25"/>
  <c r="N61" i="25" s="1"/>
  <c r="O62" i="25"/>
  <c r="O61" i="25" s="1"/>
  <c r="P62" i="25"/>
  <c r="Q62" i="25"/>
  <c r="Q61" i="25" s="1"/>
  <c r="R62" i="25"/>
  <c r="R61" i="25" s="1"/>
  <c r="S62" i="25"/>
  <c r="S61" i="25" s="1"/>
  <c r="T62" i="25"/>
  <c r="U62" i="25"/>
  <c r="U61" i="25" s="1"/>
  <c r="V62" i="25"/>
  <c r="V61" i="25" s="1"/>
  <c r="W62" i="25"/>
  <c r="W61" i="25" s="1"/>
  <c r="X62" i="25"/>
  <c r="Y62" i="25"/>
  <c r="Y61" i="25" s="1"/>
  <c r="Z62" i="25"/>
  <c r="Z61" i="25" s="1"/>
  <c r="AA62" i="25"/>
  <c r="AA61" i="25" s="1"/>
  <c r="AB62" i="25"/>
  <c r="AC62" i="25"/>
  <c r="AC61" i="25" s="1"/>
  <c r="AD62" i="25"/>
  <c r="AD61" i="25" s="1"/>
  <c r="AE62" i="25"/>
  <c r="AE61" i="25" s="1"/>
  <c r="AF62" i="25"/>
  <c r="AG62" i="25"/>
  <c r="AG61" i="25" s="1"/>
  <c r="AH62" i="25"/>
  <c r="AH61" i="25" s="1"/>
  <c r="AI62" i="25"/>
  <c r="AI61" i="25" s="1"/>
  <c r="AJ62" i="25"/>
  <c r="AK62" i="25"/>
  <c r="AK61" i="25" s="1"/>
  <c r="AL62" i="25"/>
  <c r="AL61" i="25" s="1"/>
  <c r="AM62" i="25"/>
  <c r="AM61" i="25" s="1"/>
  <c r="AN62" i="25"/>
  <c r="AO62" i="25"/>
  <c r="AO61" i="25" s="1"/>
  <c r="AP62" i="25"/>
  <c r="AP61" i="25" s="1"/>
  <c r="AQ62" i="25"/>
  <c r="AQ61" i="25" s="1"/>
  <c r="AR62" i="25"/>
  <c r="AS62" i="25"/>
  <c r="AS61" i="25" s="1"/>
  <c r="H57" i="25"/>
  <c r="P57" i="25"/>
  <c r="T57" i="25"/>
  <c r="X57" i="25"/>
  <c r="AB57" i="25"/>
  <c r="AF57" i="25"/>
  <c r="AJ57" i="25"/>
  <c r="AN57" i="25"/>
  <c r="AR57" i="25"/>
  <c r="E58" i="25"/>
  <c r="E57" i="25" s="1"/>
  <c r="F58" i="25"/>
  <c r="F57" i="25" s="1"/>
  <c r="G58" i="25"/>
  <c r="G57" i="25" s="1"/>
  <c r="H58" i="25"/>
  <c r="I58" i="25"/>
  <c r="I57" i="25" s="1"/>
  <c r="J58" i="25"/>
  <c r="J57" i="25" s="1"/>
  <c r="K58" i="25"/>
  <c r="K57" i="25" s="1"/>
  <c r="L58" i="25"/>
  <c r="L57" i="25" s="1"/>
  <c r="M58" i="25"/>
  <c r="M57" i="25" s="1"/>
  <c r="N58" i="25"/>
  <c r="N57" i="25" s="1"/>
  <c r="O58" i="25"/>
  <c r="O57" i="25" s="1"/>
  <c r="P58" i="25"/>
  <c r="Q58" i="25"/>
  <c r="Q57" i="25" s="1"/>
  <c r="R58" i="25"/>
  <c r="R57" i="25" s="1"/>
  <c r="S58" i="25"/>
  <c r="S57" i="25" s="1"/>
  <c r="T58" i="25"/>
  <c r="U58" i="25"/>
  <c r="U57" i="25" s="1"/>
  <c r="V58" i="25"/>
  <c r="V57" i="25" s="1"/>
  <c r="W58" i="25"/>
  <c r="W57" i="25" s="1"/>
  <c r="X58" i="25"/>
  <c r="Y58" i="25"/>
  <c r="Y57" i="25" s="1"/>
  <c r="Z58" i="25"/>
  <c r="Z57" i="25" s="1"/>
  <c r="AA58" i="25"/>
  <c r="AA57" i="25" s="1"/>
  <c r="AB58" i="25"/>
  <c r="AC58" i="25"/>
  <c r="AC57" i="25" s="1"/>
  <c r="AD58" i="25"/>
  <c r="AD57" i="25" s="1"/>
  <c r="AE58" i="25"/>
  <c r="AE57" i="25" s="1"/>
  <c r="AF58" i="25"/>
  <c r="AG58" i="25"/>
  <c r="AG57" i="25" s="1"/>
  <c r="AH58" i="25"/>
  <c r="AH57" i="25" s="1"/>
  <c r="AI58" i="25"/>
  <c r="AI57" i="25" s="1"/>
  <c r="AJ58" i="25"/>
  <c r="AK58" i="25"/>
  <c r="AK57" i="25" s="1"/>
  <c r="AL58" i="25"/>
  <c r="AL57" i="25" s="1"/>
  <c r="AM58" i="25"/>
  <c r="AM57" i="25" s="1"/>
  <c r="AN58" i="25"/>
  <c r="AO58" i="25"/>
  <c r="AO57" i="25" s="1"/>
  <c r="AP58" i="25"/>
  <c r="AP57" i="25" s="1"/>
  <c r="AQ58" i="25"/>
  <c r="AQ57" i="25" s="1"/>
  <c r="AR58" i="25"/>
  <c r="AS58" i="25"/>
  <c r="AS57" i="25" s="1"/>
  <c r="F49" i="25"/>
  <c r="G49" i="25"/>
  <c r="J49" i="25"/>
  <c r="K49" i="25"/>
  <c r="N49" i="25"/>
  <c r="O49" i="25"/>
  <c r="R49" i="25"/>
  <c r="S49" i="25"/>
  <c r="V49" i="25"/>
  <c r="W49" i="25"/>
  <c r="Z49" i="25"/>
  <c r="AA49" i="25"/>
  <c r="AD49" i="25"/>
  <c r="AE49" i="25"/>
  <c r="AH49" i="25"/>
  <c r="AI49" i="25"/>
  <c r="AL49" i="25"/>
  <c r="AM49" i="25"/>
  <c r="AP49" i="25"/>
  <c r="AQ49" i="25"/>
  <c r="E50" i="25"/>
  <c r="E49" i="25" s="1"/>
  <c r="F50" i="25"/>
  <c r="G50" i="25"/>
  <c r="H50" i="25"/>
  <c r="H49" i="25" s="1"/>
  <c r="I50" i="25"/>
  <c r="I49" i="25" s="1"/>
  <c r="J50" i="25"/>
  <c r="K50" i="25"/>
  <c r="L50" i="25"/>
  <c r="L49" i="25" s="1"/>
  <c r="M50" i="25"/>
  <c r="M49" i="25" s="1"/>
  <c r="N50" i="25"/>
  <c r="O50" i="25"/>
  <c r="P50" i="25"/>
  <c r="P49" i="25" s="1"/>
  <c r="Q50" i="25"/>
  <c r="Q49" i="25" s="1"/>
  <c r="R50" i="25"/>
  <c r="S50" i="25"/>
  <c r="T50" i="25"/>
  <c r="T49" i="25" s="1"/>
  <c r="U50" i="25"/>
  <c r="U49" i="25" s="1"/>
  <c r="V50" i="25"/>
  <c r="W50" i="25"/>
  <c r="X50" i="25"/>
  <c r="X49" i="25" s="1"/>
  <c r="Y50" i="25"/>
  <c r="Y49" i="25" s="1"/>
  <c r="Z50" i="25"/>
  <c r="AA50" i="25"/>
  <c r="AB50" i="25"/>
  <c r="AB49" i="25" s="1"/>
  <c r="AC50" i="25"/>
  <c r="AC49" i="25" s="1"/>
  <c r="AD50" i="25"/>
  <c r="AE50" i="25"/>
  <c r="AF50" i="25"/>
  <c r="AF49" i="25" s="1"/>
  <c r="AG50" i="25"/>
  <c r="AG49" i="25" s="1"/>
  <c r="AH50" i="25"/>
  <c r="AI50" i="25"/>
  <c r="AJ50" i="25"/>
  <c r="AJ49" i="25" s="1"/>
  <c r="AK50" i="25"/>
  <c r="AK49" i="25" s="1"/>
  <c r="AL50" i="25"/>
  <c r="AM50" i="25"/>
  <c r="AN50" i="25"/>
  <c r="AN49" i="25" s="1"/>
  <c r="AO50" i="25"/>
  <c r="AO49" i="25" s="1"/>
  <c r="AP50" i="25"/>
  <c r="AQ50" i="25"/>
  <c r="AR50" i="25"/>
  <c r="AR49" i="25" s="1"/>
  <c r="AS50" i="25"/>
  <c r="AS49" i="25" s="1"/>
  <c r="E45" i="25"/>
  <c r="F45" i="25"/>
  <c r="F28" i="25" s="1"/>
  <c r="F21" i="25" s="1"/>
  <c r="G45" i="25"/>
  <c r="H45" i="25"/>
  <c r="I45" i="25"/>
  <c r="J45" i="25"/>
  <c r="K45" i="25"/>
  <c r="L45" i="25"/>
  <c r="M45" i="25"/>
  <c r="N45" i="25"/>
  <c r="O45" i="25"/>
  <c r="P45" i="25"/>
  <c r="Q45" i="25"/>
  <c r="R45" i="25"/>
  <c r="S45" i="25"/>
  <c r="T45" i="25"/>
  <c r="U45" i="25"/>
  <c r="V45" i="25"/>
  <c r="W45" i="25"/>
  <c r="X45" i="25"/>
  <c r="Y45" i="25"/>
  <c r="Z45" i="25"/>
  <c r="AA45" i="25"/>
  <c r="AB45" i="25"/>
  <c r="AC45" i="25"/>
  <c r="AD45" i="25"/>
  <c r="AE45" i="25"/>
  <c r="AF45" i="25"/>
  <c r="AG45" i="25"/>
  <c r="AH45" i="25"/>
  <c r="AI45" i="25"/>
  <c r="AJ45" i="25"/>
  <c r="AK45" i="25"/>
  <c r="AL45" i="25"/>
  <c r="AL28" i="25" s="1"/>
  <c r="AL21" i="25" s="1"/>
  <c r="AM45" i="25"/>
  <c r="AN45" i="25"/>
  <c r="AO45" i="25"/>
  <c r="AP45" i="25"/>
  <c r="AQ45" i="25"/>
  <c r="AR45" i="25"/>
  <c r="AS45" i="25"/>
  <c r="E29" i="25"/>
  <c r="F29" i="25"/>
  <c r="G29" i="25"/>
  <c r="G28" i="25" s="1"/>
  <c r="G21" i="25" s="1"/>
  <c r="H29" i="25"/>
  <c r="I29" i="25"/>
  <c r="J29" i="25"/>
  <c r="J28" i="25" s="1"/>
  <c r="J21" i="25" s="1"/>
  <c r="K29" i="25"/>
  <c r="K28" i="25" s="1"/>
  <c r="K21" i="25" s="1"/>
  <c r="L29" i="25"/>
  <c r="M29" i="25"/>
  <c r="N29" i="25"/>
  <c r="O29" i="25"/>
  <c r="O28" i="25" s="1"/>
  <c r="O21" i="25" s="1"/>
  <c r="P29" i="25"/>
  <c r="Q29" i="25"/>
  <c r="R29" i="25"/>
  <c r="R28" i="25" s="1"/>
  <c r="R21" i="25" s="1"/>
  <c r="S29" i="25"/>
  <c r="S28" i="25" s="1"/>
  <c r="S21" i="25" s="1"/>
  <c r="T29" i="25"/>
  <c r="U29" i="25"/>
  <c r="V29" i="25"/>
  <c r="W29" i="25"/>
  <c r="W28" i="25" s="1"/>
  <c r="W21" i="25" s="1"/>
  <c r="X29" i="25"/>
  <c r="Y29" i="25"/>
  <c r="Z29" i="25"/>
  <c r="Z28" i="25" s="1"/>
  <c r="Z21" i="25" s="1"/>
  <c r="AA29" i="25"/>
  <c r="AA28" i="25" s="1"/>
  <c r="AA21" i="25" s="1"/>
  <c r="AB29" i="25"/>
  <c r="AC29" i="25"/>
  <c r="AD29" i="25"/>
  <c r="AE29" i="25"/>
  <c r="AE28" i="25" s="1"/>
  <c r="AE21" i="25" s="1"/>
  <c r="AF29" i="25"/>
  <c r="AG29" i="25"/>
  <c r="AH29" i="25"/>
  <c r="AH28" i="25" s="1"/>
  <c r="AH21" i="25" s="1"/>
  <c r="AI29" i="25"/>
  <c r="AI28" i="25" s="1"/>
  <c r="AI21" i="25" s="1"/>
  <c r="AJ29" i="25"/>
  <c r="AK29" i="25"/>
  <c r="AL29" i="25"/>
  <c r="AM29" i="25"/>
  <c r="AM28" i="25" s="1"/>
  <c r="AM21" i="25" s="1"/>
  <c r="AN29" i="25"/>
  <c r="AO29" i="25"/>
  <c r="AP29" i="25"/>
  <c r="AP28" i="25" s="1"/>
  <c r="AP21" i="25" s="1"/>
  <c r="AQ29" i="25"/>
  <c r="AQ28" i="25" s="1"/>
  <c r="AQ21" i="25" s="1"/>
  <c r="AR29" i="25"/>
  <c r="AS29" i="25"/>
  <c r="E23" i="25"/>
  <c r="F23" i="25"/>
  <c r="G23" i="25"/>
  <c r="H23" i="25"/>
  <c r="I23" i="25"/>
  <c r="J23" i="25"/>
  <c r="K23" i="25"/>
  <c r="L23" i="25"/>
  <c r="M23" i="25"/>
  <c r="N23" i="25"/>
  <c r="O23" i="25"/>
  <c r="P23" i="25"/>
  <c r="Q23" i="25"/>
  <c r="R23" i="25"/>
  <c r="S23" i="25"/>
  <c r="T23" i="25"/>
  <c r="U23" i="25"/>
  <c r="V23" i="25"/>
  <c r="W23" i="25"/>
  <c r="X23" i="25"/>
  <c r="Y23" i="25"/>
  <c r="Z23" i="25"/>
  <c r="AA23" i="25"/>
  <c r="AB23" i="25"/>
  <c r="AC23" i="25"/>
  <c r="AD23" i="25"/>
  <c r="AE23" i="25"/>
  <c r="AF23" i="25"/>
  <c r="AG23" i="25"/>
  <c r="AH23" i="25"/>
  <c r="AI23" i="25"/>
  <c r="AJ23" i="25"/>
  <c r="AK23" i="25"/>
  <c r="AL23" i="25"/>
  <c r="AM23" i="25"/>
  <c r="AN23" i="25"/>
  <c r="AO23" i="25"/>
  <c r="AP23" i="25"/>
  <c r="AQ23" i="25"/>
  <c r="AR23" i="25"/>
  <c r="AS23" i="25"/>
  <c r="E24" i="25"/>
  <c r="F24" i="25"/>
  <c r="G24" i="25"/>
  <c r="H24" i="25"/>
  <c r="I24" i="25"/>
  <c r="J24" i="25"/>
  <c r="K24" i="25"/>
  <c r="L24" i="25"/>
  <c r="M24" i="25"/>
  <c r="N24" i="25"/>
  <c r="O24" i="25"/>
  <c r="P24" i="25"/>
  <c r="Q24" i="25"/>
  <c r="R24" i="25"/>
  <c r="S24" i="25"/>
  <c r="T24" i="25"/>
  <c r="U24" i="25"/>
  <c r="V24" i="25"/>
  <c r="W24" i="25"/>
  <c r="X24" i="25"/>
  <c r="Y24" i="25"/>
  <c r="Z24" i="25"/>
  <c r="AA24" i="25"/>
  <c r="AB24" i="25"/>
  <c r="AC24" i="25"/>
  <c r="AD24" i="25"/>
  <c r="AE24" i="25"/>
  <c r="AF24" i="25"/>
  <c r="AG24" i="25"/>
  <c r="AH24" i="25"/>
  <c r="AI24" i="25"/>
  <c r="AJ24" i="25"/>
  <c r="AK24" i="25"/>
  <c r="AL24" i="25"/>
  <c r="AM24" i="25"/>
  <c r="AN24" i="25"/>
  <c r="AO24" i="25"/>
  <c r="AP24" i="25"/>
  <c r="AQ24" i="25"/>
  <c r="AR24" i="25"/>
  <c r="AS24" i="25"/>
  <c r="E25" i="25"/>
  <c r="F25" i="25"/>
  <c r="G25" i="25"/>
  <c r="H25" i="25"/>
  <c r="I25" i="25"/>
  <c r="J25" i="25"/>
  <c r="K25" i="25"/>
  <c r="L25" i="25"/>
  <c r="M25" i="25"/>
  <c r="N25" i="25"/>
  <c r="O25" i="25"/>
  <c r="P25" i="25"/>
  <c r="Q25" i="25"/>
  <c r="R25" i="25"/>
  <c r="S25" i="25"/>
  <c r="T25" i="25"/>
  <c r="U25" i="25"/>
  <c r="V25" i="25"/>
  <c r="W25" i="25"/>
  <c r="X25" i="25"/>
  <c r="Y25" i="25"/>
  <c r="Z25" i="25"/>
  <c r="AA25" i="25"/>
  <c r="AB25" i="25"/>
  <c r="AC25" i="25"/>
  <c r="AD25" i="25"/>
  <c r="AE25" i="25"/>
  <c r="AF25" i="25"/>
  <c r="AG25" i="25"/>
  <c r="AH25" i="25"/>
  <c r="AI25" i="25"/>
  <c r="AJ25" i="25"/>
  <c r="AK25" i="25"/>
  <c r="AL25" i="25"/>
  <c r="AM25" i="25"/>
  <c r="AN25" i="25"/>
  <c r="AO25" i="25"/>
  <c r="AP25" i="25"/>
  <c r="AQ25" i="25"/>
  <c r="AR25" i="25"/>
  <c r="AS25" i="25"/>
  <c r="E26" i="25"/>
  <c r="G26" i="25"/>
  <c r="I26" i="25"/>
  <c r="K26" i="25"/>
  <c r="M26" i="25"/>
  <c r="O26" i="25"/>
  <c r="Q26" i="25"/>
  <c r="S26" i="25"/>
  <c r="U26" i="25"/>
  <c r="W26" i="25"/>
  <c r="Y26" i="25"/>
  <c r="AA26" i="25"/>
  <c r="AC26" i="25"/>
  <c r="AE26" i="25"/>
  <c r="AG26" i="25"/>
  <c r="AI26" i="25"/>
  <c r="AK26" i="25"/>
  <c r="AM26" i="25"/>
  <c r="AO26" i="25"/>
  <c r="AQ26" i="25"/>
  <c r="AS26" i="25"/>
  <c r="E28" i="25"/>
  <c r="E21" i="25" s="1"/>
  <c r="I28" i="25"/>
  <c r="I21" i="25" s="1"/>
  <c r="M28" i="25"/>
  <c r="M21" i="25" s="1"/>
  <c r="N28" i="25"/>
  <c r="N21" i="25" s="1"/>
  <c r="Q28" i="25"/>
  <c r="Q21" i="25" s="1"/>
  <c r="U28" i="25"/>
  <c r="U21" i="25" s="1"/>
  <c r="V28" i="25"/>
  <c r="V21" i="25" s="1"/>
  <c r="Y28" i="25"/>
  <c r="Y21" i="25" s="1"/>
  <c r="AC28" i="25"/>
  <c r="AC21" i="25" s="1"/>
  <c r="AD28" i="25"/>
  <c r="AD21" i="25" s="1"/>
  <c r="AG28" i="25"/>
  <c r="AG21" i="25" s="1"/>
  <c r="AK28" i="25"/>
  <c r="AK21" i="25" s="1"/>
  <c r="AO28" i="25"/>
  <c r="AO21" i="25" s="1"/>
  <c r="AS28" i="25"/>
  <c r="AS21" i="25" s="1"/>
  <c r="D80" i="25"/>
  <c r="D77" i="25"/>
  <c r="D24" i="25" s="1"/>
  <c r="D71" i="25"/>
  <c r="D62" i="25"/>
  <c r="D61" i="25" s="1"/>
  <c r="D58" i="25"/>
  <c r="D57" i="25"/>
  <c r="D50" i="25"/>
  <c r="D49" i="25" s="1"/>
  <c r="D45" i="25"/>
  <c r="D29" i="25"/>
  <c r="D28" i="25" s="1"/>
  <c r="D21" i="25" s="1"/>
  <c r="D26" i="25"/>
  <c r="D25" i="25"/>
  <c r="D23" i="25"/>
  <c r="D18" i="2" l="1"/>
  <c r="D25" i="2" s="1"/>
  <c r="AK25" i="2"/>
  <c r="AL25" i="2"/>
  <c r="BM25" i="2"/>
  <c r="AS25" i="2"/>
  <c r="BF25" i="2"/>
  <c r="H26" i="2"/>
  <c r="H25" i="2" s="1"/>
  <c r="BN25" i="2"/>
  <c r="AT25" i="2"/>
  <c r="T46" i="2"/>
  <c r="P46" i="2"/>
  <c r="BD25" i="2"/>
  <c r="E25" i="2"/>
  <c r="V25" i="2"/>
  <c r="T25" i="2"/>
  <c r="AQ48" i="26"/>
  <c r="AQ22" i="26" s="1"/>
  <c r="AQ20" i="26" s="1"/>
  <c r="AQ27" i="26" s="1"/>
  <c r="AM48" i="26"/>
  <c r="AM22" i="26" s="1"/>
  <c r="AM20" i="26" s="1"/>
  <c r="AM27" i="26" s="1"/>
  <c r="AI48" i="26"/>
  <c r="AI22" i="26" s="1"/>
  <c r="AE48" i="26"/>
  <c r="AE22" i="26" s="1"/>
  <c r="AE20" i="26" s="1"/>
  <c r="AE27" i="26" s="1"/>
  <c r="AA48" i="26"/>
  <c r="AA22" i="26" s="1"/>
  <c r="W48" i="26"/>
  <c r="W22" i="26" s="1"/>
  <c r="W20" i="26" s="1"/>
  <c r="W27" i="26" s="1"/>
  <c r="S48" i="26"/>
  <c r="S22" i="26" s="1"/>
  <c r="S20" i="26" s="1"/>
  <c r="S27" i="26" s="1"/>
  <c r="O48" i="26"/>
  <c r="O22" i="26" s="1"/>
  <c r="O20" i="26" s="1"/>
  <c r="O27" i="26" s="1"/>
  <c r="K48" i="26"/>
  <c r="K22" i="26" s="1"/>
  <c r="K20" i="26" s="1"/>
  <c r="K27" i="26" s="1"/>
  <c r="G48" i="26"/>
  <c r="G22" i="26" s="1"/>
  <c r="G20" i="26" s="1"/>
  <c r="G27" i="26" s="1"/>
  <c r="AO48" i="26"/>
  <c r="AO22" i="26" s="1"/>
  <c r="Y48" i="26"/>
  <c r="Y22" i="26" s="1"/>
  <c r="I48" i="26"/>
  <c r="I22" i="26" s="1"/>
  <c r="AP48" i="26"/>
  <c r="AP22" i="26" s="1"/>
  <c r="AL48" i="26"/>
  <c r="AL22" i="26" s="1"/>
  <c r="AH48" i="26"/>
  <c r="AH22" i="26" s="1"/>
  <c r="AD48" i="26"/>
  <c r="AD22" i="26" s="1"/>
  <c r="Z48" i="26"/>
  <c r="Z22" i="26" s="1"/>
  <c r="V48" i="26"/>
  <c r="V22" i="26" s="1"/>
  <c r="R48" i="26"/>
  <c r="R22" i="26" s="1"/>
  <c r="N48" i="26"/>
  <c r="N22" i="26" s="1"/>
  <c r="J48" i="26"/>
  <c r="J22" i="26" s="1"/>
  <c r="F48" i="26"/>
  <c r="F22" i="26" s="1"/>
  <c r="AK48" i="26"/>
  <c r="AK22" i="26" s="1"/>
  <c r="U48" i="26"/>
  <c r="U22" i="26" s="1"/>
  <c r="E48" i="26"/>
  <c r="E22" i="26" s="1"/>
  <c r="AG48" i="26"/>
  <c r="AG22" i="26" s="1"/>
  <c r="Q48" i="26"/>
  <c r="Q22" i="26" s="1"/>
  <c r="AR48" i="26"/>
  <c r="AR22" i="26" s="1"/>
  <c r="AN48" i="26"/>
  <c r="AN22" i="26" s="1"/>
  <c r="AN20" i="26" s="1"/>
  <c r="AN27" i="26" s="1"/>
  <c r="AJ48" i="26"/>
  <c r="AJ22" i="26" s="1"/>
  <c r="AF48" i="26"/>
  <c r="AF22" i="26" s="1"/>
  <c r="AF20" i="26" s="1"/>
  <c r="AF27" i="26" s="1"/>
  <c r="AB48" i="26"/>
  <c r="AB22" i="26" s="1"/>
  <c r="X48" i="26"/>
  <c r="X22" i="26" s="1"/>
  <c r="T48" i="26"/>
  <c r="T22" i="26" s="1"/>
  <c r="P48" i="26"/>
  <c r="P22" i="26" s="1"/>
  <c r="P20" i="26" s="1"/>
  <c r="P27" i="26" s="1"/>
  <c r="L48" i="26"/>
  <c r="L22" i="26" s="1"/>
  <c r="H48" i="26"/>
  <c r="H22" i="26" s="1"/>
  <c r="H20" i="26" s="1"/>
  <c r="H27" i="26" s="1"/>
  <c r="AS48" i="26"/>
  <c r="AS22" i="26" s="1"/>
  <c r="AC48" i="26"/>
  <c r="AC22" i="26" s="1"/>
  <c r="M48" i="26"/>
  <c r="M22" i="26" s="1"/>
  <c r="E20" i="26"/>
  <c r="E27" i="26" s="1"/>
  <c r="AQ28" i="26"/>
  <c r="AQ21" i="26" s="1"/>
  <c r="AI28" i="26"/>
  <c r="AI21" i="26" s="1"/>
  <c r="AA28" i="26"/>
  <c r="AA21" i="26" s="1"/>
  <c r="S28" i="26"/>
  <c r="S21" i="26" s="1"/>
  <c r="K28" i="26"/>
  <c r="K21" i="26" s="1"/>
  <c r="AP28" i="26"/>
  <c r="AP21" i="26" s="1"/>
  <c r="AL28" i="26"/>
  <c r="AL21" i="26" s="1"/>
  <c r="AH28" i="26"/>
  <c r="AH21" i="26" s="1"/>
  <c r="AD28" i="26"/>
  <c r="AD21" i="26" s="1"/>
  <c r="Z28" i="26"/>
  <c r="Z21" i="26" s="1"/>
  <c r="V28" i="26"/>
  <c r="V21" i="26" s="1"/>
  <c r="R28" i="26"/>
  <c r="R21" i="26" s="1"/>
  <c r="N28" i="26"/>
  <c r="N21" i="26" s="1"/>
  <c r="J28" i="26"/>
  <c r="J21" i="26" s="1"/>
  <c r="F28" i="26"/>
  <c r="F21" i="26" s="1"/>
  <c r="AS28" i="26"/>
  <c r="AS21" i="26" s="1"/>
  <c r="AO28" i="26"/>
  <c r="AO21" i="26" s="1"/>
  <c r="AO20" i="26" s="1"/>
  <c r="AO27" i="26" s="1"/>
  <c r="AK28" i="26"/>
  <c r="AK21" i="26" s="1"/>
  <c r="AK20" i="26" s="1"/>
  <c r="AK27" i="26" s="1"/>
  <c r="AG28" i="26"/>
  <c r="AG21" i="26" s="1"/>
  <c r="AC28" i="26"/>
  <c r="AC21" i="26" s="1"/>
  <c r="Y28" i="26"/>
  <c r="Y21" i="26" s="1"/>
  <c r="U28" i="26"/>
  <c r="U21" i="26" s="1"/>
  <c r="Q28" i="26"/>
  <c r="Q21" i="26" s="1"/>
  <c r="M28" i="26"/>
  <c r="M21" i="26" s="1"/>
  <c r="M20" i="26" s="1"/>
  <c r="M27" i="26" s="1"/>
  <c r="I28" i="26"/>
  <c r="I21" i="26" s="1"/>
  <c r="AR28" i="26"/>
  <c r="AR21" i="26" s="1"/>
  <c r="AJ28" i="26"/>
  <c r="AJ21" i="26" s="1"/>
  <c r="AB28" i="26"/>
  <c r="AB21" i="26" s="1"/>
  <c r="T28" i="26"/>
  <c r="T21" i="26" s="1"/>
  <c r="T20" i="26" s="1"/>
  <c r="T27" i="26" s="1"/>
  <c r="L28" i="26"/>
  <c r="L21" i="26" s="1"/>
  <c r="AB20" i="26"/>
  <c r="AB27" i="26" s="1"/>
  <c r="X20" i="26"/>
  <c r="X27" i="26" s="1"/>
  <c r="AA20" i="26"/>
  <c r="AA27" i="26" s="1"/>
  <c r="AM48" i="25"/>
  <c r="AM22" i="25" s="1"/>
  <c r="AM20" i="25" s="1"/>
  <c r="AM27" i="25" s="1"/>
  <c r="AE48" i="25"/>
  <c r="AE22" i="25" s="1"/>
  <c r="AE20" i="25" s="1"/>
  <c r="AE27" i="25" s="1"/>
  <c r="W48" i="25"/>
  <c r="W22" i="25" s="1"/>
  <c r="W20" i="25" s="1"/>
  <c r="W27" i="25" s="1"/>
  <c r="O48" i="25"/>
  <c r="O22" i="25" s="1"/>
  <c r="O20" i="25" s="1"/>
  <c r="O27" i="25" s="1"/>
  <c r="G48" i="25"/>
  <c r="G22" i="25" s="1"/>
  <c r="G20" i="25" s="1"/>
  <c r="G27" i="25" s="1"/>
  <c r="AS48" i="25"/>
  <c r="AS22" i="25" s="1"/>
  <c r="AS20" i="25" s="1"/>
  <c r="AS27" i="25" s="1"/>
  <c r="AO48" i="25"/>
  <c r="AO22" i="25" s="1"/>
  <c r="AO20" i="25" s="1"/>
  <c r="AO27" i="25" s="1"/>
  <c r="AK48" i="25"/>
  <c r="AK22" i="25" s="1"/>
  <c r="AK20" i="25" s="1"/>
  <c r="AK27" i="25" s="1"/>
  <c r="AG48" i="25"/>
  <c r="AG22" i="25" s="1"/>
  <c r="AC48" i="25"/>
  <c r="AC22" i="25" s="1"/>
  <c r="AC20" i="25" s="1"/>
  <c r="AC27" i="25" s="1"/>
  <c r="Y48" i="25"/>
  <c r="Y22" i="25" s="1"/>
  <c r="Y20" i="25" s="1"/>
  <c r="Y27" i="25" s="1"/>
  <c r="U48" i="25"/>
  <c r="U22" i="25" s="1"/>
  <c r="U20" i="25" s="1"/>
  <c r="U27" i="25" s="1"/>
  <c r="Q48" i="25"/>
  <c r="Q22" i="25" s="1"/>
  <c r="M48" i="25"/>
  <c r="M22" i="25" s="1"/>
  <c r="M20" i="25" s="1"/>
  <c r="M27" i="25" s="1"/>
  <c r="I48" i="25"/>
  <c r="I22" i="25" s="1"/>
  <c r="I20" i="25" s="1"/>
  <c r="I27" i="25" s="1"/>
  <c r="E48" i="25"/>
  <c r="E22" i="25" s="1"/>
  <c r="E20" i="25" s="1"/>
  <c r="E27" i="25" s="1"/>
  <c r="AL48" i="25"/>
  <c r="AL22" i="25" s="1"/>
  <c r="AL20" i="25" s="1"/>
  <c r="AL27" i="25" s="1"/>
  <c r="AD48" i="25"/>
  <c r="AD22" i="25" s="1"/>
  <c r="V48" i="25"/>
  <c r="V22" i="25" s="1"/>
  <c r="V20" i="25" s="1"/>
  <c r="V27" i="25" s="1"/>
  <c r="N48" i="25"/>
  <c r="N22" i="25" s="1"/>
  <c r="N20" i="25" s="1"/>
  <c r="N27" i="25" s="1"/>
  <c r="F48" i="25"/>
  <c r="F22" i="25" s="1"/>
  <c r="F20" i="25" s="1"/>
  <c r="F27" i="25" s="1"/>
  <c r="AR48" i="25"/>
  <c r="AR22" i="25" s="1"/>
  <c r="AN48" i="25"/>
  <c r="AN22" i="25" s="1"/>
  <c r="AJ48" i="25"/>
  <c r="AJ22" i="25" s="1"/>
  <c r="AF48" i="25"/>
  <c r="AF22" i="25" s="1"/>
  <c r="AB48" i="25"/>
  <c r="AB22" i="25" s="1"/>
  <c r="X48" i="25"/>
  <c r="X22" i="25" s="1"/>
  <c r="T48" i="25"/>
  <c r="T22" i="25" s="1"/>
  <c r="P48" i="25"/>
  <c r="P22" i="25" s="1"/>
  <c r="L48" i="25"/>
  <c r="L22" i="25" s="1"/>
  <c r="H48" i="25"/>
  <c r="H22" i="25" s="1"/>
  <c r="AQ48" i="25"/>
  <c r="AQ22" i="25" s="1"/>
  <c r="AQ20" i="25" s="1"/>
  <c r="AQ27" i="25" s="1"/>
  <c r="AI48" i="25"/>
  <c r="AI22" i="25" s="1"/>
  <c r="AI20" i="25" s="1"/>
  <c r="AI27" i="25" s="1"/>
  <c r="AA48" i="25"/>
  <c r="AA22" i="25" s="1"/>
  <c r="S48" i="25"/>
  <c r="S22" i="25" s="1"/>
  <c r="S20" i="25" s="1"/>
  <c r="S27" i="25" s="1"/>
  <c r="K48" i="25"/>
  <c r="K22" i="25" s="1"/>
  <c r="AP48" i="25"/>
  <c r="AP22" i="25" s="1"/>
  <c r="AP20" i="25" s="1"/>
  <c r="AP27" i="25" s="1"/>
  <c r="AH48" i="25"/>
  <c r="AH22" i="25" s="1"/>
  <c r="AH20" i="25" s="1"/>
  <c r="AH27" i="25" s="1"/>
  <c r="Z48" i="25"/>
  <c r="Z22" i="25" s="1"/>
  <c r="Z20" i="25" s="1"/>
  <c r="Z27" i="25" s="1"/>
  <c r="R48" i="25"/>
  <c r="R22" i="25" s="1"/>
  <c r="R20" i="25" s="1"/>
  <c r="R27" i="25" s="1"/>
  <c r="J48" i="25"/>
  <c r="J22" i="25" s="1"/>
  <c r="J20" i="25" s="1"/>
  <c r="J27" i="25" s="1"/>
  <c r="AD20" i="25"/>
  <c r="AD27" i="25" s="1"/>
  <c r="AA20" i="25"/>
  <c r="AA27" i="25" s="1"/>
  <c r="K20" i="25"/>
  <c r="K27" i="25" s="1"/>
  <c r="Q20" i="25"/>
  <c r="Q27" i="25" s="1"/>
  <c r="AG20" i="25"/>
  <c r="AG27" i="25" s="1"/>
  <c r="AR28" i="25"/>
  <c r="AR21" i="25" s="1"/>
  <c r="AN28" i="25"/>
  <c r="AN21" i="25" s="1"/>
  <c r="AJ28" i="25"/>
  <c r="AJ21" i="25" s="1"/>
  <c r="AF28" i="25"/>
  <c r="AF21" i="25" s="1"/>
  <c r="AB28" i="25"/>
  <c r="AB21" i="25" s="1"/>
  <c r="X28" i="25"/>
  <c r="X21" i="25" s="1"/>
  <c r="T28" i="25"/>
  <c r="T21" i="25" s="1"/>
  <c r="P28" i="25"/>
  <c r="P21" i="25" s="1"/>
  <c r="L28" i="25"/>
  <c r="L21" i="25" s="1"/>
  <c r="H28" i="25"/>
  <c r="H21" i="25" s="1"/>
  <c r="D48" i="25"/>
  <c r="D22" i="25" s="1"/>
  <c r="D20" i="25"/>
  <c r="D27" i="25" s="1"/>
  <c r="P25" i="2" l="1"/>
  <c r="AA25" i="2"/>
  <c r="AV25" i="2"/>
  <c r="AC25" i="2"/>
  <c r="Y25" i="2"/>
  <c r="BX25" i="2"/>
  <c r="AI20" i="26"/>
  <c r="AI27" i="26" s="1"/>
  <c r="L20" i="26"/>
  <c r="L27" i="26" s="1"/>
  <c r="AR20" i="26"/>
  <c r="AR27" i="26" s="1"/>
  <c r="U20" i="26"/>
  <c r="U27" i="26" s="1"/>
  <c r="J20" i="26"/>
  <c r="J27" i="26" s="1"/>
  <c r="Z20" i="26"/>
  <c r="Z27" i="26" s="1"/>
  <c r="AP20" i="26"/>
  <c r="AP27" i="26" s="1"/>
  <c r="I20" i="26"/>
  <c r="I27" i="26" s="1"/>
  <c r="N20" i="26"/>
  <c r="N27" i="26" s="1"/>
  <c r="AD20" i="26"/>
  <c r="AD27" i="26" s="1"/>
  <c r="AC20" i="26"/>
  <c r="AC27" i="26" s="1"/>
  <c r="AS20" i="26"/>
  <c r="AS27" i="26" s="1"/>
  <c r="R20" i="26"/>
  <c r="R27" i="26" s="1"/>
  <c r="AH20" i="26"/>
  <c r="AH27" i="26" s="1"/>
  <c r="AJ20" i="26"/>
  <c r="AJ27" i="26" s="1"/>
  <c r="AG20" i="26"/>
  <c r="AG27" i="26" s="1"/>
  <c r="F20" i="26"/>
  <c r="F27" i="26" s="1"/>
  <c r="V20" i="26"/>
  <c r="V27" i="26" s="1"/>
  <c r="AL20" i="26"/>
  <c r="AL27" i="26" s="1"/>
  <c r="Y20" i="26"/>
  <c r="Y27" i="26" s="1"/>
  <c r="Q20" i="26"/>
  <c r="Q27" i="26" s="1"/>
  <c r="H20" i="25"/>
  <c r="H27" i="25" s="1"/>
  <c r="X20" i="25"/>
  <c r="X27" i="25" s="1"/>
  <c r="AN20" i="25"/>
  <c r="AN27" i="25" s="1"/>
  <c r="L20" i="25"/>
  <c r="L27" i="25" s="1"/>
  <c r="AB20" i="25"/>
  <c r="AB27" i="25" s="1"/>
  <c r="AR20" i="25"/>
  <c r="AR27" i="25" s="1"/>
  <c r="P20" i="25"/>
  <c r="P27" i="25" s="1"/>
  <c r="AF20" i="25"/>
  <c r="AF27" i="25" s="1"/>
  <c r="T20" i="25"/>
  <c r="T27" i="25" s="1"/>
  <c r="AJ20" i="25"/>
  <c r="AJ27" i="25" s="1"/>
  <c r="BZ25" i="2" l="1"/>
  <c r="BY25" i="2"/>
  <c r="CA25" i="2"/>
  <c r="BW25" i="2"/>
  <c r="E104" i="24" l="1"/>
  <c r="F104" i="24"/>
  <c r="G104" i="24"/>
  <c r="H104" i="24"/>
  <c r="I104" i="24"/>
  <c r="J104" i="24"/>
  <c r="K104" i="24"/>
  <c r="L104" i="24"/>
  <c r="M104" i="24"/>
  <c r="N104" i="24"/>
  <c r="O104" i="24"/>
  <c r="P104" i="24"/>
  <c r="Q104" i="24"/>
  <c r="R104" i="24"/>
  <c r="S104" i="24"/>
  <c r="T104" i="24"/>
  <c r="U104" i="24"/>
  <c r="V104" i="24"/>
  <c r="W104" i="24"/>
  <c r="X104" i="24"/>
  <c r="Y104" i="24"/>
  <c r="Z104" i="24"/>
  <c r="AA104" i="24"/>
  <c r="AB104" i="24"/>
  <c r="AC104" i="24"/>
  <c r="AD104" i="24"/>
  <c r="AE104" i="24"/>
  <c r="AF104" i="24"/>
  <c r="AG104" i="24"/>
  <c r="AH104" i="24"/>
  <c r="AI104" i="24"/>
  <c r="AJ104" i="24"/>
  <c r="AK104" i="24"/>
  <c r="AL104" i="24"/>
  <c r="AM104" i="24"/>
  <c r="AN104" i="24"/>
  <c r="AO104" i="24"/>
  <c r="AP104" i="24"/>
  <c r="AQ104" i="24"/>
  <c r="AR104" i="24"/>
  <c r="AS104" i="24"/>
  <c r="E101" i="24"/>
  <c r="F101" i="24"/>
  <c r="G101" i="24"/>
  <c r="H101" i="24"/>
  <c r="I101" i="24"/>
  <c r="J101" i="24"/>
  <c r="K101" i="24"/>
  <c r="L101" i="24"/>
  <c r="M101" i="24"/>
  <c r="N101" i="24"/>
  <c r="O101" i="24"/>
  <c r="P101" i="24"/>
  <c r="Q101" i="24"/>
  <c r="R101" i="24"/>
  <c r="S101" i="24"/>
  <c r="T101" i="24"/>
  <c r="U101" i="24"/>
  <c r="V101" i="24"/>
  <c r="W101" i="24"/>
  <c r="X101" i="24"/>
  <c r="Y101" i="24"/>
  <c r="Z101" i="24"/>
  <c r="AA101" i="24"/>
  <c r="AB101" i="24"/>
  <c r="AC101" i="24"/>
  <c r="AD101" i="24"/>
  <c r="AE101" i="24"/>
  <c r="AF101" i="24"/>
  <c r="AG101" i="24"/>
  <c r="AH101" i="24"/>
  <c r="AI101" i="24"/>
  <c r="AJ101" i="24"/>
  <c r="AK101" i="24"/>
  <c r="AL101" i="24"/>
  <c r="AM101" i="24"/>
  <c r="AN101" i="24"/>
  <c r="AO101" i="24"/>
  <c r="AP101" i="24"/>
  <c r="AQ101" i="24"/>
  <c r="AR101" i="24"/>
  <c r="AS101" i="24"/>
  <c r="E95" i="24" l="1"/>
  <c r="F95" i="24"/>
  <c r="G95" i="24"/>
  <c r="H95" i="24"/>
  <c r="I95" i="24"/>
  <c r="J95" i="24"/>
  <c r="K95" i="24"/>
  <c r="L95" i="24"/>
  <c r="M95" i="24"/>
  <c r="N95" i="24"/>
  <c r="O95" i="24"/>
  <c r="P95" i="24"/>
  <c r="Q95" i="24"/>
  <c r="R95" i="24"/>
  <c r="S95" i="24"/>
  <c r="T95" i="24"/>
  <c r="U95" i="24"/>
  <c r="V95" i="24"/>
  <c r="W95" i="24"/>
  <c r="X95" i="24"/>
  <c r="Y95" i="24"/>
  <c r="Z95" i="24"/>
  <c r="AA95" i="24"/>
  <c r="AB95" i="24"/>
  <c r="AC95" i="24"/>
  <c r="AD95" i="24"/>
  <c r="AE95" i="24"/>
  <c r="AF95" i="24"/>
  <c r="AG95" i="24"/>
  <c r="AH95" i="24"/>
  <c r="AI95" i="24"/>
  <c r="AJ95" i="24"/>
  <c r="AK95" i="24"/>
  <c r="AL95" i="24"/>
  <c r="AM95" i="24"/>
  <c r="AN95" i="24"/>
  <c r="AO95" i="24"/>
  <c r="AP95" i="24"/>
  <c r="AQ95" i="24"/>
  <c r="AR95" i="24"/>
  <c r="AS95" i="24"/>
  <c r="H85" i="24"/>
  <c r="L85" i="24"/>
  <c r="P85" i="24"/>
  <c r="T85" i="24"/>
  <c r="X85" i="24"/>
  <c r="AB85" i="24"/>
  <c r="AF85" i="24"/>
  <c r="AJ85" i="24"/>
  <c r="AN85" i="24"/>
  <c r="AR85" i="24"/>
  <c r="E86" i="24"/>
  <c r="E85" i="24" s="1"/>
  <c r="F86" i="24"/>
  <c r="F85" i="24" s="1"/>
  <c r="G86" i="24"/>
  <c r="G85" i="24" s="1"/>
  <c r="H86" i="24"/>
  <c r="I86" i="24"/>
  <c r="I85" i="24" s="1"/>
  <c r="J86" i="24"/>
  <c r="J85" i="24" s="1"/>
  <c r="K86" i="24"/>
  <c r="K85" i="24" s="1"/>
  <c r="L86" i="24"/>
  <c r="M86" i="24"/>
  <c r="M85" i="24" s="1"/>
  <c r="N86" i="24"/>
  <c r="N85" i="24" s="1"/>
  <c r="O86" i="24"/>
  <c r="O85" i="24" s="1"/>
  <c r="P86" i="24"/>
  <c r="Q86" i="24"/>
  <c r="Q85" i="24" s="1"/>
  <c r="R86" i="24"/>
  <c r="R85" i="24" s="1"/>
  <c r="S86" i="24"/>
  <c r="S85" i="24" s="1"/>
  <c r="T86" i="24"/>
  <c r="U86" i="24"/>
  <c r="U85" i="24" s="1"/>
  <c r="V86" i="24"/>
  <c r="V85" i="24" s="1"/>
  <c r="W86" i="24"/>
  <c r="W85" i="24" s="1"/>
  <c r="X86" i="24"/>
  <c r="Y86" i="24"/>
  <c r="Y85" i="24" s="1"/>
  <c r="Z86" i="24"/>
  <c r="Z85" i="24" s="1"/>
  <c r="AA86" i="24"/>
  <c r="AA85" i="24" s="1"/>
  <c r="AB86" i="24"/>
  <c r="AC86" i="24"/>
  <c r="AC85" i="24" s="1"/>
  <c r="AD86" i="24"/>
  <c r="AD85" i="24" s="1"/>
  <c r="AE86" i="24"/>
  <c r="AE85" i="24" s="1"/>
  <c r="AF86" i="24"/>
  <c r="AG86" i="24"/>
  <c r="AG85" i="24" s="1"/>
  <c r="AH86" i="24"/>
  <c r="AH85" i="24" s="1"/>
  <c r="AI86" i="24"/>
  <c r="AI85" i="24" s="1"/>
  <c r="AJ86" i="24"/>
  <c r="AK86" i="24"/>
  <c r="AK85" i="24" s="1"/>
  <c r="AL86" i="24"/>
  <c r="AL85" i="24" s="1"/>
  <c r="AM86" i="24"/>
  <c r="AM85" i="24" s="1"/>
  <c r="AN86" i="24"/>
  <c r="AO86" i="24"/>
  <c r="AO85" i="24" s="1"/>
  <c r="AP86" i="24"/>
  <c r="AP85" i="24" s="1"/>
  <c r="AQ86" i="24"/>
  <c r="AQ85" i="24" s="1"/>
  <c r="AR86" i="24"/>
  <c r="AS86" i="24"/>
  <c r="AS85" i="24" s="1"/>
  <c r="E68" i="24"/>
  <c r="I68" i="24"/>
  <c r="M68" i="24"/>
  <c r="Q68" i="24"/>
  <c r="U68" i="24"/>
  <c r="Y68" i="24"/>
  <c r="AC68" i="24"/>
  <c r="AG68" i="24"/>
  <c r="AK68" i="24"/>
  <c r="AO68" i="24"/>
  <c r="AS68" i="24"/>
  <c r="E69" i="24"/>
  <c r="F69" i="24"/>
  <c r="F68" i="24" s="1"/>
  <c r="G69" i="24"/>
  <c r="G68" i="24" s="1"/>
  <c r="H69" i="24"/>
  <c r="H68" i="24" s="1"/>
  <c r="I69" i="24"/>
  <c r="J69" i="24"/>
  <c r="J68" i="24" s="1"/>
  <c r="K69" i="24"/>
  <c r="K68" i="24" s="1"/>
  <c r="L69" i="24"/>
  <c r="L68" i="24" s="1"/>
  <c r="M69" i="24"/>
  <c r="N69" i="24"/>
  <c r="N68" i="24" s="1"/>
  <c r="O69" i="24"/>
  <c r="O68" i="24" s="1"/>
  <c r="P69" i="24"/>
  <c r="P68" i="24" s="1"/>
  <c r="Q69" i="24"/>
  <c r="R69" i="24"/>
  <c r="R68" i="24" s="1"/>
  <c r="S69" i="24"/>
  <c r="S68" i="24" s="1"/>
  <c r="T69" i="24"/>
  <c r="T68" i="24" s="1"/>
  <c r="U69" i="24"/>
  <c r="V69" i="24"/>
  <c r="V68" i="24" s="1"/>
  <c r="W69" i="24"/>
  <c r="W68" i="24" s="1"/>
  <c r="X69" i="24"/>
  <c r="X68" i="24" s="1"/>
  <c r="Y69" i="24"/>
  <c r="Z69" i="24"/>
  <c r="Z68" i="24" s="1"/>
  <c r="AA69" i="24"/>
  <c r="AA68" i="24" s="1"/>
  <c r="AB69" i="24"/>
  <c r="AB68" i="24" s="1"/>
  <c r="AC69" i="24"/>
  <c r="AD69" i="24"/>
  <c r="AD68" i="24" s="1"/>
  <c r="AE69" i="24"/>
  <c r="AE68" i="24" s="1"/>
  <c r="AF69" i="24"/>
  <c r="AF68" i="24" s="1"/>
  <c r="AG69" i="24"/>
  <c r="AH69" i="24"/>
  <c r="AH68" i="24" s="1"/>
  <c r="AI69" i="24"/>
  <c r="AI68" i="24" s="1"/>
  <c r="AJ69" i="24"/>
  <c r="AJ68" i="24" s="1"/>
  <c r="AK69" i="24"/>
  <c r="AL69" i="24"/>
  <c r="AL68" i="24" s="1"/>
  <c r="AM69" i="24"/>
  <c r="AM68" i="24" s="1"/>
  <c r="AN69" i="24"/>
  <c r="AN68" i="24" s="1"/>
  <c r="AO69" i="24"/>
  <c r="AP69" i="24"/>
  <c r="AP68" i="24" s="1"/>
  <c r="AQ69" i="24"/>
  <c r="AQ68" i="24" s="1"/>
  <c r="AR69" i="24"/>
  <c r="AR68" i="24" s="1"/>
  <c r="AS69" i="24"/>
  <c r="H49" i="24"/>
  <c r="L49" i="24"/>
  <c r="P49" i="24"/>
  <c r="T49" i="24"/>
  <c r="X49" i="24"/>
  <c r="AB49" i="24"/>
  <c r="AF49" i="24"/>
  <c r="AJ49" i="24"/>
  <c r="AN49" i="24"/>
  <c r="AR49" i="24"/>
  <c r="E50" i="24"/>
  <c r="E49" i="24" s="1"/>
  <c r="F50" i="24"/>
  <c r="F49" i="24" s="1"/>
  <c r="G50" i="24"/>
  <c r="G49" i="24" s="1"/>
  <c r="H50" i="24"/>
  <c r="I50" i="24"/>
  <c r="I49" i="24" s="1"/>
  <c r="J50" i="24"/>
  <c r="J49" i="24" s="1"/>
  <c r="K50" i="24"/>
  <c r="K49" i="24" s="1"/>
  <c r="L50" i="24"/>
  <c r="M50" i="24"/>
  <c r="M49" i="24" s="1"/>
  <c r="N50" i="24"/>
  <c r="N49" i="24" s="1"/>
  <c r="O50" i="24"/>
  <c r="O49" i="24" s="1"/>
  <c r="P50" i="24"/>
  <c r="Q50" i="24"/>
  <c r="Q49" i="24" s="1"/>
  <c r="R50" i="24"/>
  <c r="R49" i="24" s="1"/>
  <c r="S50" i="24"/>
  <c r="S49" i="24" s="1"/>
  <c r="T50" i="24"/>
  <c r="U50" i="24"/>
  <c r="U49" i="24" s="1"/>
  <c r="V50" i="24"/>
  <c r="V49" i="24" s="1"/>
  <c r="W50" i="24"/>
  <c r="W49" i="24" s="1"/>
  <c r="X50" i="24"/>
  <c r="Y50" i="24"/>
  <c r="Y49" i="24" s="1"/>
  <c r="Z50" i="24"/>
  <c r="Z49" i="24" s="1"/>
  <c r="AA50" i="24"/>
  <c r="AA49" i="24" s="1"/>
  <c r="AB50" i="24"/>
  <c r="AC50" i="24"/>
  <c r="AC49" i="24" s="1"/>
  <c r="AD50" i="24"/>
  <c r="AD49" i="24" s="1"/>
  <c r="AE50" i="24"/>
  <c r="AE49" i="24" s="1"/>
  <c r="AF50" i="24"/>
  <c r="AG50" i="24"/>
  <c r="AG49" i="24" s="1"/>
  <c r="AH50" i="24"/>
  <c r="AH49" i="24" s="1"/>
  <c r="AI50" i="24"/>
  <c r="AI49" i="24" s="1"/>
  <c r="AJ50" i="24"/>
  <c r="AK50" i="24"/>
  <c r="AK49" i="24" s="1"/>
  <c r="AL50" i="24"/>
  <c r="AL49" i="24" s="1"/>
  <c r="AM50" i="24"/>
  <c r="AM49" i="24" s="1"/>
  <c r="AN50" i="24"/>
  <c r="AO50" i="24"/>
  <c r="AO49" i="24" s="1"/>
  <c r="AP50" i="24"/>
  <c r="AP49" i="24" s="1"/>
  <c r="AQ50" i="24"/>
  <c r="AQ49" i="24" s="1"/>
  <c r="AR50" i="24"/>
  <c r="AS50" i="24"/>
  <c r="AS49" i="24" s="1"/>
  <c r="E45" i="24"/>
  <c r="F45" i="24"/>
  <c r="G45" i="24"/>
  <c r="H45" i="24"/>
  <c r="I45" i="24"/>
  <c r="I28" i="24" s="1"/>
  <c r="I21" i="24" s="1"/>
  <c r="J45" i="24"/>
  <c r="K45" i="24"/>
  <c r="L45" i="24"/>
  <c r="M45" i="24"/>
  <c r="M28" i="24" s="1"/>
  <c r="M21" i="24" s="1"/>
  <c r="N45" i="24"/>
  <c r="O45" i="24"/>
  <c r="P45" i="24"/>
  <c r="Q45" i="24"/>
  <c r="Q28" i="24" s="1"/>
  <c r="Q21" i="24" s="1"/>
  <c r="R45" i="24"/>
  <c r="S45" i="24"/>
  <c r="T45" i="24"/>
  <c r="U45" i="24"/>
  <c r="V45" i="24"/>
  <c r="W45" i="24"/>
  <c r="X45" i="24"/>
  <c r="Y45" i="24"/>
  <c r="Y28" i="24" s="1"/>
  <c r="Y21" i="24" s="1"/>
  <c r="Z45" i="24"/>
  <c r="AA45" i="24"/>
  <c r="AB45" i="24"/>
  <c r="AC45" i="24"/>
  <c r="AC28" i="24" s="1"/>
  <c r="AC21" i="24" s="1"/>
  <c r="AD45" i="24"/>
  <c r="AE45" i="24"/>
  <c r="AF45" i="24"/>
  <c r="AG45" i="24"/>
  <c r="AG28" i="24" s="1"/>
  <c r="AG21" i="24" s="1"/>
  <c r="AH45" i="24"/>
  <c r="AI45" i="24"/>
  <c r="AJ45" i="24"/>
  <c r="AK45" i="24"/>
  <c r="AL45" i="24"/>
  <c r="AM45" i="24"/>
  <c r="AN45" i="24"/>
  <c r="AO45" i="24"/>
  <c r="AO28" i="24" s="1"/>
  <c r="AO21" i="24" s="1"/>
  <c r="AP45" i="24"/>
  <c r="AQ45" i="24"/>
  <c r="AR45" i="24"/>
  <c r="AS45" i="24"/>
  <c r="AS28" i="24" s="1"/>
  <c r="AS21" i="24" s="1"/>
  <c r="E29" i="24"/>
  <c r="F29" i="24"/>
  <c r="F28" i="24" s="1"/>
  <c r="F21" i="24" s="1"/>
  <c r="G29" i="24"/>
  <c r="G28" i="24" s="1"/>
  <c r="G21" i="24" s="1"/>
  <c r="H29" i="24"/>
  <c r="I29" i="24"/>
  <c r="J29" i="24"/>
  <c r="J28" i="24" s="1"/>
  <c r="J21" i="24" s="1"/>
  <c r="K29" i="24"/>
  <c r="K28" i="24" s="1"/>
  <c r="K21" i="24" s="1"/>
  <c r="L29" i="24"/>
  <c r="M29" i="24"/>
  <c r="N29" i="24"/>
  <c r="N28" i="24" s="1"/>
  <c r="N21" i="24" s="1"/>
  <c r="O29" i="24"/>
  <c r="O28" i="24" s="1"/>
  <c r="O21" i="24" s="1"/>
  <c r="P29" i="24"/>
  <c r="Q29" i="24"/>
  <c r="R29" i="24"/>
  <c r="R28" i="24" s="1"/>
  <c r="R21" i="24" s="1"/>
  <c r="S29" i="24"/>
  <c r="S28" i="24" s="1"/>
  <c r="S21" i="24" s="1"/>
  <c r="T29" i="24"/>
  <c r="U29" i="24"/>
  <c r="V29" i="24"/>
  <c r="V28" i="24" s="1"/>
  <c r="V21" i="24" s="1"/>
  <c r="W29" i="24"/>
  <c r="W28" i="24" s="1"/>
  <c r="W21" i="24" s="1"/>
  <c r="X29" i="24"/>
  <c r="Y29" i="24"/>
  <c r="Z29" i="24"/>
  <c r="Z28" i="24" s="1"/>
  <c r="Z21" i="24" s="1"/>
  <c r="AA29" i="24"/>
  <c r="AA28" i="24" s="1"/>
  <c r="AA21" i="24" s="1"/>
  <c r="AB29" i="24"/>
  <c r="AC29" i="24"/>
  <c r="AD29" i="24"/>
  <c r="AD28" i="24" s="1"/>
  <c r="AD21" i="24" s="1"/>
  <c r="AE29" i="24"/>
  <c r="AE28" i="24" s="1"/>
  <c r="AE21" i="24" s="1"/>
  <c r="AF29" i="24"/>
  <c r="AG29" i="24"/>
  <c r="AH29" i="24"/>
  <c r="AH28" i="24" s="1"/>
  <c r="AH21" i="24" s="1"/>
  <c r="AI29" i="24"/>
  <c r="AI28" i="24" s="1"/>
  <c r="AI21" i="24" s="1"/>
  <c r="AJ29" i="24"/>
  <c r="AK29" i="24"/>
  <c r="AL29" i="24"/>
  <c r="AL28" i="24" s="1"/>
  <c r="AL21" i="24" s="1"/>
  <c r="AM29" i="24"/>
  <c r="AM28" i="24" s="1"/>
  <c r="AM21" i="24" s="1"/>
  <c r="AN29" i="24"/>
  <c r="AO29" i="24"/>
  <c r="AP29" i="24"/>
  <c r="AP28" i="24" s="1"/>
  <c r="AP21" i="24" s="1"/>
  <c r="AQ29" i="24"/>
  <c r="AQ28" i="24" s="1"/>
  <c r="AQ21" i="24" s="1"/>
  <c r="AR29" i="24"/>
  <c r="AS29" i="24"/>
  <c r="E25" i="24"/>
  <c r="F25" i="24"/>
  <c r="G25" i="24"/>
  <c r="H25" i="24"/>
  <c r="I25" i="24"/>
  <c r="J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K25" i="24"/>
  <c r="AL25" i="24"/>
  <c r="AM25" i="24"/>
  <c r="AN25" i="24"/>
  <c r="AO25" i="24"/>
  <c r="AP25" i="24"/>
  <c r="AQ25" i="24"/>
  <c r="AR25" i="24"/>
  <c r="AS25" i="24"/>
  <c r="E26" i="24"/>
  <c r="F26" i="24"/>
  <c r="G26" i="24"/>
  <c r="H26" i="24"/>
  <c r="I26" i="24"/>
  <c r="J26" i="24"/>
  <c r="K26" i="24"/>
  <c r="L26" i="24"/>
  <c r="M26" i="24"/>
  <c r="N26" i="24"/>
  <c r="O26" i="24"/>
  <c r="P26" i="24"/>
  <c r="Q26" i="24"/>
  <c r="R26" i="24"/>
  <c r="S26" i="24"/>
  <c r="T26" i="24"/>
  <c r="U26" i="24"/>
  <c r="V26" i="24"/>
  <c r="W26" i="24"/>
  <c r="X26" i="24"/>
  <c r="Y26" i="24"/>
  <c r="Z26" i="24"/>
  <c r="AA26" i="24"/>
  <c r="AB26" i="24"/>
  <c r="AC26" i="24"/>
  <c r="AD26" i="24"/>
  <c r="AE26" i="24"/>
  <c r="AF26" i="24"/>
  <c r="AG26" i="24"/>
  <c r="AH26" i="24"/>
  <c r="AI26" i="24"/>
  <c r="AJ26" i="24"/>
  <c r="AK26" i="24"/>
  <c r="AL26" i="24"/>
  <c r="AM26" i="24"/>
  <c r="AN26" i="24"/>
  <c r="AO26" i="24"/>
  <c r="AP26" i="24"/>
  <c r="AQ26" i="24"/>
  <c r="AR26" i="24"/>
  <c r="AS26" i="24"/>
  <c r="E28" i="24"/>
  <c r="E21" i="24" s="1"/>
  <c r="U28" i="24"/>
  <c r="U21" i="24" s="1"/>
  <c r="AK28" i="24"/>
  <c r="AK21" i="24" s="1"/>
  <c r="E23" i="24"/>
  <c r="F23" i="24"/>
  <c r="G23" i="24"/>
  <c r="H23" i="24"/>
  <c r="I23" i="24"/>
  <c r="J23" i="24"/>
  <c r="K23" i="24"/>
  <c r="L23" i="24"/>
  <c r="M23" i="24"/>
  <c r="N23" i="24"/>
  <c r="O23" i="24"/>
  <c r="P23" i="24"/>
  <c r="Q23" i="24"/>
  <c r="R23" i="24"/>
  <c r="S23" i="24"/>
  <c r="T23" i="24"/>
  <c r="U23" i="24"/>
  <c r="V23" i="24"/>
  <c r="W23" i="24"/>
  <c r="X23" i="24"/>
  <c r="Y23" i="24"/>
  <c r="Z23" i="24"/>
  <c r="AA23" i="24"/>
  <c r="AB23" i="24"/>
  <c r="AC23" i="24"/>
  <c r="AD23" i="24"/>
  <c r="AE23" i="24"/>
  <c r="AF23" i="24"/>
  <c r="AG23" i="24"/>
  <c r="AH23" i="24"/>
  <c r="AI23" i="24"/>
  <c r="AJ23" i="24"/>
  <c r="AK23" i="24"/>
  <c r="AL23" i="24"/>
  <c r="AM23" i="24"/>
  <c r="AN23" i="24"/>
  <c r="AO23" i="24"/>
  <c r="AP23" i="24"/>
  <c r="AQ23" i="24"/>
  <c r="AR23" i="24"/>
  <c r="AS23" i="24"/>
  <c r="E24" i="24"/>
  <c r="F24" i="24"/>
  <c r="G24" i="24"/>
  <c r="H24" i="24"/>
  <c r="I24" i="24"/>
  <c r="J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K24" i="24"/>
  <c r="AL24" i="24"/>
  <c r="AM24" i="24"/>
  <c r="AN24" i="24"/>
  <c r="AO24" i="24"/>
  <c r="AP24" i="24"/>
  <c r="AQ24" i="24"/>
  <c r="AR24" i="24"/>
  <c r="AS24" i="24"/>
  <c r="D104" i="24"/>
  <c r="D26" i="24" s="1"/>
  <c r="D101" i="24"/>
  <c r="D95" i="24"/>
  <c r="D86" i="24"/>
  <c r="D85" i="24"/>
  <c r="D69" i="24"/>
  <c r="D68" i="24" s="1"/>
  <c r="D50" i="24"/>
  <c r="D49" i="24"/>
  <c r="D45" i="24"/>
  <c r="D29" i="24"/>
  <c r="D28" i="24"/>
  <c r="D21" i="24" s="1"/>
  <c r="D25" i="24"/>
  <c r="D24" i="24"/>
  <c r="D23" i="24"/>
  <c r="E89" i="23"/>
  <c r="F89" i="23"/>
  <c r="G89" i="23"/>
  <c r="G26" i="23" s="1"/>
  <c r="H89" i="23"/>
  <c r="H26" i="23" s="1"/>
  <c r="I89" i="23"/>
  <c r="J89" i="23"/>
  <c r="K89" i="23"/>
  <c r="K26" i="23" s="1"/>
  <c r="L89" i="23"/>
  <c r="L26" i="23" s="1"/>
  <c r="M89" i="23"/>
  <c r="N89" i="23"/>
  <c r="O89" i="23"/>
  <c r="O26" i="23" s="1"/>
  <c r="P89" i="23"/>
  <c r="P26" i="23" s="1"/>
  <c r="Q89" i="23"/>
  <c r="R89" i="23"/>
  <c r="S89" i="23"/>
  <c r="S26" i="23" s="1"/>
  <c r="T89" i="23"/>
  <c r="T26" i="23" s="1"/>
  <c r="U89" i="23"/>
  <c r="V89" i="23"/>
  <c r="W89" i="23"/>
  <c r="W26" i="23" s="1"/>
  <c r="X89" i="23"/>
  <c r="X26" i="23" s="1"/>
  <c r="Y89" i="23"/>
  <c r="Z89" i="23"/>
  <c r="AA89" i="23"/>
  <c r="AA26" i="23" s="1"/>
  <c r="AB89" i="23"/>
  <c r="AB26" i="23" s="1"/>
  <c r="AC89" i="23"/>
  <c r="AD89" i="23"/>
  <c r="AE89" i="23"/>
  <c r="AE26" i="23" s="1"/>
  <c r="AF89" i="23"/>
  <c r="AF26" i="23" s="1"/>
  <c r="AG89" i="23"/>
  <c r="AH89" i="23"/>
  <c r="AI89" i="23"/>
  <c r="AI26" i="23" s="1"/>
  <c r="AJ89" i="23"/>
  <c r="AJ26" i="23" s="1"/>
  <c r="AK89" i="23"/>
  <c r="AL89" i="23"/>
  <c r="AM89" i="23"/>
  <c r="AM26" i="23" s="1"/>
  <c r="AN89" i="23"/>
  <c r="AN26" i="23" s="1"/>
  <c r="AO89" i="23"/>
  <c r="AP89" i="23"/>
  <c r="AQ89" i="23"/>
  <c r="AQ26" i="23" s="1"/>
  <c r="AR89" i="23"/>
  <c r="AR26" i="23" s="1"/>
  <c r="AS89" i="23"/>
  <c r="E86" i="23"/>
  <c r="F86" i="23"/>
  <c r="G86" i="23"/>
  <c r="H86" i="23"/>
  <c r="I86" i="23"/>
  <c r="J86" i="23"/>
  <c r="K86" i="23"/>
  <c r="L86" i="23"/>
  <c r="M86" i="23"/>
  <c r="N86" i="23"/>
  <c r="O86" i="23"/>
  <c r="P86" i="23"/>
  <c r="Q86" i="23"/>
  <c r="R86" i="23"/>
  <c r="S86" i="23"/>
  <c r="T86" i="23"/>
  <c r="U86" i="23"/>
  <c r="V86" i="23"/>
  <c r="W86" i="23"/>
  <c r="X86" i="23"/>
  <c r="Y86" i="23"/>
  <c r="Z86" i="23"/>
  <c r="AA86" i="23"/>
  <c r="AB86" i="23"/>
  <c r="AC86" i="23"/>
  <c r="AD86" i="23"/>
  <c r="AE86" i="23"/>
  <c r="AF86" i="23"/>
  <c r="AG86" i="23"/>
  <c r="AH86" i="23"/>
  <c r="AI86" i="23"/>
  <c r="AJ86" i="23"/>
  <c r="AK86" i="23"/>
  <c r="AL86" i="23"/>
  <c r="AM86" i="23"/>
  <c r="AN86" i="23"/>
  <c r="AO86" i="23"/>
  <c r="AP86" i="23"/>
  <c r="AQ86" i="23"/>
  <c r="AR86" i="23"/>
  <c r="AS86" i="23"/>
  <c r="E80" i="23"/>
  <c r="F80" i="23"/>
  <c r="G80" i="23"/>
  <c r="H80" i="23"/>
  <c r="I80" i="23"/>
  <c r="J80" i="23"/>
  <c r="K80" i="23"/>
  <c r="L80" i="23"/>
  <c r="M80" i="23"/>
  <c r="N80" i="23"/>
  <c r="O80" i="23"/>
  <c r="P80" i="23"/>
  <c r="Q80" i="23"/>
  <c r="R80" i="23"/>
  <c r="S80" i="23"/>
  <c r="T80" i="23"/>
  <c r="U80" i="23"/>
  <c r="V80" i="23"/>
  <c r="W80" i="23"/>
  <c r="X80" i="23"/>
  <c r="Y80" i="23"/>
  <c r="Z80" i="23"/>
  <c r="AA80" i="23"/>
  <c r="AB80" i="23"/>
  <c r="AC80" i="23"/>
  <c r="AD80" i="23"/>
  <c r="AE80" i="23"/>
  <c r="AF80" i="23"/>
  <c r="AG80" i="23"/>
  <c r="AH80" i="23"/>
  <c r="AI80" i="23"/>
  <c r="AJ80" i="23"/>
  <c r="AK80" i="23"/>
  <c r="AL80" i="23"/>
  <c r="AM80" i="23"/>
  <c r="AN80" i="23"/>
  <c r="AO80" i="23"/>
  <c r="AP80" i="23"/>
  <c r="AQ80" i="23"/>
  <c r="AR80" i="23"/>
  <c r="AS80" i="23"/>
  <c r="H70" i="23"/>
  <c r="L70" i="23"/>
  <c r="P70" i="23"/>
  <c r="T70" i="23"/>
  <c r="X70" i="23"/>
  <c r="AB70" i="23"/>
  <c r="AF70" i="23"/>
  <c r="AJ70" i="23"/>
  <c r="AN70" i="23"/>
  <c r="AR70" i="23"/>
  <c r="E71" i="23"/>
  <c r="E70" i="23" s="1"/>
  <c r="F71" i="23"/>
  <c r="F70" i="23" s="1"/>
  <c r="G71" i="23"/>
  <c r="G70" i="23" s="1"/>
  <c r="H71" i="23"/>
  <c r="I71" i="23"/>
  <c r="I70" i="23" s="1"/>
  <c r="J71" i="23"/>
  <c r="J70" i="23" s="1"/>
  <c r="K71" i="23"/>
  <c r="K70" i="23" s="1"/>
  <c r="L71" i="23"/>
  <c r="M71" i="23"/>
  <c r="M70" i="23" s="1"/>
  <c r="N71" i="23"/>
  <c r="N70" i="23" s="1"/>
  <c r="O71" i="23"/>
  <c r="O70" i="23" s="1"/>
  <c r="P71" i="23"/>
  <c r="Q71" i="23"/>
  <c r="Q70" i="23" s="1"/>
  <c r="R71" i="23"/>
  <c r="R70" i="23" s="1"/>
  <c r="S71" i="23"/>
  <c r="S70" i="23" s="1"/>
  <c r="T71" i="23"/>
  <c r="U71" i="23"/>
  <c r="U70" i="23" s="1"/>
  <c r="V71" i="23"/>
  <c r="V70" i="23" s="1"/>
  <c r="W71" i="23"/>
  <c r="W70" i="23" s="1"/>
  <c r="X71" i="23"/>
  <c r="Y71" i="23"/>
  <c r="Y70" i="23" s="1"/>
  <c r="Z71" i="23"/>
  <c r="Z70" i="23" s="1"/>
  <c r="AA71" i="23"/>
  <c r="AA70" i="23" s="1"/>
  <c r="AB71" i="23"/>
  <c r="AC71" i="23"/>
  <c r="AC70" i="23" s="1"/>
  <c r="AD71" i="23"/>
  <c r="AD70" i="23" s="1"/>
  <c r="AE71" i="23"/>
  <c r="AE70" i="23" s="1"/>
  <c r="AF71" i="23"/>
  <c r="AG71" i="23"/>
  <c r="AG70" i="23" s="1"/>
  <c r="AH71" i="23"/>
  <c r="AH70" i="23" s="1"/>
  <c r="AI71" i="23"/>
  <c r="AI70" i="23" s="1"/>
  <c r="AJ71" i="23"/>
  <c r="AK71" i="23"/>
  <c r="AK70" i="23" s="1"/>
  <c r="AL71" i="23"/>
  <c r="AL70" i="23" s="1"/>
  <c r="AM71" i="23"/>
  <c r="AM70" i="23" s="1"/>
  <c r="AN71" i="23"/>
  <c r="AO71" i="23"/>
  <c r="AO70" i="23" s="1"/>
  <c r="AP71" i="23"/>
  <c r="AP70" i="23" s="1"/>
  <c r="AQ71" i="23"/>
  <c r="AQ70" i="23" s="1"/>
  <c r="AR71" i="23"/>
  <c r="AS71" i="23"/>
  <c r="AS70" i="23" s="1"/>
  <c r="H64" i="23"/>
  <c r="P64" i="23"/>
  <c r="T64" i="23"/>
  <c r="X64" i="23"/>
  <c r="AB64" i="23"/>
  <c r="AF64" i="23"/>
  <c r="AN64" i="23"/>
  <c r="AR64" i="23"/>
  <c r="E65" i="23"/>
  <c r="E64" i="23" s="1"/>
  <c r="F65" i="23"/>
  <c r="F64" i="23" s="1"/>
  <c r="G65" i="23"/>
  <c r="G64" i="23" s="1"/>
  <c r="H65" i="23"/>
  <c r="I65" i="23"/>
  <c r="I64" i="23" s="1"/>
  <c r="J65" i="23"/>
  <c r="J64" i="23" s="1"/>
  <c r="K65" i="23"/>
  <c r="K64" i="23" s="1"/>
  <c r="L65" i="23"/>
  <c r="L64" i="23" s="1"/>
  <c r="M65" i="23"/>
  <c r="M64" i="23" s="1"/>
  <c r="N65" i="23"/>
  <c r="N64" i="23" s="1"/>
  <c r="O65" i="23"/>
  <c r="O64" i="23" s="1"/>
  <c r="P65" i="23"/>
  <c r="Q65" i="23"/>
  <c r="Q64" i="23" s="1"/>
  <c r="R65" i="23"/>
  <c r="R64" i="23" s="1"/>
  <c r="S65" i="23"/>
  <c r="S64" i="23" s="1"/>
  <c r="T65" i="23"/>
  <c r="U65" i="23"/>
  <c r="U64" i="23" s="1"/>
  <c r="V65" i="23"/>
  <c r="V64" i="23" s="1"/>
  <c r="W65" i="23"/>
  <c r="W64" i="23" s="1"/>
  <c r="X65" i="23"/>
  <c r="Y65" i="23"/>
  <c r="Y64" i="23" s="1"/>
  <c r="Z65" i="23"/>
  <c r="Z64" i="23" s="1"/>
  <c r="AA65" i="23"/>
  <c r="AA64" i="23" s="1"/>
  <c r="AB65" i="23"/>
  <c r="AC65" i="23"/>
  <c r="AC64" i="23" s="1"/>
  <c r="AD65" i="23"/>
  <c r="AD64" i="23" s="1"/>
  <c r="AE65" i="23"/>
  <c r="AE64" i="23" s="1"/>
  <c r="AF65" i="23"/>
  <c r="AG65" i="23"/>
  <c r="AG64" i="23" s="1"/>
  <c r="AH65" i="23"/>
  <c r="AH64" i="23" s="1"/>
  <c r="AI65" i="23"/>
  <c r="AI64" i="23" s="1"/>
  <c r="AJ65" i="23"/>
  <c r="AJ64" i="23" s="1"/>
  <c r="AK65" i="23"/>
  <c r="AK64" i="23" s="1"/>
  <c r="AL65" i="23"/>
  <c r="AL64" i="23" s="1"/>
  <c r="AM65" i="23"/>
  <c r="AM64" i="23" s="1"/>
  <c r="AN65" i="23"/>
  <c r="AO65" i="23"/>
  <c r="AO64" i="23" s="1"/>
  <c r="AP65" i="23"/>
  <c r="AP64" i="23" s="1"/>
  <c r="AQ65" i="23"/>
  <c r="AQ64" i="23" s="1"/>
  <c r="AR65" i="23"/>
  <c r="AS65" i="23"/>
  <c r="AS64" i="23" s="1"/>
  <c r="E50" i="23"/>
  <c r="E49" i="23" s="1"/>
  <c r="F50" i="23"/>
  <c r="F49" i="23" s="1"/>
  <c r="G50" i="23"/>
  <c r="H50" i="23"/>
  <c r="H49" i="23" s="1"/>
  <c r="I50" i="23"/>
  <c r="I49" i="23" s="1"/>
  <c r="J50" i="23"/>
  <c r="J49" i="23" s="1"/>
  <c r="K50" i="23"/>
  <c r="L50" i="23"/>
  <c r="L49" i="23" s="1"/>
  <c r="M50" i="23"/>
  <c r="M49" i="23" s="1"/>
  <c r="N50" i="23"/>
  <c r="N49" i="23" s="1"/>
  <c r="O50" i="23"/>
  <c r="P50" i="23"/>
  <c r="P49" i="23" s="1"/>
  <c r="Q50" i="23"/>
  <c r="Q49" i="23" s="1"/>
  <c r="R50" i="23"/>
  <c r="R49" i="23" s="1"/>
  <c r="S50" i="23"/>
  <c r="T50" i="23"/>
  <c r="T49" i="23" s="1"/>
  <c r="U50" i="23"/>
  <c r="U49" i="23" s="1"/>
  <c r="V50" i="23"/>
  <c r="V49" i="23" s="1"/>
  <c r="W50" i="23"/>
  <c r="X50" i="23"/>
  <c r="X49" i="23" s="1"/>
  <c r="Y50" i="23"/>
  <c r="Y49" i="23" s="1"/>
  <c r="Z50" i="23"/>
  <c r="Z49" i="23" s="1"/>
  <c r="AA50" i="23"/>
  <c r="AB50" i="23"/>
  <c r="AB49" i="23" s="1"/>
  <c r="AC50" i="23"/>
  <c r="AC49" i="23" s="1"/>
  <c r="AD50" i="23"/>
  <c r="AD49" i="23" s="1"/>
  <c r="AE50" i="23"/>
  <c r="AF50" i="23"/>
  <c r="AF49" i="23" s="1"/>
  <c r="AG50" i="23"/>
  <c r="AG49" i="23" s="1"/>
  <c r="AH50" i="23"/>
  <c r="AH49" i="23" s="1"/>
  <c r="AI50" i="23"/>
  <c r="AJ50" i="23"/>
  <c r="AJ49" i="23" s="1"/>
  <c r="AK50" i="23"/>
  <c r="AK49" i="23" s="1"/>
  <c r="AL50" i="23"/>
  <c r="AL49" i="23" s="1"/>
  <c r="AM50" i="23"/>
  <c r="AN50" i="23"/>
  <c r="AN49" i="23" s="1"/>
  <c r="AO50" i="23"/>
  <c r="AO49" i="23" s="1"/>
  <c r="AP50" i="23"/>
  <c r="AP49" i="23" s="1"/>
  <c r="AQ50" i="23"/>
  <c r="AR50" i="23"/>
  <c r="AR49" i="23" s="1"/>
  <c r="AS50" i="23"/>
  <c r="AS49" i="23" s="1"/>
  <c r="G49" i="23"/>
  <c r="K49" i="23"/>
  <c r="O49" i="23"/>
  <c r="S49" i="23"/>
  <c r="W49" i="23"/>
  <c r="AA49" i="23"/>
  <c r="AE49" i="23"/>
  <c r="AI49" i="23"/>
  <c r="AM49" i="23"/>
  <c r="AQ49" i="23"/>
  <c r="E45" i="23"/>
  <c r="E28" i="23" s="1"/>
  <c r="E21" i="23" s="1"/>
  <c r="F45" i="23"/>
  <c r="F28" i="23" s="1"/>
  <c r="F21" i="23" s="1"/>
  <c r="G45" i="23"/>
  <c r="H45" i="23"/>
  <c r="I45" i="23"/>
  <c r="J45" i="23"/>
  <c r="J28" i="23" s="1"/>
  <c r="J21" i="23" s="1"/>
  <c r="K45" i="23"/>
  <c r="L45" i="23"/>
  <c r="M45" i="23"/>
  <c r="M28" i="23" s="1"/>
  <c r="M21" i="23" s="1"/>
  <c r="N45" i="23"/>
  <c r="N28" i="23" s="1"/>
  <c r="N21" i="23" s="1"/>
  <c r="O45" i="23"/>
  <c r="P45" i="23"/>
  <c r="Q45" i="23"/>
  <c r="R45" i="23"/>
  <c r="R28" i="23" s="1"/>
  <c r="R21" i="23" s="1"/>
  <c r="S45" i="23"/>
  <c r="T45" i="23"/>
  <c r="U45" i="23"/>
  <c r="U28" i="23" s="1"/>
  <c r="U21" i="23" s="1"/>
  <c r="V45" i="23"/>
  <c r="V28" i="23" s="1"/>
  <c r="V21" i="23" s="1"/>
  <c r="W45" i="23"/>
  <c r="X45" i="23"/>
  <c r="Y45" i="23"/>
  <c r="Z45" i="23"/>
  <c r="Z28" i="23" s="1"/>
  <c r="Z21" i="23" s="1"/>
  <c r="AA45" i="23"/>
  <c r="AB45" i="23"/>
  <c r="AC45" i="23"/>
  <c r="AC28" i="23" s="1"/>
  <c r="AC21" i="23" s="1"/>
  <c r="AD45" i="23"/>
  <c r="AD28" i="23" s="1"/>
  <c r="AD21" i="23" s="1"/>
  <c r="AE45" i="23"/>
  <c r="AF45" i="23"/>
  <c r="AG45" i="23"/>
  <c r="AH45" i="23"/>
  <c r="AH28" i="23" s="1"/>
  <c r="AH21" i="23" s="1"/>
  <c r="AI45" i="23"/>
  <c r="AJ45" i="23"/>
  <c r="AK45" i="23"/>
  <c r="AK28" i="23" s="1"/>
  <c r="AK21" i="23" s="1"/>
  <c r="AL45" i="23"/>
  <c r="AL28" i="23" s="1"/>
  <c r="AL21" i="23" s="1"/>
  <c r="AM45" i="23"/>
  <c r="AN45" i="23"/>
  <c r="AO45" i="23"/>
  <c r="AP45" i="23"/>
  <c r="AP28" i="23" s="1"/>
  <c r="AP21" i="23" s="1"/>
  <c r="AQ45" i="23"/>
  <c r="AR45" i="23"/>
  <c r="AS45" i="23"/>
  <c r="AS28" i="23" s="1"/>
  <c r="AS21" i="23" s="1"/>
  <c r="E29" i="23"/>
  <c r="F29" i="23"/>
  <c r="G29" i="23"/>
  <c r="G28" i="23" s="1"/>
  <c r="G21" i="23" s="1"/>
  <c r="H29" i="23"/>
  <c r="I29" i="23"/>
  <c r="J29" i="23"/>
  <c r="K29" i="23"/>
  <c r="K28" i="23" s="1"/>
  <c r="K21" i="23" s="1"/>
  <c r="L29" i="23"/>
  <c r="M29" i="23"/>
  <c r="N29" i="23"/>
  <c r="O29" i="23"/>
  <c r="O28" i="23" s="1"/>
  <c r="O21" i="23" s="1"/>
  <c r="P29" i="23"/>
  <c r="Q29" i="23"/>
  <c r="R29" i="23"/>
  <c r="S29" i="23"/>
  <c r="S28" i="23" s="1"/>
  <c r="S21" i="23" s="1"/>
  <c r="T29" i="23"/>
  <c r="U29" i="23"/>
  <c r="V29" i="23"/>
  <c r="W29" i="23"/>
  <c r="W28" i="23" s="1"/>
  <c r="W21" i="23" s="1"/>
  <c r="X29" i="23"/>
  <c r="Y29" i="23"/>
  <c r="Z29" i="23"/>
  <c r="AA29" i="23"/>
  <c r="AA28" i="23" s="1"/>
  <c r="AA21" i="23" s="1"/>
  <c r="AB29" i="23"/>
  <c r="AC29" i="23"/>
  <c r="AD29" i="23"/>
  <c r="AE29" i="23"/>
  <c r="AE28" i="23" s="1"/>
  <c r="AE21" i="23" s="1"/>
  <c r="AF29" i="23"/>
  <c r="AG29" i="23"/>
  <c r="AH29" i="23"/>
  <c r="AI29" i="23"/>
  <c r="AI28" i="23" s="1"/>
  <c r="AI21" i="23" s="1"/>
  <c r="AJ29" i="23"/>
  <c r="AK29" i="23"/>
  <c r="AL29" i="23"/>
  <c r="AM29" i="23"/>
  <c r="AM28" i="23" s="1"/>
  <c r="AM21" i="23" s="1"/>
  <c r="AN29" i="23"/>
  <c r="AO29" i="23"/>
  <c r="AP29" i="23"/>
  <c r="AQ29" i="23"/>
  <c r="AQ28" i="23" s="1"/>
  <c r="AQ21" i="23" s="1"/>
  <c r="AR29" i="23"/>
  <c r="AS29" i="23"/>
  <c r="E26" i="23"/>
  <c r="F26" i="23"/>
  <c r="I26" i="23"/>
  <c r="J26" i="23"/>
  <c r="M26" i="23"/>
  <c r="N26" i="23"/>
  <c r="Q26" i="23"/>
  <c r="R26" i="23"/>
  <c r="U26" i="23"/>
  <c r="V26" i="23"/>
  <c r="Y26" i="23"/>
  <c r="Z26" i="23"/>
  <c r="AC26" i="23"/>
  <c r="AD26" i="23"/>
  <c r="AG26" i="23"/>
  <c r="AH26" i="23"/>
  <c r="AK26" i="23"/>
  <c r="AL26" i="23"/>
  <c r="AO26" i="23"/>
  <c r="AP26" i="23"/>
  <c r="AS26" i="23"/>
  <c r="I28" i="23"/>
  <c r="I21" i="23" s="1"/>
  <c r="Q28" i="23"/>
  <c r="Q21" i="23" s="1"/>
  <c r="Y28" i="23"/>
  <c r="Y21" i="23" s="1"/>
  <c r="AG28" i="23"/>
  <c r="AG21" i="23" s="1"/>
  <c r="AO28" i="23"/>
  <c r="AO21" i="23" s="1"/>
  <c r="E23" i="23"/>
  <c r="F23" i="23"/>
  <c r="G23" i="23"/>
  <c r="H23" i="23"/>
  <c r="I23" i="23"/>
  <c r="J23" i="23"/>
  <c r="K23" i="23"/>
  <c r="L23" i="23"/>
  <c r="M23" i="23"/>
  <c r="N23" i="23"/>
  <c r="O23" i="23"/>
  <c r="P23" i="23"/>
  <c r="Q23" i="23"/>
  <c r="R23" i="23"/>
  <c r="S23" i="23"/>
  <c r="T23" i="23"/>
  <c r="U23" i="23"/>
  <c r="V23" i="23"/>
  <c r="W23" i="23"/>
  <c r="X23" i="23"/>
  <c r="Y23" i="23"/>
  <c r="Z23" i="23"/>
  <c r="AA23" i="23"/>
  <c r="AB23" i="23"/>
  <c r="AC23" i="23"/>
  <c r="AD23" i="23"/>
  <c r="AE23" i="23"/>
  <c r="AF23" i="23"/>
  <c r="AG23" i="23"/>
  <c r="AH23" i="23"/>
  <c r="AI23" i="23"/>
  <c r="AJ23" i="23"/>
  <c r="AK23" i="23"/>
  <c r="AL23" i="23"/>
  <c r="AM23" i="23"/>
  <c r="AN23" i="23"/>
  <c r="AO23" i="23"/>
  <c r="AP23" i="23"/>
  <c r="AQ23" i="23"/>
  <c r="AR23" i="23"/>
  <c r="AS23" i="23"/>
  <c r="E24" i="23"/>
  <c r="F24" i="23"/>
  <c r="G24" i="23"/>
  <c r="H24" i="23"/>
  <c r="I24" i="23"/>
  <c r="J24" i="23"/>
  <c r="K24" i="23"/>
  <c r="L24" i="23"/>
  <c r="M24" i="23"/>
  <c r="N24" i="23"/>
  <c r="O24" i="23"/>
  <c r="P24" i="23"/>
  <c r="Q24" i="23"/>
  <c r="R24" i="23"/>
  <c r="S24" i="23"/>
  <c r="T24" i="23"/>
  <c r="U24" i="23"/>
  <c r="V24" i="23"/>
  <c r="W24" i="23"/>
  <c r="X24" i="23"/>
  <c r="Y24" i="23"/>
  <c r="Z24" i="23"/>
  <c r="AA24" i="23"/>
  <c r="AB24" i="23"/>
  <c r="AC24" i="23"/>
  <c r="AD24" i="23"/>
  <c r="AE24" i="23"/>
  <c r="AF24" i="23"/>
  <c r="AG24" i="23"/>
  <c r="AH24" i="23"/>
  <c r="AI24" i="23"/>
  <c r="AJ24" i="23"/>
  <c r="AK24" i="23"/>
  <c r="AL24" i="23"/>
  <c r="AM24" i="23"/>
  <c r="AN24" i="23"/>
  <c r="AO24" i="23"/>
  <c r="AP24" i="23"/>
  <c r="AQ24" i="23"/>
  <c r="AR24" i="23"/>
  <c r="AS24" i="23"/>
  <c r="E25" i="23"/>
  <c r="F25" i="23"/>
  <c r="G25" i="23"/>
  <c r="H25" i="23"/>
  <c r="I25" i="23"/>
  <c r="J25" i="23"/>
  <c r="K25" i="23"/>
  <c r="L25" i="23"/>
  <c r="M25" i="23"/>
  <c r="N25" i="23"/>
  <c r="O25" i="23"/>
  <c r="P25" i="23"/>
  <c r="Q25" i="23"/>
  <c r="R25" i="23"/>
  <c r="S25" i="23"/>
  <c r="T25" i="23"/>
  <c r="U25" i="23"/>
  <c r="V25" i="23"/>
  <c r="W25" i="23"/>
  <c r="X25" i="23"/>
  <c r="Y25" i="23"/>
  <c r="Z25" i="23"/>
  <c r="AA25" i="23"/>
  <c r="AB25" i="23"/>
  <c r="AC25" i="23"/>
  <c r="AD25" i="23"/>
  <c r="AE25" i="23"/>
  <c r="AF25" i="23"/>
  <c r="AG25" i="23"/>
  <c r="AH25" i="23"/>
  <c r="AI25" i="23"/>
  <c r="AJ25" i="23"/>
  <c r="AK25" i="23"/>
  <c r="AL25" i="23"/>
  <c r="AM25" i="23"/>
  <c r="AN25" i="23"/>
  <c r="AO25" i="23"/>
  <c r="AP25" i="23"/>
  <c r="AQ25" i="23"/>
  <c r="AR25" i="23"/>
  <c r="AS25" i="23"/>
  <c r="D89" i="23"/>
  <c r="D26" i="23" s="1"/>
  <c r="D86" i="23"/>
  <c r="D80" i="23"/>
  <c r="D71" i="23"/>
  <c r="D70" i="23"/>
  <c r="D65" i="23"/>
  <c r="D64" i="23"/>
  <c r="D50" i="23"/>
  <c r="D49" i="23"/>
  <c r="D48" i="23" s="1"/>
  <c r="D22" i="23" s="1"/>
  <c r="D45" i="23"/>
  <c r="D29" i="23"/>
  <c r="D28" i="23"/>
  <c r="D21" i="23" s="1"/>
  <c r="D25" i="23"/>
  <c r="D24" i="23"/>
  <c r="D23" i="23"/>
  <c r="E81" i="3"/>
  <c r="F81" i="3"/>
  <c r="G81" i="3"/>
  <c r="H81" i="3"/>
  <c r="H24" i="3" s="1"/>
  <c r="I81" i="3"/>
  <c r="J81" i="3"/>
  <c r="J24" i="3" s="1"/>
  <c r="K81" i="3"/>
  <c r="L81" i="3"/>
  <c r="L24" i="3" s="1"/>
  <c r="M81" i="3"/>
  <c r="N81" i="3"/>
  <c r="O81" i="3"/>
  <c r="P81" i="3"/>
  <c r="P24" i="3" s="1"/>
  <c r="Q81" i="3"/>
  <c r="R81" i="3"/>
  <c r="S81" i="3"/>
  <c r="T81" i="3"/>
  <c r="T24" i="3" s="1"/>
  <c r="U81" i="3"/>
  <c r="V81" i="3"/>
  <c r="W81" i="3"/>
  <c r="X81" i="3"/>
  <c r="X24" i="3" s="1"/>
  <c r="Y81" i="3"/>
  <c r="Z81" i="3"/>
  <c r="AA81" i="3"/>
  <c r="AB81" i="3"/>
  <c r="AB24" i="3" s="1"/>
  <c r="AC81" i="3"/>
  <c r="AD81" i="3"/>
  <c r="AE81" i="3"/>
  <c r="AF81" i="3"/>
  <c r="AF24" i="3" s="1"/>
  <c r="AG81" i="3"/>
  <c r="AH81" i="3"/>
  <c r="AI81" i="3"/>
  <c r="AJ81" i="3"/>
  <c r="AJ24" i="3" s="1"/>
  <c r="AK81" i="3"/>
  <c r="AL81" i="3"/>
  <c r="AM81" i="3"/>
  <c r="AN81" i="3"/>
  <c r="AN24" i="3" s="1"/>
  <c r="AO81" i="3"/>
  <c r="AP81" i="3"/>
  <c r="AQ81" i="3"/>
  <c r="AR81" i="3"/>
  <c r="AR24" i="3" s="1"/>
  <c r="AS81" i="3"/>
  <c r="E75" i="3"/>
  <c r="F75" i="3"/>
  <c r="G75" i="3"/>
  <c r="H75" i="3"/>
  <c r="I75" i="3"/>
  <c r="J75" i="3"/>
  <c r="K75" i="3"/>
  <c r="L75" i="3"/>
  <c r="M75" i="3"/>
  <c r="N75" i="3"/>
  <c r="O75" i="3"/>
  <c r="P75" i="3"/>
  <c r="Q75" i="3"/>
  <c r="R75" i="3"/>
  <c r="S75" i="3"/>
  <c r="T75" i="3"/>
  <c r="U75" i="3"/>
  <c r="V75" i="3"/>
  <c r="W75" i="3"/>
  <c r="X75" i="3"/>
  <c r="Y75" i="3"/>
  <c r="Z75" i="3"/>
  <c r="AA75" i="3"/>
  <c r="AB75" i="3"/>
  <c r="AC75" i="3"/>
  <c r="AD75" i="3"/>
  <c r="AE75" i="3"/>
  <c r="AF75" i="3"/>
  <c r="AG75" i="3"/>
  <c r="AH75" i="3"/>
  <c r="AI75" i="3"/>
  <c r="AJ75" i="3"/>
  <c r="AK75" i="3"/>
  <c r="AL75" i="3"/>
  <c r="AM75" i="3"/>
  <c r="AN75" i="3"/>
  <c r="AO75" i="3"/>
  <c r="AP75" i="3"/>
  <c r="AQ75" i="3"/>
  <c r="AR75" i="3"/>
  <c r="AS75" i="3"/>
  <c r="F65" i="3"/>
  <c r="J65" i="3"/>
  <c r="N65" i="3"/>
  <c r="R65" i="3"/>
  <c r="V65" i="3"/>
  <c r="Z65" i="3"/>
  <c r="AD65" i="3"/>
  <c r="AL65" i="3"/>
  <c r="AP65" i="3"/>
  <c r="E66" i="3"/>
  <c r="E65" i="3" s="1"/>
  <c r="F66" i="3"/>
  <c r="G66" i="3"/>
  <c r="G65" i="3" s="1"/>
  <c r="H66" i="3"/>
  <c r="H65" i="3" s="1"/>
  <c r="I66" i="3"/>
  <c r="I65" i="3" s="1"/>
  <c r="J66" i="3"/>
  <c r="K66" i="3"/>
  <c r="K65" i="3" s="1"/>
  <c r="L66" i="3"/>
  <c r="L65" i="3" s="1"/>
  <c r="M66" i="3"/>
  <c r="M65" i="3" s="1"/>
  <c r="N66" i="3"/>
  <c r="O66" i="3"/>
  <c r="O65" i="3" s="1"/>
  <c r="P66" i="3"/>
  <c r="P65" i="3" s="1"/>
  <c r="Q66" i="3"/>
  <c r="Q65" i="3" s="1"/>
  <c r="R66" i="3"/>
  <c r="S66" i="3"/>
  <c r="S65" i="3" s="1"/>
  <c r="T66" i="3"/>
  <c r="T65" i="3" s="1"/>
  <c r="U66" i="3"/>
  <c r="U65" i="3" s="1"/>
  <c r="V66" i="3"/>
  <c r="W66" i="3"/>
  <c r="W65" i="3" s="1"/>
  <c r="X66" i="3"/>
  <c r="X65" i="3" s="1"/>
  <c r="Y66" i="3"/>
  <c r="Y65" i="3" s="1"/>
  <c r="Z66" i="3"/>
  <c r="AA66" i="3"/>
  <c r="AA65" i="3" s="1"/>
  <c r="AB66" i="3"/>
  <c r="AB65" i="3" s="1"/>
  <c r="AC66" i="3"/>
  <c r="AC65" i="3" s="1"/>
  <c r="AD66" i="3"/>
  <c r="AE66" i="3"/>
  <c r="AE65" i="3" s="1"/>
  <c r="AF66" i="3"/>
  <c r="AF65" i="3" s="1"/>
  <c r="AG66" i="3"/>
  <c r="AG65" i="3" s="1"/>
  <c r="AH66" i="3"/>
  <c r="AH65" i="3" s="1"/>
  <c r="AI66" i="3"/>
  <c r="AI65" i="3" s="1"/>
  <c r="AJ66" i="3"/>
  <c r="AJ65" i="3" s="1"/>
  <c r="AK66" i="3"/>
  <c r="AK65" i="3" s="1"/>
  <c r="AL66" i="3"/>
  <c r="AM66" i="3"/>
  <c r="AM65" i="3" s="1"/>
  <c r="AN66" i="3"/>
  <c r="AN65" i="3" s="1"/>
  <c r="AO66" i="3"/>
  <c r="AO65" i="3" s="1"/>
  <c r="AP66" i="3"/>
  <c r="AQ66" i="3"/>
  <c r="AQ65" i="3" s="1"/>
  <c r="AR66" i="3"/>
  <c r="AR65" i="3" s="1"/>
  <c r="AS66" i="3"/>
  <c r="AS65" i="3" s="1"/>
  <c r="F59" i="3"/>
  <c r="J59" i="3"/>
  <c r="N59" i="3"/>
  <c r="R59" i="3"/>
  <c r="V59" i="3"/>
  <c r="Z59" i="3"/>
  <c r="AD59" i="3"/>
  <c r="AH59" i="3"/>
  <c r="AL59" i="3"/>
  <c r="AP59" i="3"/>
  <c r="E60" i="3"/>
  <c r="E59" i="3" s="1"/>
  <c r="F60" i="3"/>
  <c r="G60" i="3"/>
  <c r="G59" i="3" s="1"/>
  <c r="H60" i="3"/>
  <c r="H59" i="3" s="1"/>
  <c r="I60" i="3"/>
  <c r="I59" i="3" s="1"/>
  <c r="J60" i="3"/>
  <c r="K60" i="3"/>
  <c r="K59" i="3" s="1"/>
  <c r="L60" i="3"/>
  <c r="L59" i="3" s="1"/>
  <c r="M60" i="3"/>
  <c r="M59" i="3" s="1"/>
  <c r="N60" i="3"/>
  <c r="O60" i="3"/>
  <c r="O59" i="3" s="1"/>
  <c r="P60" i="3"/>
  <c r="P59" i="3" s="1"/>
  <c r="Q60" i="3"/>
  <c r="Q59" i="3" s="1"/>
  <c r="R60" i="3"/>
  <c r="S60" i="3"/>
  <c r="S59" i="3" s="1"/>
  <c r="T60" i="3"/>
  <c r="T59" i="3" s="1"/>
  <c r="U60" i="3"/>
  <c r="U59" i="3" s="1"/>
  <c r="V60" i="3"/>
  <c r="W60" i="3"/>
  <c r="W59" i="3" s="1"/>
  <c r="X60" i="3"/>
  <c r="X59" i="3" s="1"/>
  <c r="Y60" i="3"/>
  <c r="Y59" i="3" s="1"/>
  <c r="Z60" i="3"/>
  <c r="AA60" i="3"/>
  <c r="AA59" i="3" s="1"/>
  <c r="AB60" i="3"/>
  <c r="AB59" i="3" s="1"/>
  <c r="AC60" i="3"/>
  <c r="AC59" i="3" s="1"/>
  <c r="AD60" i="3"/>
  <c r="AE60" i="3"/>
  <c r="AE59" i="3" s="1"/>
  <c r="AF60" i="3"/>
  <c r="AF59" i="3" s="1"/>
  <c r="AG60" i="3"/>
  <c r="AG59" i="3" s="1"/>
  <c r="AH60" i="3"/>
  <c r="AI60" i="3"/>
  <c r="AI59" i="3" s="1"/>
  <c r="AJ60" i="3"/>
  <c r="AJ59" i="3" s="1"/>
  <c r="AK60" i="3"/>
  <c r="AK59" i="3" s="1"/>
  <c r="AL60" i="3"/>
  <c r="AM60" i="3"/>
  <c r="AM59" i="3" s="1"/>
  <c r="AN60" i="3"/>
  <c r="AN59" i="3" s="1"/>
  <c r="AO60" i="3"/>
  <c r="AO59" i="3" s="1"/>
  <c r="AP60" i="3"/>
  <c r="AQ60" i="3"/>
  <c r="AQ59" i="3" s="1"/>
  <c r="AR60" i="3"/>
  <c r="AR59" i="3" s="1"/>
  <c r="AS60" i="3"/>
  <c r="AS59" i="3" s="1"/>
  <c r="E45" i="3"/>
  <c r="F45" i="3"/>
  <c r="G45" i="3"/>
  <c r="H45" i="3"/>
  <c r="I45" i="3"/>
  <c r="J45" i="3"/>
  <c r="K45" i="3"/>
  <c r="K28" i="3" s="1"/>
  <c r="L45" i="3"/>
  <c r="L28" i="3" s="1"/>
  <c r="L21" i="3" s="1"/>
  <c r="M45" i="3"/>
  <c r="N45" i="3"/>
  <c r="O45" i="3"/>
  <c r="O28" i="3" s="1"/>
  <c r="O21" i="3" s="1"/>
  <c r="P45" i="3"/>
  <c r="P28" i="3" s="1"/>
  <c r="P21" i="3" s="1"/>
  <c r="Q45" i="3"/>
  <c r="R45" i="3"/>
  <c r="S45" i="3"/>
  <c r="T45" i="3"/>
  <c r="T28" i="3" s="1"/>
  <c r="T21" i="3" s="1"/>
  <c r="U45" i="3"/>
  <c r="V45" i="3"/>
  <c r="W45" i="3"/>
  <c r="X45" i="3"/>
  <c r="Y45" i="3"/>
  <c r="Z45" i="3"/>
  <c r="AA45" i="3"/>
  <c r="AA28" i="3" s="1"/>
  <c r="AA21" i="3" s="1"/>
  <c r="AB45" i="3"/>
  <c r="AB28" i="3" s="1"/>
  <c r="AB21" i="3" s="1"/>
  <c r="AC45" i="3"/>
  <c r="AD45" i="3"/>
  <c r="AE45" i="3"/>
  <c r="AE28" i="3" s="1"/>
  <c r="AE21" i="3" s="1"/>
  <c r="AF45" i="3"/>
  <c r="AF28" i="3" s="1"/>
  <c r="AF21" i="3" s="1"/>
  <c r="AG45" i="3"/>
  <c r="AH45" i="3"/>
  <c r="AI45" i="3"/>
  <c r="AJ45" i="3"/>
  <c r="AJ28" i="3" s="1"/>
  <c r="AJ21" i="3" s="1"/>
  <c r="AK45" i="3"/>
  <c r="AL45" i="3"/>
  <c r="AM45" i="3"/>
  <c r="AN45" i="3"/>
  <c r="AO45" i="3"/>
  <c r="AP45" i="3"/>
  <c r="AQ45" i="3"/>
  <c r="AQ28" i="3" s="1"/>
  <c r="AQ21" i="3" s="1"/>
  <c r="AR45" i="3"/>
  <c r="AR28" i="3" s="1"/>
  <c r="AR21" i="3" s="1"/>
  <c r="AS45" i="3"/>
  <c r="F49" i="3"/>
  <c r="N49" i="3"/>
  <c r="R49" i="3"/>
  <c r="V49" i="3"/>
  <c r="Z49" i="3"/>
  <c r="AD49" i="3"/>
  <c r="AH49" i="3"/>
  <c r="AL49" i="3"/>
  <c r="AP49" i="3"/>
  <c r="E50" i="3"/>
  <c r="E49" i="3" s="1"/>
  <c r="F50" i="3"/>
  <c r="G50" i="3"/>
  <c r="G49" i="3" s="1"/>
  <c r="H50" i="3"/>
  <c r="H49" i="3" s="1"/>
  <c r="I50" i="3"/>
  <c r="I49" i="3" s="1"/>
  <c r="J50" i="3"/>
  <c r="J49" i="3" s="1"/>
  <c r="K50" i="3"/>
  <c r="K49" i="3" s="1"/>
  <c r="L50" i="3"/>
  <c r="L49" i="3" s="1"/>
  <c r="M50" i="3"/>
  <c r="M49" i="3" s="1"/>
  <c r="N50" i="3"/>
  <c r="O50" i="3"/>
  <c r="O49" i="3" s="1"/>
  <c r="P50" i="3"/>
  <c r="P49" i="3" s="1"/>
  <c r="Q50" i="3"/>
  <c r="Q49" i="3" s="1"/>
  <c r="R50" i="3"/>
  <c r="S50" i="3"/>
  <c r="S49" i="3" s="1"/>
  <c r="T50" i="3"/>
  <c r="T49" i="3" s="1"/>
  <c r="U50" i="3"/>
  <c r="U49" i="3" s="1"/>
  <c r="V50" i="3"/>
  <c r="W50" i="3"/>
  <c r="W49" i="3" s="1"/>
  <c r="X50" i="3"/>
  <c r="X49" i="3" s="1"/>
  <c r="Y50" i="3"/>
  <c r="Y49" i="3" s="1"/>
  <c r="Z50" i="3"/>
  <c r="AA50" i="3"/>
  <c r="AA49" i="3" s="1"/>
  <c r="AB50" i="3"/>
  <c r="AB49" i="3" s="1"/>
  <c r="AC50" i="3"/>
  <c r="AC49" i="3" s="1"/>
  <c r="AD50" i="3"/>
  <c r="AE50" i="3"/>
  <c r="AE49" i="3" s="1"/>
  <c r="AF50" i="3"/>
  <c r="AF49" i="3" s="1"/>
  <c r="AG50" i="3"/>
  <c r="AG49" i="3" s="1"/>
  <c r="AH50" i="3"/>
  <c r="AI50" i="3"/>
  <c r="AI49" i="3" s="1"/>
  <c r="AJ50" i="3"/>
  <c r="AJ49" i="3" s="1"/>
  <c r="AK50" i="3"/>
  <c r="AK49" i="3" s="1"/>
  <c r="AL50" i="3"/>
  <c r="AM50" i="3"/>
  <c r="AM49" i="3" s="1"/>
  <c r="AN50" i="3"/>
  <c r="AN49" i="3" s="1"/>
  <c r="AO50" i="3"/>
  <c r="AO49" i="3" s="1"/>
  <c r="AP50" i="3"/>
  <c r="AQ50" i="3"/>
  <c r="AQ49" i="3" s="1"/>
  <c r="AR50" i="3"/>
  <c r="AR49" i="3" s="1"/>
  <c r="AS50" i="3"/>
  <c r="AS49" i="3" s="1"/>
  <c r="E29" i="3"/>
  <c r="F29" i="3"/>
  <c r="F28" i="3" s="1"/>
  <c r="F21" i="3" s="1"/>
  <c r="G29" i="3"/>
  <c r="H29" i="3"/>
  <c r="I29" i="3"/>
  <c r="J29" i="3"/>
  <c r="J28" i="3" s="1"/>
  <c r="J21" i="3" s="1"/>
  <c r="K29" i="3"/>
  <c r="L29" i="3"/>
  <c r="M29" i="3"/>
  <c r="N29" i="3"/>
  <c r="N28" i="3" s="1"/>
  <c r="N21" i="3" s="1"/>
  <c r="O29" i="3"/>
  <c r="P29" i="3"/>
  <c r="Q29" i="3"/>
  <c r="R29" i="3"/>
  <c r="R28" i="3" s="1"/>
  <c r="R21" i="3" s="1"/>
  <c r="S29" i="3"/>
  <c r="T29" i="3"/>
  <c r="U29" i="3"/>
  <c r="V29" i="3"/>
  <c r="V28" i="3" s="1"/>
  <c r="V21" i="3" s="1"/>
  <c r="W29" i="3"/>
  <c r="X29" i="3"/>
  <c r="Y29" i="3"/>
  <c r="Z29" i="3"/>
  <c r="Z28" i="3" s="1"/>
  <c r="Z21" i="3" s="1"/>
  <c r="AA29" i="3"/>
  <c r="AB29" i="3"/>
  <c r="AC29" i="3"/>
  <c r="AD29" i="3"/>
  <c r="AD28" i="3" s="1"/>
  <c r="AD21" i="3" s="1"/>
  <c r="AE29" i="3"/>
  <c r="AF29" i="3"/>
  <c r="AG29" i="3"/>
  <c r="AH29" i="3"/>
  <c r="AH28" i="3" s="1"/>
  <c r="AH21" i="3" s="1"/>
  <c r="AI29" i="3"/>
  <c r="AJ29" i="3"/>
  <c r="AK29" i="3"/>
  <c r="AL29" i="3"/>
  <c r="AL28" i="3" s="1"/>
  <c r="AL21" i="3" s="1"/>
  <c r="AM29" i="3"/>
  <c r="AN29" i="3"/>
  <c r="AO29" i="3"/>
  <c r="AP29" i="3"/>
  <c r="AP28" i="3" s="1"/>
  <c r="AP21" i="3" s="1"/>
  <c r="AQ29" i="3"/>
  <c r="AR29" i="3"/>
  <c r="AS29" i="3"/>
  <c r="E28" i="3"/>
  <c r="E21" i="3" s="1"/>
  <c r="G28" i="3"/>
  <c r="G21" i="3" s="1"/>
  <c r="H28" i="3"/>
  <c r="H21" i="3" s="1"/>
  <c r="I28" i="3"/>
  <c r="I21" i="3" s="1"/>
  <c r="M28" i="3"/>
  <c r="M21" i="3" s="1"/>
  <c r="Q28" i="3"/>
  <c r="Q21" i="3" s="1"/>
  <c r="S28" i="3"/>
  <c r="U28" i="3"/>
  <c r="U21" i="3" s="1"/>
  <c r="W28" i="3"/>
  <c r="W21" i="3" s="1"/>
  <c r="X28" i="3"/>
  <c r="X21" i="3" s="1"/>
  <c r="Y28" i="3"/>
  <c r="Y21" i="3" s="1"/>
  <c r="AC28" i="3"/>
  <c r="AC21" i="3" s="1"/>
  <c r="AG28" i="3"/>
  <c r="AG21" i="3" s="1"/>
  <c r="AI28" i="3"/>
  <c r="AK28" i="3"/>
  <c r="AK21" i="3" s="1"/>
  <c r="AM28" i="3"/>
  <c r="AN28" i="3"/>
  <c r="AN21" i="3" s="1"/>
  <c r="AO28" i="3"/>
  <c r="AO21" i="3" s="1"/>
  <c r="AS28" i="3"/>
  <c r="AS21" i="3" s="1"/>
  <c r="E23" i="3"/>
  <c r="F23" i="3"/>
  <c r="G23" i="3"/>
  <c r="H23" i="3"/>
  <c r="I23" i="3"/>
  <c r="J23" i="3"/>
  <c r="K23" i="3"/>
  <c r="L23" i="3"/>
  <c r="M23" i="3"/>
  <c r="N23" i="3"/>
  <c r="O23" i="3"/>
  <c r="P23" i="3"/>
  <c r="Q23" i="3"/>
  <c r="R23" i="3"/>
  <c r="S23" i="3"/>
  <c r="T23" i="3"/>
  <c r="U23" i="3"/>
  <c r="V23" i="3"/>
  <c r="W23" i="3"/>
  <c r="X23" i="3"/>
  <c r="Y23" i="3"/>
  <c r="Z23" i="3"/>
  <c r="AA23" i="3"/>
  <c r="AB23" i="3"/>
  <c r="AC23" i="3"/>
  <c r="AD23" i="3"/>
  <c r="AE23" i="3"/>
  <c r="AF23" i="3"/>
  <c r="AG23" i="3"/>
  <c r="AH23" i="3"/>
  <c r="AI23" i="3"/>
  <c r="AJ23" i="3"/>
  <c r="AK23" i="3"/>
  <c r="AL23" i="3"/>
  <c r="AM23" i="3"/>
  <c r="AN23" i="3"/>
  <c r="AO23" i="3"/>
  <c r="AP23" i="3"/>
  <c r="AQ23" i="3"/>
  <c r="AR23" i="3"/>
  <c r="AS23" i="3"/>
  <c r="E24" i="3"/>
  <c r="F24" i="3"/>
  <c r="G24" i="3"/>
  <c r="I24" i="3"/>
  <c r="K24" i="3"/>
  <c r="M24" i="3"/>
  <c r="N24" i="3"/>
  <c r="O24" i="3"/>
  <c r="Q24" i="3"/>
  <c r="R24" i="3"/>
  <c r="S24" i="3"/>
  <c r="U24" i="3"/>
  <c r="V24" i="3"/>
  <c r="W24" i="3"/>
  <c r="Y24" i="3"/>
  <c r="Z24" i="3"/>
  <c r="AA24" i="3"/>
  <c r="AC24" i="3"/>
  <c r="AD24" i="3"/>
  <c r="AE24" i="3"/>
  <c r="AG24" i="3"/>
  <c r="AH24" i="3"/>
  <c r="AI24" i="3"/>
  <c r="AK24" i="3"/>
  <c r="AL24" i="3"/>
  <c r="AM24" i="3"/>
  <c r="AO24" i="3"/>
  <c r="AP24" i="3"/>
  <c r="AQ24" i="3"/>
  <c r="AS24" i="3"/>
  <c r="E25" i="3"/>
  <c r="F25" i="3"/>
  <c r="G25" i="3"/>
  <c r="H25" i="3"/>
  <c r="I25" i="3"/>
  <c r="J25" i="3"/>
  <c r="K25" i="3"/>
  <c r="L25" i="3"/>
  <c r="M25" i="3"/>
  <c r="N25" i="3"/>
  <c r="O25" i="3"/>
  <c r="P25" i="3"/>
  <c r="Q25" i="3"/>
  <c r="R25" i="3"/>
  <c r="S25" i="3"/>
  <c r="T25" i="3"/>
  <c r="U25" i="3"/>
  <c r="V25" i="3"/>
  <c r="W25" i="3"/>
  <c r="X25" i="3"/>
  <c r="Y25" i="3"/>
  <c r="Z25" i="3"/>
  <c r="AA25" i="3"/>
  <c r="AB25" i="3"/>
  <c r="AC25" i="3"/>
  <c r="AD25" i="3"/>
  <c r="AE25" i="3"/>
  <c r="AF25" i="3"/>
  <c r="AG25" i="3"/>
  <c r="AH25" i="3"/>
  <c r="AI25" i="3"/>
  <c r="AJ25" i="3"/>
  <c r="AK25" i="3"/>
  <c r="AL25" i="3"/>
  <c r="AM25" i="3"/>
  <c r="AN25" i="3"/>
  <c r="AO25" i="3"/>
  <c r="AP25" i="3"/>
  <c r="AQ25" i="3"/>
  <c r="AR25" i="3"/>
  <c r="AS25" i="3"/>
  <c r="E26" i="3"/>
  <c r="F26" i="3"/>
  <c r="G26" i="3"/>
  <c r="H26" i="3"/>
  <c r="I26" i="3"/>
  <c r="J26" i="3"/>
  <c r="K26" i="3"/>
  <c r="L26" i="3"/>
  <c r="M26" i="3"/>
  <c r="N26" i="3"/>
  <c r="O26" i="3"/>
  <c r="P26" i="3"/>
  <c r="Q26" i="3"/>
  <c r="R26" i="3"/>
  <c r="S26" i="3"/>
  <c r="T26" i="3"/>
  <c r="U26" i="3"/>
  <c r="V26" i="3"/>
  <c r="W26" i="3"/>
  <c r="X26" i="3"/>
  <c r="Y26" i="3"/>
  <c r="Z26" i="3"/>
  <c r="AA26" i="3"/>
  <c r="AB26" i="3"/>
  <c r="AC26" i="3"/>
  <c r="AD26" i="3"/>
  <c r="AE26" i="3"/>
  <c r="AF26" i="3"/>
  <c r="AG26" i="3"/>
  <c r="AH26" i="3"/>
  <c r="AI26" i="3"/>
  <c r="AK26" i="3"/>
  <c r="AL26" i="3"/>
  <c r="AM26" i="3"/>
  <c r="AN26" i="3"/>
  <c r="AO26" i="3"/>
  <c r="AP26" i="3"/>
  <c r="AQ26" i="3"/>
  <c r="AR26" i="3"/>
  <c r="AS26" i="3"/>
  <c r="K21" i="3"/>
  <c r="S21" i="3"/>
  <c r="AI21" i="3"/>
  <c r="AM21" i="3"/>
  <c r="D88" i="3"/>
  <c r="D81" i="3"/>
  <c r="D75" i="3"/>
  <c r="D66" i="3"/>
  <c r="D65" i="3" s="1"/>
  <c r="D60" i="3"/>
  <c r="D59" i="3" s="1"/>
  <c r="D50" i="3"/>
  <c r="D49" i="3" s="1"/>
  <c r="D45" i="3"/>
  <c r="D29" i="3"/>
  <c r="D28" i="3" s="1"/>
  <c r="D21" i="3" s="1"/>
  <c r="D26" i="3"/>
  <c r="D25" i="3"/>
  <c r="D24" i="3"/>
  <c r="D23" i="3"/>
  <c r="AS48" i="24" l="1"/>
  <c r="AS22" i="24" s="1"/>
  <c r="AO48" i="24"/>
  <c r="AO22" i="24" s="1"/>
  <c r="AO20" i="24" s="1"/>
  <c r="AO27" i="24" s="1"/>
  <c r="AK48" i="24"/>
  <c r="AK22" i="24" s="1"/>
  <c r="AK20" i="24" s="1"/>
  <c r="AK27" i="24" s="1"/>
  <c r="AC48" i="24"/>
  <c r="AC22" i="24" s="1"/>
  <c r="AC20" i="24" s="1"/>
  <c r="AC27" i="24" s="1"/>
  <c r="Y48" i="24"/>
  <c r="Y22" i="24" s="1"/>
  <c r="Y20" i="24" s="1"/>
  <c r="Y27" i="24" s="1"/>
  <c r="U48" i="24"/>
  <c r="U22" i="24" s="1"/>
  <c r="U20" i="24" s="1"/>
  <c r="U27" i="24" s="1"/>
  <c r="M48" i="24"/>
  <c r="M22" i="24" s="1"/>
  <c r="M20" i="24" s="1"/>
  <c r="M27" i="24" s="1"/>
  <c r="I48" i="24"/>
  <c r="I22" i="24" s="1"/>
  <c r="I20" i="24" s="1"/>
  <c r="I27" i="24" s="1"/>
  <c r="AG48" i="24"/>
  <c r="AG22" i="24" s="1"/>
  <c r="Q48" i="24"/>
  <c r="Q22" i="24" s="1"/>
  <c r="Q20" i="24" s="1"/>
  <c r="Q27" i="24" s="1"/>
  <c r="E48" i="24"/>
  <c r="E22" i="24" s="1"/>
  <c r="E20" i="24" s="1"/>
  <c r="E27" i="24" s="1"/>
  <c r="AF48" i="24"/>
  <c r="AF22" i="24" s="1"/>
  <c r="AF20" i="24" s="1"/>
  <c r="AF27" i="24" s="1"/>
  <c r="P48" i="24"/>
  <c r="P22" i="24" s="1"/>
  <c r="AR48" i="24"/>
  <c r="AR22" i="24" s="1"/>
  <c r="AR20" i="24" s="1"/>
  <c r="AR27" i="24" s="1"/>
  <c r="AB48" i="24"/>
  <c r="AB22" i="24" s="1"/>
  <c r="AB20" i="24" s="1"/>
  <c r="AB27" i="24" s="1"/>
  <c r="L48" i="24"/>
  <c r="L22" i="24" s="1"/>
  <c r="L20" i="24" s="1"/>
  <c r="L27" i="24" s="1"/>
  <c r="AQ48" i="24"/>
  <c r="AQ22" i="24" s="1"/>
  <c r="AM48" i="24"/>
  <c r="AM22" i="24" s="1"/>
  <c r="AM20" i="24" s="1"/>
  <c r="AM27" i="24" s="1"/>
  <c r="AI48" i="24"/>
  <c r="AI22" i="24" s="1"/>
  <c r="AI20" i="24" s="1"/>
  <c r="AI27" i="24" s="1"/>
  <c r="AE48" i="24"/>
  <c r="AE22" i="24" s="1"/>
  <c r="AE20" i="24" s="1"/>
  <c r="AE27" i="24" s="1"/>
  <c r="AA48" i="24"/>
  <c r="AA22" i="24" s="1"/>
  <c r="AA20" i="24" s="1"/>
  <c r="AA27" i="24" s="1"/>
  <c r="W48" i="24"/>
  <c r="W22" i="24" s="1"/>
  <c r="W20" i="24" s="1"/>
  <c r="W27" i="24" s="1"/>
  <c r="S48" i="24"/>
  <c r="S22" i="24" s="1"/>
  <c r="S20" i="24" s="1"/>
  <c r="S27" i="24" s="1"/>
  <c r="O48" i="24"/>
  <c r="O22" i="24" s="1"/>
  <c r="O20" i="24" s="1"/>
  <c r="O27" i="24" s="1"/>
  <c r="K48" i="24"/>
  <c r="K22" i="24" s="1"/>
  <c r="G48" i="24"/>
  <c r="G22" i="24" s="1"/>
  <c r="G20" i="24" s="1"/>
  <c r="G27" i="24" s="1"/>
  <c r="AN48" i="24"/>
  <c r="AN22" i="24" s="1"/>
  <c r="AN20" i="24" s="1"/>
  <c r="AN27" i="24" s="1"/>
  <c r="X48" i="24"/>
  <c r="X22" i="24" s="1"/>
  <c r="X20" i="24" s="1"/>
  <c r="X27" i="24" s="1"/>
  <c r="H48" i="24"/>
  <c r="H22" i="24" s="1"/>
  <c r="AP48" i="24"/>
  <c r="AP22" i="24" s="1"/>
  <c r="AP20" i="24" s="1"/>
  <c r="AP27" i="24" s="1"/>
  <c r="AL48" i="24"/>
  <c r="AL22" i="24" s="1"/>
  <c r="AL20" i="24" s="1"/>
  <c r="AL27" i="24" s="1"/>
  <c r="AH48" i="24"/>
  <c r="AH22" i="24" s="1"/>
  <c r="AH20" i="24" s="1"/>
  <c r="AH27" i="24" s="1"/>
  <c r="AD48" i="24"/>
  <c r="AD22" i="24" s="1"/>
  <c r="Z48" i="24"/>
  <c r="Z22" i="24" s="1"/>
  <c r="Z20" i="24" s="1"/>
  <c r="Z27" i="24" s="1"/>
  <c r="V48" i="24"/>
  <c r="V22" i="24" s="1"/>
  <c r="V20" i="24" s="1"/>
  <c r="V27" i="24" s="1"/>
  <c r="R48" i="24"/>
  <c r="R22" i="24" s="1"/>
  <c r="R20" i="24" s="1"/>
  <c r="R27" i="24" s="1"/>
  <c r="N48" i="24"/>
  <c r="N22" i="24" s="1"/>
  <c r="J48" i="24"/>
  <c r="J22" i="24" s="1"/>
  <c r="J20" i="24" s="1"/>
  <c r="J27" i="24" s="1"/>
  <c r="F48" i="24"/>
  <c r="F22" i="24" s="1"/>
  <c r="F20" i="24" s="1"/>
  <c r="F27" i="24" s="1"/>
  <c r="AJ48" i="24"/>
  <c r="AJ22" i="24" s="1"/>
  <c r="AJ20" i="24" s="1"/>
  <c r="AJ27" i="24" s="1"/>
  <c r="T48" i="24"/>
  <c r="T22" i="24" s="1"/>
  <c r="T20" i="24" s="1"/>
  <c r="T27" i="24" s="1"/>
  <c r="AS20" i="24"/>
  <c r="AS27" i="24" s="1"/>
  <c r="AG20" i="24"/>
  <c r="AG27" i="24" s="1"/>
  <c r="AR28" i="24"/>
  <c r="AR21" i="24" s="1"/>
  <c r="AN28" i="24"/>
  <c r="AN21" i="24" s="1"/>
  <c r="AJ28" i="24"/>
  <c r="AJ21" i="24" s="1"/>
  <c r="AF28" i="24"/>
  <c r="AF21" i="24" s="1"/>
  <c r="AB28" i="24"/>
  <c r="AB21" i="24" s="1"/>
  <c r="X28" i="24"/>
  <c r="X21" i="24" s="1"/>
  <c r="T28" i="24"/>
  <c r="T21" i="24" s="1"/>
  <c r="P28" i="24"/>
  <c r="P21" i="24" s="1"/>
  <c r="P20" i="24" s="1"/>
  <c r="P27" i="24" s="1"/>
  <c r="L28" i="24"/>
  <c r="L21" i="24" s="1"/>
  <c r="H28" i="24"/>
  <c r="H21" i="24" s="1"/>
  <c r="AD20" i="24"/>
  <c r="AD27" i="24" s="1"/>
  <c r="N20" i="24"/>
  <c r="N27" i="24" s="1"/>
  <c r="H20" i="24"/>
  <c r="H27" i="24" s="1"/>
  <c r="AQ20" i="24"/>
  <c r="AQ27" i="24" s="1"/>
  <c r="K20" i="24"/>
  <c r="K27" i="24" s="1"/>
  <c r="D48" i="24"/>
  <c r="D22" i="24" s="1"/>
  <c r="D20" i="24"/>
  <c r="D27" i="24" s="1"/>
  <c r="AM48" i="23"/>
  <c r="AM22" i="23" s="1"/>
  <c r="W48" i="23"/>
  <c r="W22" i="23" s="1"/>
  <c r="W20" i="23" s="1"/>
  <c r="W27" i="23" s="1"/>
  <c r="G48" i="23"/>
  <c r="G22" i="23" s="1"/>
  <c r="G20" i="23" s="1"/>
  <c r="G27" i="23" s="1"/>
  <c r="AP48" i="23"/>
  <c r="AP22" i="23" s="1"/>
  <c r="AP20" i="23" s="1"/>
  <c r="AP27" i="23" s="1"/>
  <c r="AL48" i="23"/>
  <c r="AL22" i="23" s="1"/>
  <c r="AL20" i="23" s="1"/>
  <c r="AL27" i="23" s="1"/>
  <c r="AH48" i="23"/>
  <c r="AH22" i="23" s="1"/>
  <c r="AH20" i="23" s="1"/>
  <c r="AH27" i="23" s="1"/>
  <c r="AD48" i="23"/>
  <c r="AD22" i="23" s="1"/>
  <c r="AD20" i="23" s="1"/>
  <c r="AD27" i="23" s="1"/>
  <c r="Z48" i="23"/>
  <c r="Z22" i="23" s="1"/>
  <c r="Z20" i="23" s="1"/>
  <c r="Z27" i="23" s="1"/>
  <c r="V48" i="23"/>
  <c r="V22" i="23" s="1"/>
  <c r="V20" i="23" s="1"/>
  <c r="V27" i="23" s="1"/>
  <c r="R48" i="23"/>
  <c r="R22" i="23" s="1"/>
  <c r="R20" i="23" s="1"/>
  <c r="R27" i="23" s="1"/>
  <c r="N48" i="23"/>
  <c r="N22" i="23" s="1"/>
  <c r="J48" i="23"/>
  <c r="J22" i="23" s="1"/>
  <c r="J20" i="23" s="1"/>
  <c r="J27" i="23" s="1"/>
  <c r="F48" i="23"/>
  <c r="F22" i="23" s="1"/>
  <c r="F20" i="23" s="1"/>
  <c r="F27" i="23" s="1"/>
  <c r="AI48" i="23"/>
  <c r="AI22" i="23" s="1"/>
  <c r="AI20" i="23" s="1"/>
  <c r="AI27" i="23" s="1"/>
  <c r="S48" i="23"/>
  <c r="S22" i="23" s="1"/>
  <c r="AS48" i="23"/>
  <c r="AS22" i="23" s="1"/>
  <c r="AS20" i="23" s="1"/>
  <c r="AS27" i="23" s="1"/>
  <c r="AO48" i="23"/>
  <c r="AO22" i="23" s="1"/>
  <c r="AO20" i="23" s="1"/>
  <c r="AO27" i="23" s="1"/>
  <c r="AK48" i="23"/>
  <c r="AK22" i="23" s="1"/>
  <c r="AK20" i="23" s="1"/>
  <c r="AK27" i="23" s="1"/>
  <c r="AG48" i="23"/>
  <c r="AG22" i="23" s="1"/>
  <c r="AG20" i="23" s="1"/>
  <c r="AG27" i="23" s="1"/>
  <c r="AC48" i="23"/>
  <c r="AC22" i="23" s="1"/>
  <c r="AC20" i="23" s="1"/>
  <c r="AC27" i="23" s="1"/>
  <c r="Y48" i="23"/>
  <c r="Y22" i="23" s="1"/>
  <c r="Y20" i="23" s="1"/>
  <c r="Y27" i="23" s="1"/>
  <c r="U48" i="23"/>
  <c r="U22" i="23" s="1"/>
  <c r="U20" i="23" s="1"/>
  <c r="U27" i="23" s="1"/>
  <c r="Q48" i="23"/>
  <c r="Q22" i="23" s="1"/>
  <c r="Q20" i="23" s="1"/>
  <c r="Q27" i="23" s="1"/>
  <c r="M48" i="23"/>
  <c r="M22" i="23" s="1"/>
  <c r="M20" i="23" s="1"/>
  <c r="M27" i="23" s="1"/>
  <c r="I48" i="23"/>
  <c r="I22" i="23" s="1"/>
  <c r="E48" i="23"/>
  <c r="E22" i="23" s="1"/>
  <c r="E20" i="23" s="1"/>
  <c r="E27" i="23" s="1"/>
  <c r="AE48" i="23"/>
  <c r="AE22" i="23" s="1"/>
  <c r="AE20" i="23" s="1"/>
  <c r="AE27" i="23" s="1"/>
  <c r="O48" i="23"/>
  <c r="O22" i="23" s="1"/>
  <c r="O20" i="23" s="1"/>
  <c r="O27" i="23" s="1"/>
  <c r="AR48" i="23"/>
  <c r="AR22" i="23" s="1"/>
  <c r="AN48" i="23"/>
  <c r="AN22" i="23" s="1"/>
  <c r="AN20" i="23" s="1"/>
  <c r="AN27" i="23" s="1"/>
  <c r="AJ48" i="23"/>
  <c r="AJ22" i="23" s="1"/>
  <c r="AF48" i="23"/>
  <c r="AF22" i="23" s="1"/>
  <c r="AB48" i="23"/>
  <c r="AB22" i="23" s="1"/>
  <c r="AB20" i="23" s="1"/>
  <c r="AB27" i="23" s="1"/>
  <c r="X48" i="23"/>
  <c r="X22" i="23" s="1"/>
  <c r="X20" i="23" s="1"/>
  <c r="X27" i="23" s="1"/>
  <c r="T48" i="23"/>
  <c r="T22" i="23" s="1"/>
  <c r="P48" i="23"/>
  <c r="P22" i="23" s="1"/>
  <c r="L48" i="23"/>
  <c r="L22" i="23" s="1"/>
  <c r="L20" i="23" s="1"/>
  <c r="L27" i="23" s="1"/>
  <c r="H48" i="23"/>
  <c r="H22" i="23" s="1"/>
  <c r="H20" i="23" s="1"/>
  <c r="H27" i="23" s="1"/>
  <c r="AQ48" i="23"/>
  <c r="AQ22" i="23" s="1"/>
  <c r="AQ20" i="23" s="1"/>
  <c r="AQ27" i="23" s="1"/>
  <c r="AA48" i="23"/>
  <c r="AA22" i="23" s="1"/>
  <c r="AA20" i="23" s="1"/>
  <c r="AA27" i="23" s="1"/>
  <c r="K48" i="23"/>
  <c r="K22" i="23" s="1"/>
  <c r="K20" i="23" s="1"/>
  <c r="K27" i="23" s="1"/>
  <c r="AM20" i="23"/>
  <c r="AM27" i="23" s="1"/>
  <c r="S20" i="23"/>
  <c r="S27" i="23" s="1"/>
  <c r="AR28" i="23"/>
  <c r="AR21" i="23" s="1"/>
  <c r="AN28" i="23"/>
  <c r="AN21" i="23" s="1"/>
  <c r="AJ28" i="23"/>
  <c r="AJ21" i="23" s="1"/>
  <c r="AF28" i="23"/>
  <c r="AF21" i="23" s="1"/>
  <c r="AB28" i="23"/>
  <c r="AB21" i="23" s="1"/>
  <c r="X28" i="23"/>
  <c r="X21" i="23" s="1"/>
  <c r="T28" i="23"/>
  <c r="T21" i="23" s="1"/>
  <c r="P28" i="23"/>
  <c r="P21" i="23" s="1"/>
  <c r="L28" i="23"/>
  <c r="L21" i="23" s="1"/>
  <c r="H28" i="23"/>
  <c r="H21" i="23" s="1"/>
  <c r="AR20" i="23"/>
  <c r="AR27" i="23" s="1"/>
  <c r="N20" i="23"/>
  <c r="N27" i="23" s="1"/>
  <c r="I20" i="23"/>
  <c r="I27" i="23" s="1"/>
  <c r="D20" i="23"/>
  <c r="D27" i="23" s="1"/>
  <c r="AP48" i="3"/>
  <c r="AP22" i="3" s="1"/>
  <c r="AP20" i="3" s="1"/>
  <c r="AP27" i="3" s="1"/>
  <c r="Z48" i="3"/>
  <c r="Z22" i="3" s="1"/>
  <c r="Z20" i="3" s="1"/>
  <c r="Z27" i="3" s="1"/>
  <c r="J48" i="3"/>
  <c r="J22" i="3" s="1"/>
  <c r="AM48" i="3"/>
  <c r="AM22" i="3" s="1"/>
  <c r="AM20" i="3" s="1"/>
  <c r="AM27" i="3" s="1"/>
  <c r="AE48" i="3"/>
  <c r="AE22" i="3" s="1"/>
  <c r="AE20" i="3" s="1"/>
  <c r="AE27" i="3" s="1"/>
  <c r="O48" i="3"/>
  <c r="O22" i="3" s="1"/>
  <c r="O20" i="3" s="1"/>
  <c r="O27" i="3" s="1"/>
  <c r="K48" i="3"/>
  <c r="K22" i="3" s="1"/>
  <c r="K20" i="3" s="1"/>
  <c r="K27" i="3" s="1"/>
  <c r="AA48" i="3"/>
  <c r="AA22" i="3" s="1"/>
  <c r="AA20" i="3" s="1"/>
  <c r="AA27" i="3" s="1"/>
  <c r="AR48" i="3"/>
  <c r="AR22" i="3" s="1"/>
  <c r="AR20" i="3" s="1"/>
  <c r="AR27" i="3" s="1"/>
  <c r="AN48" i="3"/>
  <c r="AN22" i="3" s="1"/>
  <c r="AN20" i="3" s="1"/>
  <c r="AN27" i="3" s="1"/>
  <c r="AJ48" i="3"/>
  <c r="AJ22" i="3" s="1"/>
  <c r="AF48" i="3"/>
  <c r="AF22" i="3" s="1"/>
  <c r="AF20" i="3" s="1"/>
  <c r="AF27" i="3" s="1"/>
  <c r="AB48" i="3"/>
  <c r="AB22" i="3" s="1"/>
  <c r="X48" i="3"/>
  <c r="X22" i="3" s="1"/>
  <c r="X20" i="3" s="1"/>
  <c r="X27" i="3" s="1"/>
  <c r="T48" i="3"/>
  <c r="T22" i="3" s="1"/>
  <c r="T20" i="3" s="1"/>
  <c r="T27" i="3" s="1"/>
  <c r="P48" i="3"/>
  <c r="P22" i="3" s="1"/>
  <c r="P20" i="3" s="1"/>
  <c r="P27" i="3" s="1"/>
  <c r="L48" i="3"/>
  <c r="L22" i="3" s="1"/>
  <c r="L20" i="3" s="1"/>
  <c r="L27" i="3" s="1"/>
  <c r="H48" i="3"/>
  <c r="H22" i="3" s="1"/>
  <c r="H20" i="3" s="1"/>
  <c r="H27" i="3" s="1"/>
  <c r="AQ48" i="3"/>
  <c r="AQ22" i="3" s="1"/>
  <c r="AQ20" i="3" s="1"/>
  <c r="AQ27" i="3" s="1"/>
  <c r="AI48" i="3"/>
  <c r="AI22" i="3" s="1"/>
  <c r="AI20" i="3" s="1"/>
  <c r="AI27" i="3" s="1"/>
  <c r="W48" i="3"/>
  <c r="W22" i="3" s="1"/>
  <c r="W20" i="3" s="1"/>
  <c r="W27" i="3" s="1"/>
  <c r="S48" i="3"/>
  <c r="S22" i="3" s="1"/>
  <c r="S20" i="3" s="1"/>
  <c r="S27" i="3" s="1"/>
  <c r="G48" i="3"/>
  <c r="G22" i="3" s="1"/>
  <c r="G20" i="3" s="1"/>
  <c r="G27" i="3" s="1"/>
  <c r="AL48" i="3"/>
  <c r="AL22" i="3" s="1"/>
  <c r="AL20" i="3" s="1"/>
  <c r="AL27" i="3" s="1"/>
  <c r="V48" i="3"/>
  <c r="V22" i="3" s="1"/>
  <c r="V20" i="3" s="1"/>
  <c r="V27" i="3" s="1"/>
  <c r="F48" i="3"/>
  <c r="F22" i="3" s="1"/>
  <c r="F20" i="3" s="1"/>
  <c r="F27" i="3" s="1"/>
  <c r="AH48" i="3"/>
  <c r="AH22" i="3" s="1"/>
  <c r="AH20" i="3" s="1"/>
  <c r="AH27" i="3" s="1"/>
  <c r="R48" i="3"/>
  <c r="R22" i="3" s="1"/>
  <c r="R20" i="3" s="1"/>
  <c r="R27" i="3" s="1"/>
  <c r="AS48" i="3"/>
  <c r="AS22" i="3" s="1"/>
  <c r="AS20" i="3" s="1"/>
  <c r="AS27" i="3" s="1"/>
  <c r="AO48" i="3"/>
  <c r="AO22" i="3" s="1"/>
  <c r="AO20" i="3" s="1"/>
  <c r="AO27" i="3" s="1"/>
  <c r="AK48" i="3"/>
  <c r="AK22" i="3" s="1"/>
  <c r="AK20" i="3" s="1"/>
  <c r="AK27" i="3" s="1"/>
  <c r="AG48" i="3"/>
  <c r="AG22" i="3" s="1"/>
  <c r="AG20" i="3" s="1"/>
  <c r="AG27" i="3" s="1"/>
  <c r="AC48" i="3"/>
  <c r="AC22" i="3" s="1"/>
  <c r="AC20" i="3" s="1"/>
  <c r="AC27" i="3" s="1"/>
  <c r="Y48" i="3"/>
  <c r="Y22" i="3" s="1"/>
  <c r="Y20" i="3" s="1"/>
  <c r="Y27" i="3" s="1"/>
  <c r="U48" i="3"/>
  <c r="U22" i="3" s="1"/>
  <c r="U20" i="3" s="1"/>
  <c r="U27" i="3" s="1"/>
  <c r="Q48" i="3"/>
  <c r="Q22" i="3" s="1"/>
  <c r="Q20" i="3" s="1"/>
  <c r="Q27" i="3" s="1"/>
  <c r="M48" i="3"/>
  <c r="M22" i="3" s="1"/>
  <c r="M20" i="3" s="1"/>
  <c r="M27" i="3" s="1"/>
  <c r="I48" i="3"/>
  <c r="I22" i="3" s="1"/>
  <c r="I20" i="3" s="1"/>
  <c r="I27" i="3" s="1"/>
  <c r="E48" i="3"/>
  <c r="E22" i="3" s="1"/>
  <c r="E20" i="3" s="1"/>
  <c r="E27" i="3" s="1"/>
  <c r="AD48" i="3"/>
  <c r="AD22" i="3" s="1"/>
  <c r="AD20" i="3" s="1"/>
  <c r="AD27" i="3" s="1"/>
  <c r="N48" i="3"/>
  <c r="N22" i="3" s="1"/>
  <c r="N20" i="3" s="1"/>
  <c r="N27" i="3" s="1"/>
  <c r="J20" i="3"/>
  <c r="J27" i="3" s="1"/>
  <c r="AB20" i="3"/>
  <c r="AB27" i="3" s="1"/>
  <c r="D48" i="3"/>
  <c r="D22" i="3" s="1"/>
  <c r="D20" i="3" s="1"/>
  <c r="D27" i="3" s="1"/>
  <c r="P20" i="23" l="1"/>
  <c r="P27" i="23" s="1"/>
  <c r="AF20" i="23"/>
  <c r="AF27" i="23" s="1"/>
  <c r="T20" i="23"/>
  <c r="T27" i="23" s="1"/>
  <c r="AJ20" i="23"/>
  <c r="AJ27" i="23" s="1"/>
  <c r="E88" i="3" l="1"/>
  <c r="F88" i="3"/>
  <c r="G88" i="3"/>
  <c r="H88" i="3"/>
  <c r="I88" i="3"/>
  <c r="J88" i="3"/>
  <c r="K88" i="3"/>
  <c r="L88" i="3"/>
  <c r="M88" i="3"/>
  <c r="N88" i="3"/>
  <c r="O88" i="3"/>
  <c r="P88" i="3"/>
  <c r="Q88" i="3"/>
  <c r="R88" i="3"/>
  <c r="S88" i="3"/>
  <c r="T88" i="3"/>
  <c r="U88" i="3"/>
  <c r="V88" i="3"/>
  <c r="W88" i="3"/>
  <c r="X88" i="3"/>
  <c r="Y88" i="3"/>
  <c r="Z88" i="3"/>
  <c r="AA88" i="3"/>
  <c r="AB88" i="3"/>
  <c r="AC88" i="3"/>
  <c r="AD88" i="3"/>
  <c r="AE88" i="3"/>
  <c r="AF88" i="3"/>
  <c r="AG88" i="3"/>
  <c r="AH88" i="3"/>
  <c r="AI88" i="3"/>
  <c r="AJ88" i="3"/>
  <c r="AJ26" i="3" s="1"/>
  <c r="AJ20" i="3" s="1"/>
  <c r="AJ27" i="3" s="1"/>
  <c r="AK88" i="3"/>
  <c r="AL88" i="3"/>
  <c r="AM88" i="3"/>
  <c r="AN88" i="3"/>
  <c r="AO88" i="3"/>
  <c r="AP88" i="3"/>
  <c r="AQ88" i="3"/>
  <c r="AR88" i="3"/>
  <c r="AS88" i="3"/>
</calcChain>
</file>

<file path=xl/sharedStrings.xml><?xml version="1.0" encoding="utf-8"?>
<sst xmlns="http://schemas.openxmlformats.org/spreadsheetml/2006/main" count="31252" uniqueCount="1133">
  <si>
    <t>32.30</t>
  </si>
  <si>
    <t>32.29</t>
  </si>
  <si>
    <t>32.28</t>
  </si>
  <si>
    <t>32.27</t>
  </si>
  <si>
    <t>32.26</t>
  </si>
  <si>
    <t>32.25</t>
  </si>
  <si>
    <t>32.24</t>
  </si>
  <si>
    <t>32.23</t>
  </si>
  <si>
    <t>32.22</t>
  </si>
  <si>
    <t>32.21</t>
  </si>
  <si>
    <t>32.20</t>
  </si>
  <si>
    <t>32.19</t>
  </si>
  <si>
    <t>32.18</t>
  </si>
  <si>
    <t>32.17</t>
  </si>
  <si>
    <t>32.16</t>
  </si>
  <si>
    <t>32.15</t>
  </si>
  <si>
    <t>32.14</t>
  </si>
  <si>
    <t>32.13</t>
  </si>
  <si>
    <t>32.12</t>
  </si>
  <si>
    <t>32.11</t>
  </si>
  <si>
    <t>32.10</t>
  </si>
  <si>
    <t>32.9</t>
  </si>
  <si>
    <t>32.8</t>
  </si>
  <si>
    <t>32.7</t>
  </si>
  <si>
    <t>32.6</t>
  </si>
  <si>
    <t>32.5</t>
  </si>
  <si>
    <t>32.4</t>
  </si>
  <si>
    <t>32.3</t>
  </si>
  <si>
    <t>32.2</t>
  </si>
  <si>
    <t>32.1</t>
  </si>
  <si>
    <t>16.4</t>
  </si>
  <si>
    <t>16.3</t>
  </si>
  <si>
    <t>16.2</t>
  </si>
  <si>
    <t>16.1</t>
  </si>
  <si>
    <t>иных источников финансирования</t>
  </si>
  <si>
    <t>средств, полученных от оказания услуг, реализации товаров по регулируемым государством ценам (тарифам)</t>
  </si>
  <si>
    <t>бюджетов субъектов Российской Федерации и муниципальных образований</t>
  </si>
  <si>
    <t>федерального бюджета</t>
  </si>
  <si>
    <t>Общий объем финансирования, в том числе за счет:</t>
  </si>
  <si>
    <t>Предложение по корректировке утвержденного плана</t>
  </si>
  <si>
    <t>План</t>
  </si>
  <si>
    <t xml:space="preserve">в прогнозных ценах соответствующих лет, млн рублей 
(с НДС) </t>
  </si>
  <si>
    <t xml:space="preserve">в текущих ценах, млн рублей (с НДС) </t>
  </si>
  <si>
    <t>месяц и год составления сметной документации</t>
  </si>
  <si>
    <t>в ценах, сложившихся ко времени составления сметной документации, млн рублей (с НДС)</t>
  </si>
  <si>
    <t>в базисном уровне цен, млн рублей 
(с НДС)</t>
  </si>
  <si>
    <t xml:space="preserve">План </t>
  </si>
  <si>
    <t>Итого за период реализации инвестиционной программы
(с учетом предложений по корректировке утвержденного плана)</t>
  </si>
  <si>
    <t>Итого за период реализации инвестиционной программы
(план)</t>
  </si>
  <si>
    <t>План (Утвержденный план)</t>
  </si>
  <si>
    <t>Краткое обоснование  корректировки утвержденного плана</t>
  </si>
  <si>
    <t>Финансирование капитальных вложений в прогнозных ценах соответствующих лет, млн рублей (с НДС)</t>
  </si>
  <si>
    <t xml:space="preserve">Остаток финансирования капитальных вложений в прогнозных ценах соответствующих лет,  млн рублей 
(с НДС) </t>
  </si>
  <si>
    <t xml:space="preserve">Оценка полной стоимости инвестиционного проекта в прогнозных ценах соответствующих лет, млн рублей (с НДС) </t>
  </si>
  <si>
    <t>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t>
  </si>
  <si>
    <t>Размер платы за технологическое присоединение (подключение), млн рублей</t>
  </si>
  <si>
    <t>Полная сметная стоимость инвестиционного проекта в соответствии с утвержденной проектной документацией</t>
  </si>
  <si>
    <t>Год окончания реализации инвестицион-ного проекта</t>
  </si>
  <si>
    <t>Год начала  реализации инвестиционного проекта</t>
  </si>
  <si>
    <t>Текущая стадия реализации инвестиционного проекта</t>
  </si>
  <si>
    <t>Идентификатор инвестиционного проекта</t>
  </si>
  <si>
    <t xml:space="preserve">  Наименование инвестиционного проекта (группы инвестиционных проектов)</t>
  </si>
  <si>
    <t>Номер группы инвести-ционных проектов</t>
  </si>
  <si>
    <t xml:space="preserve">                                                                                                                                                             реквизиты решения органа исполнительной власти, утвердившего инвестиционную программу</t>
  </si>
  <si>
    <t>Утвержденные плановые значения показателей приведены в соответствии с  ______________________________________________________________________________</t>
  </si>
  <si>
    <t>Год раскрытия информации: _________ год</t>
  </si>
  <si>
    <t>Форма 2. План финансирования капитальных вложений по инвестиционным проектам</t>
  </si>
  <si>
    <t>от 5 мая 2016 г. № 380</t>
  </si>
  <si>
    <t>к приказу Минэнерго России</t>
  </si>
  <si>
    <t>Приложение  № 2</t>
  </si>
  <si>
    <t>10. …</t>
  </si>
  <si>
    <t>10.4</t>
  </si>
  <si>
    <t>10.3</t>
  </si>
  <si>
    <t>10.2</t>
  </si>
  <si>
    <t>10.1</t>
  </si>
  <si>
    <t>9. …</t>
  </si>
  <si>
    <t>9.4</t>
  </si>
  <si>
    <t>9.3</t>
  </si>
  <si>
    <t>9.2</t>
  </si>
  <si>
    <t>9.1</t>
  </si>
  <si>
    <t>8. …</t>
  </si>
  <si>
    <t>8.4</t>
  </si>
  <si>
    <t>8.3</t>
  </si>
  <si>
    <t>8.2</t>
  </si>
  <si>
    <t>8.1</t>
  </si>
  <si>
    <t>7. …</t>
  </si>
  <si>
    <t>7.4</t>
  </si>
  <si>
    <t>7.3</t>
  </si>
  <si>
    <t>7.2</t>
  </si>
  <si>
    <t>7.1</t>
  </si>
  <si>
    <t>6. …</t>
  </si>
  <si>
    <t>6.4</t>
  </si>
  <si>
    <t>6.3</t>
  </si>
  <si>
    <t>6.2</t>
  </si>
  <si>
    <t>6.1</t>
  </si>
  <si>
    <t>5. …</t>
  </si>
  <si>
    <t>5.4</t>
  </si>
  <si>
    <t>5.3</t>
  </si>
  <si>
    <t>5.2</t>
  </si>
  <si>
    <t>5.1</t>
  </si>
  <si>
    <t>4. …</t>
  </si>
  <si>
    <t>4.4</t>
  </si>
  <si>
    <t>4.3</t>
  </si>
  <si>
    <t>4.2</t>
  </si>
  <si>
    <t>4.1</t>
  </si>
  <si>
    <t>Факт 
(Предложение по корректировке утвержденного плана)</t>
  </si>
  <si>
    <t>План
 (Утвержденный план)</t>
  </si>
  <si>
    <t>…</t>
  </si>
  <si>
    <t>Наименование количественного показателя, соответствующего цели</t>
  </si>
  <si>
    <t>Инвестиции, связанные с деятельностью, не относящейся к сфере электроэнергетики</t>
  </si>
  <si>
    <t>Обеспечение текущей деятельности в сфере электроэнергетики, в том числе развитие информационной инфраструктуры, хозяйственное обеспечение деятельности</t>
  </si>
  <si>
    <t>Выполнение требований законодательства Российской Федерации, предписаний органов исполнительной власти, регламентов рынков электрической энергии</t>
  </si>
  <si>
    <t xml:space="preserve">Повышение качества оказываемых услуг в сфере электроэнергетики </t>
  </si>
  <si>
    <t xml:space="preserve">Повышение надежности оказываемых услуг в сфере электроэнергетики </t>
  </si>
  <si>
    <t>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t>
  </si>
  <si>
    <t>Развитие электрической сети/усиление существующей электрической сети, связанное с подключением новых потребителей</t>
  </si>
  <si>
    <t>Цели реализации инвестиционных проектов и плановые (фактические) значения количественных показателей, характеризующие достижение таких целей</t>
  </si>
  <si>
    <t>Идентифика-тор инвестицион-ного проекта</t>
  </si>
  <si>
    <t xml:space="preserve">                                                                                                              реквизиты решения органа исполнительной власти, утвердившего инвестиционную программу</t>
  </si>
  <si>
    <t xml:space="preserve"> на год ______</t>
  </si>
  <si>
    <t>Форма 1. Перечни инвестиционных проектов</t>
  </si>
  <si>
    <t>Приложение  № 1</t>
  </si>
  <si>
    <t>29.6</t>
  </si>
  <si>
    <t>29.5</t>
  </si>
  <si>
    <t>29.4</t>
  </si>
  <si>
    <t>29.3</t>
  </si>
  <si>
    <t>29.2</t>
  </si>
  <si>
    <t>29.1</t>
  </si>
  <si>
    <t>Факт 
(Предложение по корректировке плана)</t>
  </si>
  <si>
    <t>План
(Утвержденный план)</t>
  </si>
  <si>
    <t xml:space="preserve">Факт 
(Предложение по корректировке утвержденного плана) </t>
  </si>
  <si>
    <t xml:space="preserve">
План
(Утвержденный план)</t>
  </si>
  <si>
    <t>в прогнозных ценах соответствующих лет</t>
  </si>
  <si>
    <t>в базисном уровне цен</t>
  </si>
  <si>
    <t>прочие затраты</t>
  </si>
  <si>
    <t>оборудование</t>
  </si>
  <si>
    <t>строительные работы, реконструкция, монтаж оборудования</t>
  </si>
  <si>
    <t>проектно-изыскательские работы</t>
  </si>
  <si>
    <t>Всего, в т. ч.:</t>
  </si>
  <si>
    <t>Итого за период реализации инвестиционной программы
(предложение по корректировке утвержденного плана)</t>
  </si>
  <si>
    <t>год (N+2)</t>
  </si>
  <si>
    <t>год (N+1)</t>
  </si>
  <si>
    <t>год N</t>
  </si>
  <si>
    <t>Предложение по корректировке утвержденного  плана</t>
  </si>
  <si>
    <t>Краткое обоснование корректировки утвержденного плана</t>
  </si>
  <si>
    <t>Освоение капитальных вложений в прогнозных ценах соответствующих лет, млн рублей  (без НДС)</t>
  </si>
  <si>
    <t>Остаток освоения капитальных вложений, 
млн рублей (без НДС)</t>
  </si>
  <si>
    <t>Оценка полной стоимости в прогнозных ценах соответствующих лет, 
млн рублей (без НДС)</t>
  </si>
  <si>
    <r>
      <t>Полная сметная стоимость инвестиционного проекта в соответствии с утвержденной проектной документацией</t>
    </r>
    <r>
      <rPr>
        <vertAlign val="superscript"/>
        <sz val="12"/>
        <rFont val="Times New Roman"/>
        <family val="1"/>
        <charset val="204"/>
      </rPr>
      <t xml:space="preserve"> </t>
    </r>
    <r>
      <rPr>
        <sz val="11"/>
        <color theme="1"/>
        <rFont val="Calibri"/>
        <family val="2"/>
        <charset val="204"/>
        <scheme val="minor"/>
      </rPr>
      <t>в базисном уровне цен, млн рублей (без НДС)</t>
    </r>
  </si>
  <si>
    <t>Год окончания реализации инвестиционного проекта</t>
  </si>
  <si>
    <t xml:space="preserve">Текущая стадия реализации инвестиционного проекта  </t>
  </si>
  <si>
    <t xml:space="preserve">                                                                                                                                                              реквизиты решения органа исполнительной власти, утвердившего инвестиционную программу</t>
  </si>
  <si>
    <t>Форма 3. План освоения капитальных вложений по инвестиционным проектам</t>
  </si>
  <si>
    <t>Приложение  № 3</t>
  </si>
  <si>
    <t>9</t>
  </si>
  <si>
    <t>8.2.7</t>
  </si>
  <si>
    <t>8.2.6</t>
  </si>
  <si>
    <t>8.2.5</t>
  </si>
  <si>
    <t>8.2.4</t>
  </si>
  <si>
    <t>8.2.3</t>
  </si>
  <si>
    <t>8.2.2</t>
  </si>
  <si>
    <t>8.2.1</t>
  </si>
  <si>
    <t>8.1.7</t>
  </si>
  <si>
    <t>8.1.6</t>
  </si>
  <si>
    <t>8.1.5</t>
  </si>
  <si>
    <t>8.1.4</t>
  </si>
  <si>
    <t>8.1.3</t>
  </si>
  <si>
    <t>8.1.2</t>
  </si>
  <si>
    <t>8.1.1</t>
  </si>
  <si>
    <t>7.6.7</t>
  </si>
  <si>
    <t>7.6.6</t>
  </si>
  <si>
    <t>7.6.5</t>
  </si>
  <si>
    <t>7.6.4</t>
  </si>
  <si>
    <t>7.6.3</t>
  </si>
  <si>
    <t>7.6.2</t>
  </si>
  <si>
    <t>7.6.1</t>
  </si>
  <si>
    <t>7.5.7</t>
  </si>
  <si>
    <t>7.5.6</t>
  </si>
  <si>
    <t>7.5.5</t>
  </si>
  <si>
    <t>7.5.4</t>
  </si>
  <si>
    <t>7.5.3</t>
  </si>
  <si>
    <t>7.5.2</t>
  </si>
  <si>
    <t>7.5.1</t>
  </si>
  <si>
    <t>7.4.7</t>
  </si>
  <si>
    <t>7.4.6</t>
  </si>
  <si>
    <t>7.4.5</t>
  </si>
  <si>
    <t>7.4.4</t>
  </si>
  <si>
    <t>7.4.3</t>
  </si>
  <si>
    <t>7.4.2</t>
  </si>
  <si>
    <t>7.4.1</t>
  </si>
  <si>
    <t>7.3.7</t>
  </si>
  <si>
    <t>7.3.6</t>
  </si>
  <si>
    <t>7.3.5</t>
  </si>
  <si>
    <t>7.3.4</t>
  </si>
  <si>
    <t>7.3.3</t>
  </si>
  <si>
    <t>7.3.2</t>
  </si>
  <si>
    <t>7.3.1</t>
  </si>
  <si>
    <t>7.2.7</t>
  </si>
  <si>
    <t>7.2.6</t>
  </si>
  <si>
    <t>7.2.5</t>
  </si>
  <si>
    <t>7.2.4</t>
  </si>
  <si>
    <t>7.2.3</t>
  </si>
  <si>
    <t>7.2.2</t>
  </si>
  <si>
    <t>7.2.1</t>
  </si>
  <si>
    <t>7.1.7</t>
  </si>
  <si>
    <t>7.1.6</t>
  </si>
  <si>
    <t>7.1.5</t>
  </si>
  <si>
    <t>7.1.4</t>
  </si>
  <si>
    <t>7.1.3</t>
  </si>
  <si>
    <t>7.1.2</t>
  </si>
  <si>
    <t>7.1.1</t>
  </si>
  <si>
    <t>6.2.7</t>
  </si>
  <si>
    <t>6.2.6</t>
  </si>
  <si>
    <t>6.2.5</t>
  </si>
  <si>
    <t>6.2.4</t>
  </si>
  <si>
    <t>6.2.3</t>
  </si>
  <si>
    <t>6.2.2</t>
  </si>
  <si>
    <t>6.2.1</t>
  </si>
  <si>
    <t>6.1.7</t>
  </si>
  <si>
    <t>6.1.6</t>
  </si>
  <si>
    <t>6.1.5</t>
  </si>
  <si>
    <t>6.1.4</t>
  </si>
  <si>
    <t>6.1.3</t>
  </si>
  <si>
    <t>6.1.2</t>
  </si>
  <si>
    <t>6.1.1</t>
  </si>
  <si>
    <t>Другое</t>
  </si>
  <si>
    <t>МВт</t>
  </si>
  <si>
    <t>км ЛЭП</t>
  </si>
  <si>
    <t>Мвар</t>
  </si>
  <si>
    <t>МВ×А</t>
  </si>
  <si>
    <t>млн рублей (без НДС)</t>
  </si>
  <si>
    <t>основные средства</t>
  </si>
  <si>
    <t>нематериальные активы</t>
  </si>
  <si>
    <t>Факт (Предложение по корректировке утвержденного плана)</t>
  </si>
  <si>
    <t>Итого за период реализации инвестиционной программы</t>
  </si>
  <si>
    <t>Принятие основных средств и нематериальных активов к бухгалтерскому учету</t>
  </si>
  <si>
    <t>Первоначальная стоимость принимаемых к учету основных средств и нематериальных активов, млн рублей (без НДС)</t>
  </si>
  <si>
    <t xml:space="preserve">                                                                                                                                           реквизиты решения органа исполнительной власти, утвердившего инвестиционную программу</t>
  </si>
  <si>
    <t>Форма 4. План ввода основных средств</t>
  </si>
  <si>
    <t>Приложение  № 4</t>
  </si>
  <si>
    <t xml:space="preserve"> </t>
  </si>
  <si>
    <t>11</t>
  </si>
  <si>
    <t>10</t>
  </si>
  <si>
    <t>8</t>
  </si>
  <si>
    <t>7</t>
  </si>
  <si>
    <t>6</t>
  </si>
  <si>
    <t>5</t>
  </si>
  <si>
    <t>4.4.7</t>
  </si>
  <si>
    <t>4.4.6</t>
  </si>
  <si>
    <t>4.4.5</t>
  </si>
  <si>
    <t>4.4.4</t>
  </si>
  <si>
    <t>4.4.3</t>
  </si>
  <si>
    <t>4.4.2</t>
  </si>
  <si>
    <t>4.4.1</t>
  </si>
  <si>
    <t>4.3.7</t>
  </si>
  <si>
    <t>4.3.6</t>
  </si>
  <si>
    <t>4.3.5</t>
  </si>
  <si>
    <t>4.3.4</t>
  </si>
  <si>
    <t>4.3.3</t>
  </si>
  <si>
    <t>4.3.2</t>
  </si>
  <si>
    <t>4.3.1</t>
  </si>
  <si>
    <t>4.2.7</t>
  </si>
  <si>
    <t>4.2.6</t>
  </si>
  <si>
    <t>4.2.5</t>
  </si>
  <si>
    <t>4.2.4</t>
  </si>
  <si>
    <t>4.2.3</t>
  </si>
  <si>
    <t>4.2.2</t>
  </si>
  <si>
    <t>4.2.1</t>
  </si>
  <si>
    <t>4.1.7</t>
  </si>
  <si>
    <t>4.1.6</t>
  </si>
  <si>
    <t>4.1.5</t>
  </si>
  <si>
    <t>4.1.4</t>
  </si>
  <si>
    <t>4.1.3</t>
  </si>
  <si>
    <t>4.1.2</t>
  </si>
  <si>
    <t>4.1.1</t>
  </si>
  <si>
    <t>Итого план (утвержденный план) 
за год</t>
  </si>
  <si>
    <t>IV кв.</t>
  </si>
  <si>
    <t>III кв.</t>
  </si>
  <si>
    <t>II кв.</t>
  </si>
  <si>
    <t>I кв.</t>
  </si>
  <si>
    <t>План (Утвержденный план) принятия основных средств и нематериальных активов к бухгалтерскому учету на год</t>
  </si>
  <si>
    <t>Форма 5. План ввода основных средств (с распределением по кварталам)</t>
  </si>
  <si>
    <t>Приложение  № 5</t>
  </si>
  <si>
    <t>5.6.6</t>
  </si>
  <si>
    <t>5.6.5</t>
  </si>
  <si>
    <t>5.6.4</t>
  </si>
  <si>
    <t>5.6.3</t>
  </si>
  <si>
    <t>5.6.2</t>
  </si>
  <si>
    <t>5.6.1</t>
  </si>
  <si>
    <t>5.5.6</t>
  </si>
  <si>
    <t>5.5.5</t>
  </si>
  <si>
    <t>5.5.4</t>
  </si>
  <si>
    <t>5.5.3</t>
  </si>
  <si>
    <t>5.5.2</t>
  </si>
  <si>
    <t>5.5.1</t>
  </si>
  <si>
    <t>5.4.6</t>
  </si>
  <si>
    <t>5.4.5</t>
  </si>
  <si>
    <t>5.4.4</t>
  </si>
  <si>
    <t>5.4.3</t>
  </si>
  <si>
    <t>5.4.2</t>
  </si>
  <si>
    <t>5.4.1</t>
  </si>
  <si>
    <t>5.3.6</t>
  </si>
  <si>
    <t>5.3.5</t>
  </si>
  <si>
    <t>5.3.4</t>
  </si>
  <si>
    <t>5.3.3</t>
  </si>
  <si>
    <t>5.3.2</t>
  </si>
  <si>
    <t>5.3.1</t>
  </si>
  <si>
    <t>5.2.6</t>
  </si>
  <si>
    <t>5.2.5</t>
  </si>
  <si>
    <t>5.2.4</t>
  </si>
  <si>
    <t>5.2.3</t>
  </si>
  <si>
    <t>5.2.2</t>
  </si>
  <si>
    <t>5.2.1</t>
  </si>
  <si>
    <t>5.1.6</t>
  </si>
  <si>
    <t>5.1.5</t>
  </si>
  <si>
    <t>5.1.4</t>
  </si>
  <si>
    <t>5.1.3</t>
  </si>
  <si>
    <t>5.1.2</t>
  </si>
  <si>
    <t>5.1.1</t>
  </si>
  <si>
    <t>Квартал</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</si>
  <si>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</si>
  <si>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Форма 6. Краткое описание инвестиционной программы. 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</si>
  <si>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Приложение  № 6</t>
  </si>
  <si>
    <t>6.6.7</t>
  </si>
  <si>
    <t>6.6.6</t>
  </si>
  <si>
    <t>6.6.5</t>
  </si>
  <si>
    <t>6.6.4</t>
  </si>
  <si>
    <t>6.6.3</t>
  </si>
  <si>
    <t>6.6.2</t>
  </si>
  <si>
    <t>6.6.1</t>
  </si>
  <si>
    <t>6.5.7</t>
  </si>
  <si>
    <t>6.5.6</t>
  </si>
  <si>
    <t>6.5.5</t>
  </si>
  <si>
    <t>6.5.4</t>
  </si>
  <si>
    <t>6.5.3</t>
  </si>
  <si>
    <t>6.5.2</t>
  </si>
  <si>
    <t>6.5.1</t>
  </si>
  <si>
    <t>6.4.7</t>
  </si>
  <si>
    <t>6.4.6</t>
  </si>
  <si>
    <t>6.4.5</t>
  </si>
  <si>
    <t>6.4.4</t>
  </si>
  <si>
    <t>6.4.3</t>
  </si>
  <si>
    <t>6.4.2</t>
  </si>
  <si>
    <t>6.4.1</t>
  </si>
  <si>
    <t>6.3.7</t>
  </si>
  <si>
    <t>6.3.6</t>
  </si>
  <si>
    <t>6.3.5</t>
  </si>
  <si>
    <t>6.3.4</t>
  </si>
  <si>
    <t>6.3.3</t>
  </si>
  <si>
    <t>6.3.2</t>
  </si>
  <si>
    <t>6.3.1</t>
  </si>
  <si>
    <t>5.2.7</t>
  </si>
  <si>
    <t>5.1.7</t>
  </si>
  <si>
    <t>км КЛ</t>
  </si>
  <si>
    <t>км ВЛ
 2-цеп</t>
  </si>
  <si>
    <t>км ВЛ
 1-цеп</t>
  </si>
  <si>
    <t xml:space="preserve">Итого за период реализации инвестиционной программы </t>
  </si>
  <si>
    <t>Ввод объектов инвестиционной деятельности (мощностей) в эксплуатацию</t>
  </si>
  <si>
    <t>Характеристики объекта электроэнергетики (объекта инвестиционной деятельности)</t>
  </si>
  <si>
    <t>Форма 7. Краткое описание инвестиционной программы. Ввод объектов инвестиционной деятельности (мощностей) в эксплуатацию</t>
  </si>
  <si>
    <t>Приложение  № 7</t>
  </si>
  <si>
    <t>План (Факт)</t>
  </si>
  <si>
    <t>Вывод объектов инвестиционной деятельности (мощностей) из эксплуатации</t>
  </si>
  <si>
    <t>Наименование объекта, выводимого из эксплуатации</t>
  </si>
  <si>
    <t>Форма 8. Краткое описание инвестиционной программы. Вывод объектов инвестиционной деятельности (мощностей) из эксплуатации</t>
  </si>
  <si>
    <t>Приложение  № 8</t>
  </si>
  <si>
    <t>4.2. …</t>
  </si>
  <si>
    <t>4.1. …</t>
  </si>
  <si>
    <t>Наименование вида объекта (оборудования, группы оборудования)</t>
  </si>
  <si>
    <t>Наименование показателя энергетической эффективности, единицы измерения</t>
  </si>
  <si>
    <t>Примечание</t>
  </si>
  <si>
    <t>Плановые значения показателей энергетической эффективности строящихся (реконструируемых, приобретаемых) объектов (показатели энергетической эффективности объектов, предусмотренные требованиями к программам в области энергосбережения и повышения энергетической эффективности, установленными уполномоченным органом исполнительной власти)</t>
  </si>
  <si>
    <t>реквизиты решения уполномоченного органа исполнительной власти, утвердившего требования к программам в области энергосбережения и повышения энергетической эффективности организаций, осуществляющих регулируемые виды деятельности</t>
  </si>
  <si>
    <t>______________________________________________________________________________________________________________________________________________________________________________________________________________</t>
  </si>
  <si>
    <t>Перечень показателей энергетической эффективности объектов приведен в соответствии с  _____________________________________________________________________________________________________________________________</t>
  </si>
  <si>
    <t>Форма 9. Краткое описание инвестиционной программы. Показатели энергетической эффективности</t>
  </si>
  <si>
    <t>Приложение  № 9</t>
  </si>
  <si>
    <t>Наличие разрешения 
на строи-
тельство
(+; –; не требуется)</t>
  </si>
  <si>
    <t>Наличие утвержденной  
проектной 
документации
(+; –; не требуется)</t>
  </si>
  <si>
    <t>Наличие положительного заключения 
экспертизы проектной документации
(+; –; не требуется)</t>
  </si>
  <si>
    <t>Наличие заключения по результатам 
технологического и ценового аудита инвестиционного проекта
(+; –; не требуется)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</si>
  <si>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 
(+; –; не требуется)</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</si>
  <si>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 
(федеральный; региональный; местный; не относится)</t>
  </si>
  <si>
    <t>Наличие утвержденной документации по планировке территории
(+; –; не требуется)</t>
  </si>
  <si>
    <t>Наличие  правоустанавливающих документов на земельный участок
(+; –; не требуется)</t>
  </si>
  <si>
    <t>Наличие решения о переводе земель или земельных участков из одной категории в другую
(+; –; не требуется)</t>
  </si>
  <si>
    <t>Наличие решения  об изъятии земельных участков для государственных или муниципальных нужд
(+; –; не требуется)</t>
  </si>
  <si>
    <t>Наличие решения о резервировании земель
(+; –; не требуется)</t>
  </si>
  <si>
    <t>Наименование обособленного подразделения субъекта электроэнергетики, реализующего инвестиционный проект 
(если применимо)</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</si>
  <si>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</si>
  <si>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инвестиционный 
проект</t>
  </si>
  <si>
    <t>Федеральные округа, на территории 
которых 
реализуется 
инвестиционный 
проект</t>
  </si>
  <si>
    <t>Форма 10. Краткое описание инвестиционной программы. Места расположения объектов инвестиционной деятельности и другие показатели инвестиционных проектов</t>
  </si>
  <si>
    <t>Приложение  № 10</t>
  </si>
  <si>
    <t>после</t>
  </si>
  <si>
    <t>до</t>
  </si>
  <si>
    <t>Дата контрольного замерного дня</t>
  </si>
  <si>
    <t>МВхА</t>
  </si>
  <si>
    <t>квартал</t>
  </si>
  <si>
    <t>год</t>
  </si>
  <si>
    <t>Номер</t>
  </si>
  <si>
    <t>Дата</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</si>
  <si>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t>
  </si>
  <si>
    <t>Срок ввода объекта в эксплуатацию, предусмотренный схемой и программой развития электроэнергетики субъекта Российской Федерации</t>
  </si>
  <si>
    <t>всего за вычетом мощности  наиболее крупного (авто-) трансформатора</t>
  </si>
  <si>
    <t>всего</t>
  </si>
  <si>
    <t>Максимальная мощность энергопринимающих устройств по документам о технологическом присоединении, МВт</t>
  </si>
  <si>
    <t>Наименование заявителя по договору об осуществлении технологического присоединения  объекта электросетевого хозяйства</t>
  </si>
  <si>
    <t>Наименование  присоединяемых объектов электросетевого хозяйства</t>
  </si>
  <si>
    <t>Мощность присоединенных объектов по производству электрической энергии по документам о технологическом присоединении, МВт</t>
  </si>
  <si>
    <t>Наименование заявителя по договору об осуществлении технологического присоединения объекта по производству электрической энергии</t>
  </si>
  <si>
    <t xml:space="preserve">Наименование  присоединяемых объектов по производству электрической энергии </t>
  </si>
  <si>
    <t>Планируемый в инвестиционной программе срок принятия объектов электросетевого хозяйства к бухгалтерскому учету, год</t>
  </si>
  <si>
    <t>Планируемый в инвестиционной программе срок ввода объектов электросетевого хозяйства в эксплуатацию, год</t>
  </si>
  <si>
    <t>Планируемый в инвестиционной программе срок постановки объектов электросетевого хозяйства под напряжение</t>
  </si>
  <si>
    <t xml:space="preserve">Срок осуществления мероприятий по технологическому присоединению, выполняемых в рамках инвестиционного проекта  (в соответствии с договором об осуществлении технологического присоединения)
</t>
  </si>
  <si>
    <t>Количество заключенных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(распределительного устройства объекта по производству электрической энергии)</t>
  </si>
  <si>
    <t>Реквизиты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t>
  </si>
  <si>
    <t>Идентификаторы инвестиционных проектов, предусматривающих выполнение мероприятий по технологическому присоединению, которые содержатся в качестве обязательства сетевой организации по выполнению требований к усилению существующей электрической сети  в договоре об осуществлении технологического присоединения к электрическим сетям, указанном в столбцах 4 и 5</t>
  </si>
  <si>
    <t>Схема и программа развития электроэнергетики субъекта Российской Федерации, утвержденные в год (X–1)</t>
  </si>
  <si>
    <t>Срок ввода объектов электросетевого хозяйства в соответствии со схемой и программой развития Единой энергетической системы России, утвержденными в год (X–1)</t>
  </si>
  <si>
    <t>Мощность трансформаторной или иной подстанции (распределительного устройства объекта по производству электрической энергии), строительство (реконструкция) которой осуществляется в рамках инвестиционного проекта, МВА</t>
  </si>
  <si>
    <t>Максимальная мощность энергопринимающих устройств  потребителей услуг  по документам о технологическом присоединении, МВт</t>
  </si>
  <si>
    <t>Аварийная нагрузка, %</t>
  </si>
  <si>
    <t>Нагрузка трансформаторной или иной подстанции (распределительного устройства объекта по производству электрической энергии) по результатам контрольных замеров</t>
  </si>
  <si>
    <t>Наименование трансформаторной или иной подстанции (распределительного устройства объекта по производству электрической энергии), реконструкция (модернизация или техническое перевооружение) которой осуществляется в рамках инвестиционного проекта</t>
  </si>
  <si>
    <t>Технологическое присоединение объектов электросетевого хозяйства</t>
  </si>
  <si>
    <t>Технологическое присоединение объектов по производству электрической энергии</t>
  </si>
  <si>
    <t>Сроки осуществления мероприятий по технологическому присоединению</t>
  </si>
  <si>
    <t>Размер платы за технологическое присоединение (в соответствии с договором об осуществлении технологического присоединения), млн рублей</t>
  </si>
  <si>
    <t>Наличие заключенного договора об осуществлении технологического присоединения</t>
  </si>
  <si>
    <t>Раздел 1. Технологическое присоединение к электрическим сетям энергопринимающих устройств потребителей максимальной мощностью свыше 150 кВт</t>
  </si>
  <si>
    <t>Форма 11. Краткое описание инвестиционной программы. Обоснование необходимости реализации инвестиционных проектов</t>
  </si>
  <si>
    <t>Приложение  № 11</t>
  </si>
  <si>
    <r>
      <t>5)</t>
    </r>
    <r>
      <rPr>
        <sz val="11"/>
        <color indexed="8"/>
        <rFont val="Times New Roman"/>
        <family val="1"/>
        <charset val="204"/>
      </rPr>
      <t xml:space="preserve"> При необходимости указания единиц измерения отличных от МВт, МВА и км вместо слова «Другое» указывается наименование иной единицы измерения.</t>
    </r>
  </si>
  <si>
    <r>
      <t>4)</t>
    </r>
    <r>
      <rPr>
        <sz val="11"/>
        <color indexed="8"/>
        <rFont val="Times New Roman"/>
        <family val="1"/>
        <charset val="204"/>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</si>
  <si>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r>
      <t xml:space="preserve">3) </t>
    </r>
    <r>
      <rPr>
        <sz val="11"/>
        <color indexed="8"/>
        <rFont val="Times New Roman"/>
        <family val="1"/>
        <charset val="204"/>
      </rPr>
      <t>Ячейки, в которых указано слово «нд», заполнению не подлежат.</t>
    </r>
  </si>
  <si>
    <r>
      <t xml:space="preserve">2) </t>
    </r>
    <r>
      <rPr>
        <sz val="11"/>
        <color indexed="8"/>
        <rFont val="Times New Roman"/>
        <family val="1"/>
        <charset val="204"/>
      </rPr>
      <t>МВт максимальной мощности энергопринимающих устройств потребителей.</t>
    </r>
  </si>
  <si>
    <r>
      <t xml:space="preserve">1) </t>
    </r>
    <r>
      <rPr>
        <sz val="11"/>
        <color indexed="8"/>
        <rFont val="Times New Roman"/>
        <family val="1"/>
        <charset val="204"/>
      </rPr>
      <t>Шт. договоров об осуществлении технологического присоединения к электрическим сетям.</t>
    </r>
  </si>
  <si>
    <r>
      <t>…</t>
    </r>
    <r>
      <rPr>
        <vertAlign val="superscript"/>
        <sz val="12"/>
        <color indexed="8"/>
        <rFont val="Times New Roman"/>
        <family val="1"/>
        <charset val="204"/>
      </rPr>
      <t>4)</t>
    </r>
  </si>
  <si>
    <t>нд</t>
  </si>
  <si>
    <t>Наименование субъекта Российской Федерации</t>
  </si>
  <si>
    <r>
      <t>Другое</t>
    </r>
    <r>
      <rPr>
        <vertAlign val="superscript"/>
        <sz val="12"/>
        <color indexed="8"/>
        <rFont val="Times New Roman"/>
        <family val="1"/>
        <charset val="204"/>
      </rPr>
      <t>5)</t>
    </r>
  </si>
  <si>
    <t>км</t>
  </si>
  <si>
    <t>МВА</t>
  </si>
  <si>
    <t xml:space="preserve">          в том числе только с новым строительством объектов электросетевого хозяйства</t>
  </si>
  <si>
    <t>1.2.6.3</t>
  </si>
  <si>
    <t xml:space="preserve">          в том числе с реконструкцией и новым строительством объектов электросетевого хозяйства</t>
  </si>
  <si>
    <t>1.2.6.2</t>
  </si>
  <si>
    <t xml:space="preserve">          в том числе только с реконструкцией объектов электросетевого хозяйства</t>
  </si>
  <si>
    <t>1.2.6.1</t>
  </si>
  <si>
    <t>Ввод объектов инвестиционной деятельности (мощностей) в эксплуатацию в рамках исполнения договоров об осуществлении технологического присоединения к электрическим сетям</t>
  </si>
  <si>
    <t>1.2.6</t>
  </si>
  <si>
    <t>1.2.5.3</t>
  </si>
  <si>
    <t>1.2.5.2</t>
  </si>
  <si>
    <t>1.2.5.1</t>
  </si>
  <si>
    <t>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t>
  </si>
  <si>
    <t>1.2.5</t>
  </si>
  <si>
    <t>млн рублей
без НДС</t>
  </si>
  <si>
    <t xml:space="preserve">          в том числе затраты, не включаемые в плату за технологическое присоединение</t>
  </si>
  <si>
    <t>1.2.4.4</t>
  </si>
  <si>
    <t xml:space="preserve">          в том числе затраты на новое строительство объектов электросетевого хозяйства</t>
  </si>
  <si>
    <t>1.2.4.3</t>
  </si>
  <si>
    <t xml:space="preserve">          в том числе затраты на реконструкцию объектов электросетевого хозяйства</t>
  </si>
  <si>
    <t>1.2.4.2</t>
  </si>
  <si>
    <t xml:space="preserve">          в том числе затраты на проектно-изыскательские работы</t>
  </si>
  <si>
    <t>1.2.4.1</t>
  </si>
  <si>
    <t>Освоение капитальных вложений по мероприятиям, реализуемым в рамках исполнения договоров об осуществлении технологического присоединения к электрическим сетям</t>
  </si>
  <si>
    <t>1.2.4</t>
  </si>
  <si>
    <r>
      <t>МВт</t>
    </r>
    <r>
      <rPr>
        <vertAlign val="superscript"/>
        <sz val="12"/>
        <color indexed="8"/>
        <rFont val="Times New Roman"/>
        <family val="1"/>
        <charset val="204"/>
      </rPr>
      <t>2)</t>
    </r>
  </si>
  <si>
    <r>
      <t>шт.</t>
    </r>
    <r>
      <rPr>
        <vertAlign val="superscript"/>
        <sz val="12"/>
        <color indexed="8"/>
        <rFont val="Times New Roman"/>
        <family val="1"/>
        <charset val="204"/>
      </rPr>
      <t>1)</t>
    </r>
  </si>
  <si>
    <t>1.2.3.4</t>
  </si>
  <si>
    <t>1.2.3.3</t>
  </si>
  <si>
    <t>1.2.3.2</t>
  </si>
  <si>
    <t xml:space="preserve">          в том числе не предусматривающие выполнение работ со стороны сетевой организации</t>
  </si>
  <si>
    <t>1.2.3.1</t>
  </si>
  <si>
    <t>Исполнено обязательств по договорам об осуществлении технологического присоединения к электрическим сетям за планируемый (истекший) год</t>
  </si>
  <si>
    <t>1.2.3</t>
  </si>
  <si>
    <t>1.2.2.4</t>
  </si>
  <si>
    <t>1.2.2.3</t>
  </si>
  <si>
    <t>1.2.2.2</t>
  </si>
  <si>
    <t>1.2.2.1</t>
  </si>
  <si>
    <t>Принято обязательств по исполнению договоров об осуществлении технологического присоединения к электрическим сетям за планируемый (истекший) год</t>
  </si>
  <si>
    <t>1.2.2</t>
  </si>
  <si>
    <t>1.2.1.4</t>
  </si>
  <si>
    <t>1.2.1.3</t>
  </si>
  <si>
    <t>1.2.1.2</t>
  </si>
  <si>
    <t>1.2.1.1</t>
  </si>
  <si>
    <t>Наличие обязательств по исполнению договоров об осуществлении технологического присоединения к электрическим сетям по состоянию на 1 января  соответствующего года</t>
  </si>
  <si>
    <t>1.2.1</t>
  </si>
  <si>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</si>
  <si>
    <t>1.2</t>
  </si>
  <si>
    <t>1.1.6.3</t>
  </si>
  <si>
    <t>1.1.6.2</t>
  </si>
  <si>
    <t>1.1.6.1</t>
  </si>
  <si>
    <t>1.1.6</t>
  </si>
  <si>
    <t>1.1.5.3</t>
  </si>
  <si>
    <t>1.1.5.2</t>
  </si>
  <si>
    <t>1.1.5.1</t>
  </si>
  <si>
    <t>1.1.5</t>
  </si>
  <si>
    <t>1.1.4.4</t>
  </si>
  <si>
    <t>1.1.4.3</t>
  </si>
  <si>
    <t>1.1.4.2</t>
  </si>
  <si>
    <t xml:space="preserve">          в том числе затраты на проектно изыскательские работы</t>
  </si>
  <si>
    <t>1.1.4.1</t>
  </si>
  <si>
    <t>1.1.4</t>
  </si>
  <si>
    <t>1.1.3.4</t>
  </si>
  <si>
    <t>1.1.3.3</t>
  </si>
  <si>
    <t>1.1.3.2</t>
  </si>
  <si>
    <t>1.1.3.1</t>
  </si>
  <si>
    <t>1.1.3</t>
  </si>
  <si>
    <t>1.1.2.4</t>
  </si>
  <si>
    <t>1.1.2.3</t>
  </si>
  <si>
    <t>1.1.2.2</t>
  </si>
  <si>
    <t>1.1.2.1</t>
  </si>
  <si>
    <t>1.1.2</t>
  </si>
  <si>
    <t>1.1.1.4</t>
  </si>
  <si>
    <t>1.1.1.3</t>
  </si>
  <si>
    <t>1.1.1.2</t>
  </si>
  <si>
    <t>1.1.1.1</t>
  </si>
  <si>
    <t>1.1.1</t>
  </si>
  <si>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</si>
  <si>
    <t>1.1</t>
  </si>
  <si>
    <r>
      <t>нд</t>
    </r>
    <r>
      <rPr>
        <vertAlign val="superscript"/>
        <sz val="12"/>
        <color indexed="8"/>
        <rFont val="Times New Roman"/>
        <family val="1"/>
        <charset val="204"/>
      </rPr>
      <t>3)</t>
    </r>
  </si>
  <si>
    <t>год (N–2)</t>
  </si>
  <si>
    <t>год (N–3)</t>
  </si>
  <si>
    <t xml:space="preserve">год (N–4) </t>
  </si>
  <si>
    <t>год (N–1)</t>
  </si>
  <si>
    <t xml:space="preserve">Среднее за 3 года значение фактических данных о реализации мероприятий по технологическому присоединению </t>
  </si>
  <si>
    <t>Фактические данные о реализации мероприятий по технологическому присоединению</t>
  </si>
  <si>
    <t>Единица измерения</t>
  </si>
  <si>
    <t>Наименование показателя</t>
  </si>
  <si>
    <t>№ п/п</t>
  </si>
  <si>
    <t xml:space="preserve">                                                                                                                                                                  реквизиты решения органа исполнительной власти, утвердившего инвестиционную программу</t>
  </si>
  <si>
    <t>Раздел 2. Технологическое присоединение к электрическим сетям энергопринимающих устройств потребителей максимальной мощностью до 150 кВт включительно</t>
  </si>
  <si>
    <r>
      <t>7)</t>
    </r>
    <r>
      <rPr>
        <sz val="11"/>
        <color indexed="8"/>
        <rFont val="Times New Roman"/>
        <family val="1"/>
        <charset val="204"/>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</si>
  <si>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r>
      <t>6)</t>
    </r>
    <r>
      <rPr>
        <sz val="11"/>
        <color indexed="8"/>
        <rFont val="Times New Roman"/>
        <family val="1"/>
        <charset val="204"/>
      </rPr>
      <t xml:space="preserve"> Словосочетания вида «год X», «год (X–1)» заменяются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 минус количество лет, равных числу указанному в словосочетании после знака «–».</t>
    </r>
  </si>
  <si>
    <r>
      <t xml:space="preserve">5) </t>
    </r>
    <r>
      <rPr>
        <sz val="11"/>
        <color indexed="8"/>
        <rFont val="Times New Roman"/>
        <family val="1"/>
        <charset val="204"/>
      </rPr>
      <t xml:space="preserve"> В п. 1.2 в столбцах 3, 4, 5 и 9 указывются значения, определяемые как сумма значений, указанных в пунктах 1.2.1—1.2.5 соответствующих столбцов.</t>
    </r>
  </si>
  <si>
    <r>
      <t xml:space="preserve">4) </t>
    </r>
    <r>
      <rPr>
        <sz val="11"/>
        <color indexed="8"/>
        <rFont val="Times New Roman"/>
        <family val="1"/>
        <charset val="204"/>
      </rPr>
      <t>В п. 1.1 в столбцах 3, 4, 5 и 9 указывются значения, определяемые как сумма значений, указанных в пунктах 1.1.1—1.1.5 соответствующих столбцов.</t>
    </r>
  </si>
  <si>
    <r>
      <t xml:space="preserve">2) </t>
    </r>
    <r>
      <rPr>
        <sz val="11"/>
        <color indexed="8"/>
        <rFont val="Times New Roman"/>
        <family val="1"/>
        <charset val="204"/>
      </rPr>
      <t>Определяется как ст. 6*ст. 7*ст. 8/1000, за исключением пункта п. 1.1 и п. 1.2 (Группа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 и Группа инвестиционных проектов «Технологическое присоединение энергопринимающих устройств потребителей максимальной мощностью от 15 до 150 кВт включительно, всего»).</t>
    </r>
  </si>
  <si>
    <r>
      <t xml:space="preserve">1) </t>
    </r>
    <r>
      <rPr>
        <sz val="11"/>
        <color indexed="8"/>
        <rFont val="Times New Roman"/>
        <family val="1"/>
        <charset val="204"/>
      </rPr>
      <t>Определяется как (столбец ст. 3+ст. 4+ст. 5)/3.</t>
    </r>
  </si>
  <si>
    <r>
      <t>…</t>
    </r>
    <r>
      <rPr>
        <vertAlign val="superscript"/>
        <sz val="11"/>
        <color indexed="8"/>
        <rFont val="Times New Roman"/>
        <family val="1"/>
        <charset val="204"/>
      </rPr>
      <t>7)</t>
    </r>
  </si>
  <si>
    <t>ст. 6*ст. 7*ст. 8/1000</t>
  </si>
  <si>
    <t>С4</t>
  </si>
  <si>
    <t>(ст. 3+ст. 4+ст. 5)/3</t>
  </si>
  <si>
    <t>строительство центров питания, подстанций уровнем напряжения 35 кВ и выше (ПС), на уровне напряжения i и (или) диапазоне мощности j</t>
  </si>
  <si>
    <t xml:space="preserve">строительство комплектных трансформаторных подстанций (КТП), распределительных трансформаторных подстанций (РТП) с уровнем напряжения до 35 кВ,  на уровне напряжения i и (или) диапазоне мощности j  </t>
  </si>
  <si>
    <t xml:space="preserve">строительство пунктов секционирования, на уровне напряжения i и (или) диапазоне мощности j  </t>
  </si>
  <si>
    <t>С3</t>
  </si>
  <si>
    <t xml:space="preserve">строительство кабельных линий, на уровне напряжения i </t>
  </si>
  <si>
    <t>С2</t>
  </si>
  <si>
    <t>строительство воздушных линий, на уровне напряжения i</t>
  </si>
  <si>
    <r>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r>
    <r>
      <rPr>
        <vertAlign val="superscript"/>
        <sz val="12"/>
        <color indexed="8"/>
        <rFont val="Times New Roman"/>
        <family val="1"/>
        <charset val="204"/>
      </rPr>
      <t>5)</t>
    </r>
    <r>
      <rPr>
        <sz val="12"/>
        <color indexed="8"/>
        <rFont val="Times New Roman"/>
        <family val="1"/>
        <charset val="204"/>
      </rPr>
      <t xml:space="preserve"> [п. 1.2.1+п. 1.2.2+п. 1.2.3+
п. 1.2.4+п. 1.2.5]</t>
    </r>
  </si>
  <si>
    <r>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r>
    <r>
      <rPr>
        <vertAlign val="superscript"/>
        <sz val="12"/>
        <color indexed="8"/>
        <rFont val="Times New Roman"/>
        <family val="1"/>
        <charset val="204"/>
      </rPr>
      <t>4)</t>
    </r>
    <r>
      <rPr>
        <sz val="12"/>
        <color indexed="8"/>
        <rFont val="Times New Roman"/>
        <family val="1"/>
        <charset val="204"/>
      </rPr>
      <t xml:space="preserve"> [п. 1.1.1+п. 1.1.2+п. 1.1.3+
п. 1.1.4+п. 1.1.5]:</t>
    </r>
  </si>
  <si>
    <r>
      <t>Год (X–1)</t>
    </r>
    <r>
      <rPr>
        <vertAlign val="superscript"/>
        <sz val="12"/>
        <color indexed="8"/>
        <rFont val="Times New Roman"/>
        <family val="1"/>
        <charset val="204"/>
      </rPr>
      <t>6)</t>
    </r>
  </si>
  <si>
    <r>
      <t>Год (X–2)</t>
    </r>
    <r>
      <rPr>
        <vertAlign val="superscript"/>
        <sz val="12"/>
        <color indexed="8"/>
        <rFont val="Times New Roman"/>
        <family val="1"/>
        <charset val="204"/>
      </rPr>
      <t>6)</t>
    </r>
  </si>
  <si>
    <r>
      <t>Год (X–3)</t>
    </r>
    <r>
      <rPr>
        <vertAlign val="superscript"/>
        <sz val="12"/>
        <color indexed="8"/>
        <rFont val="Times New Roman"/>
        <family val="1"/>
        <charset val="204"/>
      </rPr>
      <t>6)</t>
    </r>
  </si>
  <si>
    <r>
      <t>Плановые значения стоимости на год X</t>
    </r>
    <r>
      <rPr>
        <vertAlign val="superscript"/>
        <sz val="12"/>
        <color indexed="8"/>
        <rFont val="Times New Roman"/>
        <family val="1"/>
        <charset val="204"/>
      </rPr>
      <t>6)</t>
    </r>
    <r>
      <rPr>
        <sz val="12"/>
        <color indexed="8"/>
        <rFont val="Times New Roman"/>
        <family val="1"/>
        <charset val="204"/>
      </rPr>
      <t>, 
тыс. рублей</t>
    </r>
    <r>
      <rPr>
        <vertAlign val="superscript"/>
        <sz val="12"/>
        <color indexed="8"/>
        <rFont val="Times New Roman"/>
        <family val="1"/>
        <charset val="204"/>
      </rPr>
      <t>2)</t>
    </r>
  </si>
  <si>
    <t>Индекс сметной стоимости</t>
  </si>
  <si>
    <t>Значения стандартизированных ставок за год (X–1), тыс. рублей</t>
  </si>
  <si>
    <r>
      <t>Среднее за 3 года значение фактических показателей мощности, протяженности, кВт (км)</t>
    </r>
    <r>
      <rPr>
        <vertAlign val="superscript"/>
        <sz val="12"/>
        <color indexed="8"/>
        <rFont val="Times New Roman"/>
        <family val="1"/>
        <charset val="204"/>
      </rPr>
      <t>1)</t>
    </r>
  </si>
  <si>
    <t>Фактические значения показателей мощности, протяженности, кВт (км)</t>
  </si>
  <si>
    <t>Раздел 3.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t>
  </si>
  <si>
    <t>технического обследования (+; –)</t>
  </si>
  <si>
    <t>технического освидетельст-вования (+; –)</t>
  </si>
  <si>
    <t>После</t>
  </si>
  <si>
    <t>До</t>
  </si>
  <si>
    <t>регламентов рынков электрической энергии  (+; –)</t>
  </si>
  <si>
    <t>законодательства Российской Федерации (+; –)</t>
  </si>
  <si>
    <t>всего, Мвар</t>
  </si>
  <si>
    <t>всего за вычетом мощности  наиболее крупного (авто-) трансформатора, МВхА</t>
  </si>
  <si>
    <t>всего, МВхА</t>
  </si>
  <si>
    <t>предписаний иных органов государственной власти (указать наименования органов исполнительной власти)</t>
  </si>
  <si>
    <t>иных  предписаний федерального органа исполнительной власти, уполномоченного на осуществление федерального государственного энергетического надзора (реквизиты предписаний)</t>
  </si>
  <si>
    <t xml:space="preserve">предписаний федерального органа исполнительной власти, уполномоченного на осуществление федерального государственного энергетического надзора вынесенных по результатам расследования причин аварий (реквизиты предписаний)
</t>
  </si>
  <si>
    <t>противоаварийных мероприятий, предусмотренных актами о расследовании причин аварии (реквизиты актов)</t>
  </si>
  <si>
    <t>Неудовлетворительное техническое состояние подтверждается  результатами:</t>
  </si>
  <si>
    <t>Задачи, решаемые в рамках реализации инвестиционного проекта</t>
  </si>
  <si>
    <t>Проектный высший класс напряжения (рабочее высшее  напряжение), кВ</t>
  </si>
  <si>
    <t>Мощность трансформаторной или иной подстанции, реконструкция (модернизация или техническое перевооружение) которой осуществляется в рамках инвестиционного проекта</t>
  </si>
  <si>
    <t>Максимальная мощность энергопринимающих устройств потребителей услуг  по документам о технологическом присоединении</t>
  </si>
  <si>
    <t>Нагрузка по результатам контрольных замеров трансформаторной или иной подстанции, реконструкция (модернизация, техническое перевооружение, которой предусматривается инвестиционным проектом)</t>
  </si>
  <si>
    <t>Наименование трансформаторной или иной подстанции, линии электропередачи (участка линии электропередачи), реконструкция (модернизация или техническое перевооружение) которой осуществляется в рамках инвестиционного проекта</t>
  </si>
  <si>
    <t xml:space="preserve">Инвестиционным проектом осуществляются  обязательные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 –)
</t>
  </si>
  <si>
    <t>Инвестиционным проектом осуществляются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и
 обеспечивающие достижение утвержденных целевых показателей энергосбережения и повышения энергетической эффективности
(+; –)</t>
  </si>
  <si>
    <t>Реализация инвестиционного проекта обуславливается необходимостью выполнения требований:</t>
  </si>
  <si>
    <t>Инвестиционным проектом предусматривается выполнение:</t>
  </si>
  <si>
    <t>Год определения показателей оценки технического состояния и последствий отказа</t>
  </si>
  <si>
    <t>Показатель оценки последствий отказа</t>
  </si>
  <si>
    <t>Показатель  оценки технического состояния</t>
  </si>
  <si>
    <t>Год ввода в эксплуатацию трансформаторной или иной подстанции, линии электропередачи 
(до реализации инвестиционного проекта)</t>
  </si>
  <si>
    <t>Идентифика-
тор инвестицион-ного проекта</t>
  </si>
  <si>
    <t>Форма 12. Краткое описание инвестиционной программы. Обоснование необходимости реализации инвестиционных проектов</t>
  </si>
  <si>
    <t>Приложение  № 12</t>
  </si>
  <si>
    <r>
      <t>1)</t>
    </r>
    <r>
      <rPr>
        <sz val="11"/>
        <color theme="1"/>
        <rFont val="Calibri"/>
        <family val="2"/>
        <charset val="204"/>
        <scheme val="minor"/>
      </rPr>
      <t xml:space="preserve"> «год X–1» заменяется указанием года (четыре цифры и слово «год» в соответствующем падеже), предшествующего году, в котором сетевой организацией раскрывается информация об инвестиционной программе (о проекте инвестиционной программы и (или) изменений, вносимых в инвестиционную программу).</t>
    </r>
  </si>
  <si>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 (реквизиты решения  органа местного самоуправления об утверждении схемы теплоснабжения
 и указание на структурные единицы      схемы теплоснабжения)</t>
  </si>
  <si>
    <r>
      <t>Срок ввода объекта в эксплуатацию, предусмотренный схемой и программой развития электроэнергетики субъекта Российской Федерации, утвержденные в год (X–1)</t>
    </r>
    <r>
      <rPr>
        <vertAlign val="superscript"/>
        <sz val="11"/>
        <rFont val="Times New Roman"/>
        <family val="1"/>
        <charset val="204"/>
      </rPr>
      <t>1)</t>
    </r>
    <r>
      <rPr>
        <sz val="11"/>
        <rFont val="Times New Roman"/>
        <family val="1"/>
        <charset val="204"/>
      </rPr>
      <t xml:space="preserve"> 
(схемой теплоснабжения поселения (городского округа), утвержденной органом местного самоуправления), год</t>
    </r>
  </si>
  <si>
    <t>Реализация инвестиционного проекта предусматривается решением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 –)</t>
  </si>
  <si>
    <r>
      <t>Схема и программа развития электроэнергетики субъекта Российской Федерации, утвержденные в год (X–1)</t>
    </r>
    <r>
      <rPr>
        <vertAlign val="superscript"/>
        <sz val="11"/>
        <rFont val="Times New Roman"/>
        <family val="1"/>
        <charset val="204"/>
      </rPr>
      <t xml:space="preserve">1) </t>
    </r>
    <r>
      <rPr>
        <sz val="11"/>
        <rFont val="Times New Roman"/>
        <family val="1"/>
        <charset val="204"/>
      </rPr>
      <t>(схема теплоснабжения поселения (городского округа), утвержденная органом местного самоуправления)</t>
    </r>
  </si>
  <si>
    <r>
      <t>Срок ввода объектов электросетевого хозяйства в соответствии со схемой и программой развития Единой энергетической системы России, утвержденными в год (X–1)</t>
    </r>
    <r>
      <rPr>
        <vertAlign val="superscript"/>
        <sz val="11"/>
        <rFont val="Times New Roman"/>
        <family val="1"/>
        <charset val="204"/>
      </rPr>
      <t xml:space="preserve">1)
</t>
    </r>
    <r>
      <rPr>
        <sz val="11"/>
        <rFont val="Times New Roman"/>
        <family val="1"/>
        <charset val="204"/>
      </rPr>
      <t>(срок ввода объекта теплоснабжения в соответствии со схемой теплоснабжения поселения, городского округа с численностью населения пятьсот тысяч человек и более или города федерального значения, утвержденной федеральным органом исполнительной власти), год</t>
    </r>
  </si>
  <si>
    <t>Планируемый в инвестиционной программе срок ввода объектов электросетевого хозяйства (объектов теплоснабжения) в эксплуатацию, год</t>
  </si>
  <si>
    <t>Планируемый в инвестиционной программе срок постановки объектов электросетевого хозяйства под напряжение (включения объектов капитального строительства для проведения пусконаладочных работ), год</t>
  </si>
  <si>
    <t>Форма 13. Краткое описание инвестиционной программы. Обоснование необходимости реализации инвестиционных проектов</t>
  </si>
  <si>
    <t>Приложение  № 13</t>
  </si>
  <si>
    <t>16.2.2</t>
  </si>
  <si>
    <t>16.2.1</t>
  </si>
  <si>
    <t>16.1.2</t>
  </si>
  <si>
    <t>16.1.1</t>
  </si>
  <si>
    <t>значение после</t>
  </si>
  <si>
    <t>значение до</t>
  </si>
  <si>
    <t>Первоначальная стоимость, млн рублей</t>
  </si>
  <si>
    <t>Год принятия к бухгалтерскому учету</t>
  </si>
  <si>
    <t>бюджетов субъектов Российской Федерации</t>
  </si>
  <si>
    <t>Наименование показателя, единицы измерения</t>
  </si>
  <si>
    <t>Характеристики объектов инвестиционной деятельности</t>
  </si>
  <si>
    <t>Идентификатор инвестиционного проекта, для целей реализации которого инвестиционным проектом предусматривается покупка земельного участка</t>
  </si>
  <si>
    <t>Задачи, решаемые в рамках инвестиционного проекта</t>
  </si>
  <si>
    <t>Принятие основных средств (нематериальных активов) к бухгалтерскому учету</t>
  </si>
  <si>
    <t>Освоение капитальных вложений в прогнозных ценах соответствующих лет итого за период реализации инвестиционной программы, млн рублей  (без НДС)</t>
  </si>
  <si>
    <t>Финансирование капитальных вложений в прогнозных ценах соответствующих лет итого за период реализации инвестиционной программы, млн рублей (с НДС)</t>
  </si>
  <si>
    <t>Наименование документа, обосновывающего оценку полной стоимости инвестиционного проекта</t>
  </si>
  <si>
    <t>Форма 14. Краткое описание инвестиционной программы. Обоснование необходимости реализации инвестиционных проектов</t>
  </si>
  <si>
    <t>Приложение  № 14</t>
  </si>
  <si>
    <t>Реквизиты решения  федерального органа исполнительной власти, органа местного самоуправления об утверждении схемы теплоснабжения
 и соответствующих положений  схемы теплоснабжения</t>
  </si>
  <si>
    <t>Срок ввода объекта теплоснабжения в соответствии со схемой теплоснабжения поселения, городского округа или города федерального значения, утвержденной федеральным органом исполнительной власти или органом местного самоуправления, год</t>
  </si>
  <si>
    <t>всего за вычетом мощности  наиболее крупного источника тепловой энергии (насосного агрегата), Гкал/ч (т/ч)</t>
  </si>
  <si>
    <t>всего, Гкал/ч (т/ч, мм)</t>
  </si>
  <si>
    <t>Мощность (нагрузка) подключенных объектов теплоснабжения  по документам, подтверждающим подключение объектов теплоснабжения к системе теплоснабжения, Гкал/ч</t>
  </si>
  <si>
    <t>Наименование заявителя по договору о подключении к системам теплоснабжения объекта теплоснабжения</t>
  </si>
  <si>
    <t>Наименование  подключаемых объектов теплоснабжения</t>
  </si>
  <si>
    <t>Планируемый в инвестиционной программе срок принятия законченных строительством объектов теплоснабжения к бухгалтерскому учету, год</t>
  </si>
  <si>
    <t>Планируемый в инвестиционной программе срок ввода  объектов теплоснабжения  в эксплуатацию, год</t>
  </si>
  <si>
    <t>Планируемый в инвестиционной программе срок включения объектов капитального строительства для проведения пусконаладочных работ</t>
  </si>
  <si>
    <t>Срок осуществления мероприятий по подключению, выполняемых в рамках инвестиционного проекта  в соответствии с договором о подключении к системам теплоснабжения</t>
  </si>
  <si>
    <t>Количество заключенных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</si>
  <si>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Реквизиты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подключению теплопотребляющих установок потребителей тепловой энергии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</si>
  <si>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Идентификаторы инвестиционных проектов, предусматривающих выполнение мероприятий по подключению к системам теплоснабжения, которые содержатся в качестве ее обязательства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по подключению к системе теплоснабжения от существующих тепловых сетей или источников тепловой энергии  до точек подключения соответствующих теплопотребляющих установок потребителей, в договоре о подключении к системам теплоснабжения, указанном в столбцах 4 и 5</t>
  </si>
  <si>
    <t>Схема теплоснабжения</t>
  </si>
  <si>
    <t>Тепловая мощность объекта теплоснабжения (производительность насосной станции, диаметр тепловых сетей), строительство (реконструкция) которого осуществляется в рамках инвестиционного проекта</t>
  </si>
  <si>
    <t>Фактическая тепловая мощность, нагрузка (расход теплоносителя) объекта теплоснабжения, Гкал/ч (т/ч)</t>
  </si>
  <si>
    <t>Наименование объекта теплоснабжения, реконструкция (модернизация или техническое перевооружение) которого осуществляется в рамках инвестиционного проекта</t>
  </si>
  <si>
    <t>Присоединение источников тепловой энергии или тепловых сетей к системам теплоснабжения</t>
  </si>
  <si>
    <t>Сроки осуществления мероприятий по подключению</t>
  </si>
  <si>
    <t>Размер платы за подключение в соответствии с договором о подключении к системам теплоснабжения, млн рублей</t>
  </si>
  <si>
    <t>Наличие заключенного договора о подключении к системам теплоснабжения</t>
  </si>
  <si>
    <t>Форма 15. Краткое описание инвестиционной программы. Обоснование необходимости реализации инвестиционных проектов</t>
  </si>
  <si>
    <t>Приложение  № 15</t>
  </si>
  <si>
    <t>законода-тельства Российской Федерации (+; –)</t>
  </si>
  <si>
    <t>Необходимость замены физически изношенного оборудования подтверждается  результатами:</t>
  </si>
  <si>
    <t>Задачи, решаемые в рамках реализации инвестицион-ного проекта</t>
  </si>
  <si>
    <t>Мощность объекта теплоснабжения (производительность насосной станции, диаметр тепловых сетей), строительство (реконструкция) которого осуществляется в рамках инвестиционного проекта</t>
  </si>
  <si>
    <t>Фактическая тепловая нагрузка (расход теплоносителя) объекта теплоснабжения, Гкал/ч (т/ч)</t>
  </si>
  <si>
    <t>Наименование объекта теплоснабжения (объекта по производству электрической энергии), реконструкция (модернизация или техническое перевооружение) которого осуществляется в рамках инвестиционного проекта</t>
  </si>
  <si>
    <t>Год ввода в эксплуатацию объекта теплоснабжения, объекта по производству электрической энергии
(до реализации инвестиционного проекта)</t>
  </si>
  <si>
    <t xml:space="preserve"> Номер группы инвести-ционных проектов</t>
  </si>
  <si>
    <t>Форма 16. Краткое описание инвестиционной программы. Обоснование необходимости реализации инвестиционных проектов</t>
  </si>
  <si>
    <t>Приложение  № 16</t>
  </si>
  <si>
    <t>Наименование индексов-дефляторов, отражающих повышение эффективности инвестиционной деятельности (в %, к предыдущему году)</t>
  </si>
  <si>
    <t>Индексы-дефляторы, предусмотренные прогнозом социально-экономического развития Российской Федерации на среднесрочный период (в %, к предыдущему году)</t>
  </si>
  <si>
    <t>5.5</t>
  </si>
  <si>
    <t>Годы</t>
  </si>
  <si>
    <t>Реквизиты документа</t>
  </si>
  <si>
    <t xml:space="preserve">Наименование документа — источника данных </t>
  </si>
  <si>
    <t>Наименование</t>
  </si>
  <si>
    <t>Форма 17. Краткое описание инвестиционной программы. Индексы-дефляторы инвестиций в основной капитал (капитальных вложений)</t>
  </si>
  <si>
    <t>Приложение  № 17</t>
  </si>
  <si>
    <t>Значения целевых показателей, годы</t>
  </si>
  <si>
    <t>Единицы измерения</t>
  </si>
  <si>
    <t>Наименование целевого показателя</t>
  </si>
  <si>
    <t>Форма 18. Значения целевых показателей, установленные для целей формирования инвестиционной программы</t>
  </si>
  <si>
    <t>Приложение  № 18</t>
  </si>
  <si>
    <t xml:space="preserve">Наименование субъекта Российской Федерации </t>
  </si>
  <si>
    <t>Форма 19. Перечень субъектов Российской Федерации, на территории которых инвестиционной программой (проектом инвестиционной программы) организации по управлению единой национальной (общероссийской) электрической сетью предусматривается строительство (реконструкция, модернизация, техническое перевооружение) объектов электросетевого хозяйства, а также находятся объекты электросетевого хозяйства, входящие в единую национальную (общероссийскую) электрическую сеть и не принадлежащие на праве собственности указанной организации</t>
  </si>
  <si>
    <t>Приложение  № 19</t>
  </si>
  <si>
    <t xml:space="preserve">Инвестиционная программа АО "Городские электрические сети" </t>
  </si>
  <si>
    <t>полное наименование субъекта электроэнергетики</t>
  </si>
  <si>
    <t>Инвестиционная программа АО "Городские электрические сети"</t>
  </si>
  <si>
    <t xml:space="preserve"> на год 2021</t>
  </si>
  <si>
    <t xml:space="preserve"> на год 2022</t>
  </si>
  <si>
    <t xml:space="preserve"> на год 2023</t>
  </si>
  <si>
    <t xml:space="preserve"> на год 2024</t>
  </si>
  <si>
    <t xml:space="preserve"> на год 2025</t>
  </si>
  <si>
    <t xml:space="preserve">ВСЕГО по инвестиционной программе, в том числе: </t>
  </si>
  <si>
    <t>0.1</t>
  </si>
  <si>
    <t>Технологическое присоединение, всего</t>
  </si>
  <si>
    <t>0.2</t>
  </si>
  <si>
    <t>Реконструкция, модернизация, техническое перевооружение, всего</t>
  </si>
  <si>
    <t>0.3</t>
  </si>
  <si>
    <t>Инвестиционные проекты, реализация которых обуславливается схемами и программами перспективного развития электроэнергетики, всего</t>
  </si>
  <si>
    <t>0.4</t>
  </si>
  <si>
    <t>Прочее новое строительство объектов электросетевого хозяйства, всего</t>
  </si>
  <si>
    <t>0.5</t>
  </si>
  <si>
    <t>Покупка земельных участков для целей реализации инвестиционных проектов, всего</t>
  </si>
  <si>
    <t>0.6</t>
  </si>
  <si>
    <t>Прочие инвестиционные проекты, всего</t>
  </si>
  <si>
    <t>1</t>
  </si>
  <si>
    <t>АО "Городские электрические сети"</t>
  </si>
  <si>
    <t>Технологическое присоединение, всего, в том числе:</t>
  </si>
  <si>
    <t>Технологическое присоединение энергопринимающих устройств потребителей, всего, в том числе:</t>
  </si>
  <si>
    <t>Технологическое присоединение энергопринимающих устройств потребителей максимальной мощностью до 15 кВт включительно, всего</t>
  </si>
  <si>
    <t>Технологическое присоединение энергопринимающих устройств потребителей максимальной мощностью до 150 кВт включительно, всего</t>
  </si>
  <si>
    <t>Технологическое присоединение энергопринимающих устройств потребителей свыше 150 кВт, всего, в том числе:</t>
  </si>
  <si>
    <t>Технологическое присоединение объектов электросетевого хозяйства, всего, в том числе:</t>
  </si>
  <si>
    <t>Технологическое присоединение объектов электросетевого хозяйства, принадлежащих  иным сетевым организациям и иным лицам, всего, в том числе:</t>
  </si>
  <si>
    <t>Технологическое присоединение к электрическим сетям иных сетевых организаций, всего, в том числе:</t>
  </si>
  <si>
    <t>Технологическое присоединение объектов по производству электрической энергии всего, в том числе:</t>
  </si>
  <si>
    <t>Наименование объекта по производству электрической энергии, всего, в том числе:</t>
  </si>
  <si>
    <t>Строительство новых объектов электросетевого хозяйства  (за исключением усиления существующей электрической сети) в целях осуществления технологического присоединения объекта по производству электрической энергии, всего, в том числе:</t>
  </si>
  <si>
    <t>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</si>
  <si>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</si>
  <si>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</si>
  <si>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Усиление электрической сети в целях осуществления технологического присоединения энергопринимающих устройств потребителей и (или) объектов электросетевого хозяйства всего, в том числе:</t>
  </si>
  <si>
    <t>Строительство новых объектов электросетевого хозяйства для усиления электрической сети в целях осуществления технологического присоединения, всего, в том числе:</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</si>
  <si>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всего, в том числе:</t>
  </si>
  <si>
    <t>Реконструкция, модернизация, техническое перевооружение всего, в том числе:</t>
  </si>
  <si>
    <t>Реконструкция, модернизация, техническое перевооружение  трансформаторных и иных подстанций, распределительных пунктов, всего, в том числе:</t>
  </si>
  <si>
    <t>Реконструкция трансформаторных и иных подстанций, всего, в том числе:</t>
  </si>
  <si>
    <t>Замена трансформатора в ТП-9</t>
  </si>
  <si>
    <t>L_GES_05_1</t>
  </si>
  <si>
    <t>Замена трансформатора в ТП-14</t>
  </si>
  <si>
    <t>L_GES_05_2</t>
  </si>
  <si>
    <t>Замена трансформатора в ТП-5</t>
  </si>
  <si>
    <t>L_GES_13_1</t>
  </si>
  <si>
    <t>L_GES_13_2</t>
  </si>
  <si>
    <t>Замена трансформатора в ТП-21</t>
  </si>
  <si>
    <t>L_GES_13_3</t>
  </si>
  <si>
    <t>Замена трансформатора в ТП-27</t>
  </si>
  <si>
    <t>L_GES_13_4</t>
  </si>
  <si>
    <t xml:space="preserve">Реконструкция КТП-37 с трансформатором </t>
  </si>
  <si>
    <t>L_GES_02</t>
  </si>
  <si>
    <t>Модернизация, техническое перевооружение трансформаторных и иных подстанций, распределительных пунктов, всего, в том числе:</t>
  </si>
  <si>
    <t>Реконструкция, модернизация, техническое перевооружение линий электропередачи, всего, в том числе:</t>
  </si>
  <si>
    <t>Реконструкция линий электропередачи, всего, в том числе:</t>
  </si>
  <si>
    <t>Реконструкция ВЛ-04кВ от ТП-161 Ф-3</t>
  </si>
  <si>
    <t>L_GES_08</t>
  </si>
  <si>
    <t>Реконструкция ВЛ-04кВ от ТП-63 Ф-7</t>
  </si>
  <si>
    <t>L_GES_11</t>
  </si>
  <si>
    <t>Реконструкция ВЛ-04кВ от ТП-65 Ф-6</t>
  </si>
  <si>
    <t>L_GES_12</t>
  </si>
  <si>
    <t>Модернизация, техническое перевооружение линий электропередачи, всего, в том числе:</t>
  </si>
  <si>
    <t>Развитие и модернизация учета электрической энергии (мощности), всего, в том числе:</t>
  </si>
  <si>
    <t>«Установка приборов учета, класс напряжения 0,22 (0,4) кВ, всего, в том числе:»</t>
  </si>
  <si>
    <t>Монтаж УСПД в ТП</t>
  </si>
  <si>
    <t>L_GES_01</t>
  </si>
  <si>
    <t>«Установка приборов учета, класс напряжения 6 (10) кВ, всего, в том числе:»</t>
  </si>
  <si>
    <t>«Установка приборов учета, класс напряжения 35 кВ, всего, в том числе:»</t>
  </si>
  <si>
    <t>«Установка приборов учета, класс напряжения 110 кВ и выше, всего, в том числе:»</t>
  </si>
  <si>
    <t>1.2.3.5</t>
  </si>
  <si>
    <t>«Включение приборов учета в систему сбора и передачи данных, класс напряжения 0,22 (0,4) кВ, всего, в том числе:»</t>
  </si>
  <si>
    <t>1.2.3.6</t>
  </si>
  <si>
    <t>«Включение приборов учета в систему сбора и передачи данных, класс напряжения 6 (10) кВ, всего, в том числе:»</t>
  </si>
  <si>
    <t>1.2.3.7</t>
  </si>
  <si>
    <t>«Включение приборов учета в систему сбора и передачи данных, класс напряжения 35 кВ, всего, в том числе:»</t>
  </si>
  <si>
    <t>1.2.3.8</t>
  </si>
  <si>
    <t>«Включение приборов учета в систему сбора и передачи данных, класс напряжения 110 кВ и выше, всего, в том числе:»</t>
  </si>
  <si>
    <t>Реконструкция, модернизация, техническое перевооружение прочих объектов основных средств, всего, в том числе:</t>
  </si>
  <si>
    <t>Реконструкция прочих объектов основных средств, всего, в том числе:</t>
  </si>
  <si>
    <t>Модернизация, техническое перевооружение прочих объектов основных средств, всего, в том числе:</t>
  </si>
  <si>
    <t>1.3</t>
  </si>
  <si>
    <t>Инвестиционные проекты, реализация которых обуславливается схемами и программами перспективного развития электроэнергетики, всего, в том числе:</t>
  </si>
  <si>
    <t>1.3.1</t>
  </si>
  <si>
    <t>Инвестиционные проекты, предусмотренные схемой и программой развития Единой энергетической системы России, всего, в том числе:</t>
  </si>
  <si>
    <t>1.3.2</t>
  </si>
  <si>
    <t>Инвестиционные проекты, предусмотренные схемой и программой развития субъекта Российской Федерации, всего, в том числе:</t>
  </si>
  <si>
    <t>1.4</t>
  </si>
  <si>
    <t>Прочее новое строительство объектов электросетевого хозяйства, всего, в том числе:</t>
  </si>
  <si>
    <t>Приобретение КТП с трансформатором ТМГ-160кВА</t>
  </si>
  <si>
    <t>L_GES_04</t>
  </si>
  <si>
    <t>Строительство ВЛ-04кВ ТП-123 Ф-1</t>
  </si>
  <si>
    <t>L_GES_06</t>
  </si>
  <si>
    <t>L_GES_07</t>
  </si>
  <si>
    <t>Строительство ВЛ-04кВ ТП-160 Ф-2</t>
  </si>
  <si>
    <t>L_GES_10</t>
  </si>
  <si>
    <t>Строительство ВЛ-04кВ ТП-161 Ф-2</t>
  </si>
  <si>
    <t>L_GES_09</t>
  </si>
  <si>
    <t>1.5</t>
  </si>
  <si>
    <t>Покупка земельных участков для целей реализации инвестиционных проектов, всего, в том числе:</t>
  </si>
  <si>
    <t>1.6</t>
  </si>
  <si>
    <t>Прочие инвестиционные проекты, всего, в том числе:</t>
  </si>
  <si>
    <t>Приобретение АГП ПСС-131-18Э</t>
  </si>
  <si>
    <t>L_GES_14</t>
  </si>
  <si>
    <t>Приобретение комплекта поискового КП-500К</t>
  </si>
  <si>
    <t>L_GES_15</t>
  </si>
  <si>
    <t xml:space="preserve">Приобретение дизельного генератора </t>
  </si>
  <si>
    <t>L_GES_16</t>
  </si>
  <si>
    <t xml:space="preserve">Приобретение измельчителя древесины </t>
  </si>
  <si>
    <t>L_GES_17</t>
  </si>
  <si>
    <t>Приобретение автомобиля УАЗ Комби Трофи</t>
  </si>
  <si>
    <t>L_GES_18</t>
  </si>
  <si>
    <t>показатель замены силовых (авто-) трансформаторов  высшего класса напряжения 10 кВ</t>
  </si>
  <si>
    <t>показатель замены линий электропередачи  высшего класса напряжения 0,4 кВ</t>
  </si>
  <si>
    <t>показатель объема финансовых потребностей, необходимых для реализации мероприятий, направленных на развитие информационной инфраструктуры (Фит)</t>
  </si>
  <si>
    <t>показатель объема финансовых потребностей, необходимых для реализации мероприятий, направленных на хозяйственное обеспечение деятельности сетевой организации (Фхо)</t>
  </si>
  <si>
    <t>Реконструкция КТП-123 без трансформатора</t>
  </si>
  <si>
    <t>M_GES_06</t>
  </si>
  <si>
    <t>Реконструкция КТП-62 с трансформатором ТМГ-250</t>
  </si>
  <si>
    <t>Замена трансформатора в ТП-137</t>
  </si>
  <si>
    <t>M_GES_03_1</t>
  </si>
  <si>
    <t>Замена трансформатора в ТП-39</t>
  </si>
  <si>
    <t>M_GES_03_2</t>
  </si>
  <si>
    <t>Замена трансформатора в ТП-40</t>
  </si>
  <si>
    <t>M_GES_03_3</t>
  </si>
  <si>
    <t>Реконструкция КТП-54 с трансформатором ТМГ-250</t>
  </si>
  <si>
    <t>M_GES_05</t>
  </si>
  <si>
    <t xml:space="preserve">Замена трансформатора в ТП-65 </t>
  </si>
  <si>
    <t>M_GES_04_1</t>
  </si>
  <si>
    <t xml:space="preserve">Замена трансформатора в ТП-71 </t>
  </si>
  <si>
    <t>M_GES_04_2</t>
  </si>
  <si>
    <t>Замена трансформатора в ТП-78</t>
  </si>
  <si>
    <t>M_GES_04_3</t>
  </si>
  <si>
    <t>Замена трансформатора в ТП-82</t>
  </si>
  <si>
    <t>M_GES_04_4</t>
  </si>
  <si>
    <t>Замена трансформатора в ТП-95</t>
  </si>
  <si>
    <t>M_GES_04_5</t>
  </si>
  <si>
    <t>Реконструкция КТП-88 с трансформатором ТМГ-100</t>
  </si>
  <si>
    <t>M_GES_02</t>
  </si>
  <si>
    <t>M_GES_07</t>
  </si>
  <si>
    <t>Реконструкция ВЛ-04кВ от ТП-13 Ф-6</t>
  </si>
  <si>
    <t>M_GES_09</t>
  </si>
  <si>
    <t>Реконструкция ВЛ-04кВ от ТП-57 Ф-1</t>
  </si>
  <si>
    <t>M_GES_10</t>
  </si>
  <si>
    <t>M_GES_01</t>
  </si>
  <si>
    <t xml:space="preserve">Приобретение автолаборатории </t>
  </si>
  <si>
    <t>M_GES_08</t>
  </si>
  <si>
    <t>Замена трансформатора в РП-3</t>
  </si>
  <si>
    <t>N_GES_01</t>
  </si>
  <si>
    <t>Замена трансформатора в ТП-110</t>
  </si>
  <si>
    <t>N_GES_02</t>
  </si>
  <si>
    <t>Замена трансформатора в ТП-138</t>
  </si>
  <si>
    <t>N_GES_03</t>
  </si>
  <si>
    <t>Замена трансформатора в ТП-143</t>
  </si>
  <si>
    <t>N_GES_04_1</t>
  </si>
  <si>
    <t>Замена трансформатора в ТП-147</t>
  </si>
  <si>
    <t>N_GES_04_2</t>
  </si>
  <si>
    <t>Замена трансформатора в ТП-154</t>
  </si>
  <si>
    <t>N_GES_04_3</t>
  </si>
  <si>
    <t>Замена трансформатора в ТП-173</t>
  </si>
  <si>
    <t>N_GES_04_4</t>
  </si>
  <si>
    <t>Замена трансформатора в ТП-117</t>
  </si>
  <si>
    <t>N_GES_05_1</t>
  </si>
  <si>
    <t>Замена трансформатора в ТП-118</t>
  </si>
  <si>
    <t>N_GES_05_2</t>
  </si>
  <si>
    <t>Замена трансформатора в ТП-142</t>
  </si>
  <si>
    <t>N_GES_05_3</t>
  </si>
  <si>
    <t>Замена трансформатора в ТП-148</t>
  </si>
  <si>
    <t>N_GES_05_4</t>
  </si>
  <si>
    <t>Замена трансформатора в ТП-152</t>
  </si>
  <si>
    <t>N_GES_05_5</t>
  </si>
  <si>
    <t>Замена трансформатора в ТП-воздуходувка</t>
  </si>
  <si>
    <t>N_GES_05_6</t>
  </si>
  <si>
    <t>Замена трансформатора в ТП-ГНС</t>
  </si>
  <si>
    <t>N_GES_05_7</t>
  </si>
  <si>
    <t>Замена трансформатора в ТП 2 подъема водозабора 2 шт.</t>
  </si>
  <si>
    <t>N_GES_06</t>
  </si>
  <si>
    <t>Реконструкция КТП-160 с трансформатором</t>
  </si>
  <si>
    <t>N_GES_18</t>
  </si>
  <si>
    <t>Реконструкция ВЛ-04кВ от ТП-57 Ф-6</t>
  </si>
  <si>
    <t>N_GES_07</t>
  </si>
  <si>
    <t>Реконструкция ВЛ-04кВ от ТП-57 Ф-2</t>
  </si>
  <si>
    <t>N_GES_08</t>
  </si>
  <si>
    <t>Реконструкция ВЛ-04кВ от ТП-49 Ф-3</t>
  </si>
  <si>
    <t>N_GES_09</t>
  </si>
  <si>
    <t>Реконструкция ВЛ-04кВ от ТП-49 Ф-2</t>
  </si>
  <si>
    <t>N_GES_10</t>
  </si>
  <si>
    <t>N_GES_11</t>
  </si>
  <si>
    <t>Реконструкция ВЛ-04кВ от ТП-50 Ф-3</t>
  </si>
  <si>
    <t>N_GES_12</t>
  </si>
  <si>
    <t>Реконструкция ВЛ-04кВ от ТП-50 Ф-4</t>
  </si>
  <si>
    <t>N_GES_13</t>
  </si>
  <si>
    <t>Реконструкция ВЛ-04кВ от ТП-61 Ф-5</t>
  </si>
  <si>
    <t>N_GES_14</t>
  </si>
  <si>
    <t>Реконструкция ВЛ-04кВ от ТП-61 Ф-6</t>
  </si>
  <si>
    <t>N_GES_15</t>
  </si>
  <si>
    <t>Реконструкция ВЛ-04кВ от ТП-61 Ф-8</t>
  </si>
  <si>
    <t>N_GES_16</t>
  </si>
  <si>
    <t>Реконструкция ВЛ-04кВ от ТП-6 Ф-1</t>
  </si>
  <si>
    <t>N_GES_19</t>
  </si>
  <si>
    <t>Реконструкция ВЛ-04кВ от ТП-23 Ф-8</t>
  </si>
  <si>
    <t>N_GES_20</t>
  </si>
  <si>
    <t>Реконструкция ВЛ-04кВ от ТП-52 Ф-10</t>
  </si>
  <si>
    <t>N_GES_21</t>
  </si>
  <si>
    <t>Реконструкция ВЛ-04кВ от ТП-54 Ф-4</t>
  </si>
  <si>
    <t>N_GES_17</t>
  </si>
  <si>
    <t>N_GES_22</t>
  </si>
  <si>
    <t>Реконструкция КТП-1 (водозабор)</t>
  </si>
  <si>
    <t>O_GES_01</t>
  </si>
  <si>
    <t>Реконструкция КТП-2 (водозабор)</t>
  </si>
  <si>
    <t>O_GES_02</t>
  </si>
  <si>
    <t>Реконструкция КТП-3 (водозабор)</t>
  </si>
  <si>
    <t>O_GES_03</t>
  </si>
  <si>
    <t>Реконструкция КТП-5 (водозабор)</t>
  </si>
  <si>
    <t>O_GES_04</t>
  </si>
  <si>
    <t>Реконструкция КТП-6 (водозабор)</t>
  </si>
  <si>
    <t>O_GES_05</t>
  </si>
  <si>
    <t>Реконструкция ВЛ-10кВ от ТП-40 до ТП-81 Ф-23</t>
  </si>
  <si>
    <t>O_GES_06</t>
  </si>
  <si>
    <t>Строительство КЛ-10кВ от опоры Ф-212 до опоры в сторону ТП-83</t>
  </si>
  <si>
    <t>O_GES_07</t>
  </si>
  <si>
    <t>O_GES_08</t>
  </si>
  <si>
    <t>показатель замены линий электропередачи  высшего класса напряжения 10 кВ</t>
  </si>
  <si>
    <t>Реконструкция КТП-172 без трансформатора</t>
  </si>
  <si>
    <t>P_GES_01</t>
  </si>
  <si>
    <t>Реконструкция КТП-15 с трансформатором</t>
  </si>
  <si>
    <t>P_GES_02</t>
  </si>
  <si>
    <t>Замена МТП-89 на КТП без трансформатора</t>
  </si>
  <si>
    <t>P_GES_03</t>
  </si>
  <si>
    <t>Замена трансформатора в ТП-171</t>
  </si>
  <si>
    <t>P_GES_06</t>
  </si>
  <si>
    <t>Замена трансформатора в ТП-50</t>
  </si>
  <si>
    <t>P_GES_07_1</t>
  </si>
  <si>
    <t>Замена трансформатора в ТП-23</t>
  </si>
  <si>
    <t>P_GES_07_2</t>
  </si>
  <si>
    <t>Реконструкция КЛ-10кВ от РП-2 до ТП-92 Ф-24</t>
  </si>
  <si>
    <t>P_GES_04</t>
  </si>
  <si>
    <t>Реконструкция ВЛ-04кВ от ТП-56 Ф-2</t>
  </si>
  <si>
    <t>P_GES_08</t>
  </si>
  <si>
    <t>Реконструкция ВЛ-10кВ от ТП-65 до ТП-68</t>
  </si>
  <si>
    <t>P_GES_09</t>
  </si>
  <si>
    <t>Реконструкция ВЛ-10кВ от ТП-68 до ТП-69</t>
  </si>
  <si>
    <t>P_GES_10</t>
  </si>
  <si>
    <t>Реконструкция ВЛ-10кВ от ТП-63 до ТП-65</t>
  </si>
  <si>
    <t>P_GES_11</t>
  </si>
  <si>
    <t>Реконструкция ВЛ-10кВ от ТП-68 до ТП-107</t>
  </si>
  <si>
    <t>P_GES_12</t>
  </si>
  <si>
    <t>Реконструкция ВЛ-10кВ отпайка от ВЛ-10кВ Ф-23 до ТП-78</t>
  </si>
  <si>
    <t>P_GES_13</t>
  </si>
  <si>
    <t>Реконструкция ВЛ-04кВ от ТП-12 Ф-1,3</t>
  </si>
  <si>
    <t>P_GES_14</t>
  </si>
  <si>
    <t>Реконструкция ВЛ-10кВ от ТП-30 до ТП-37</t>
  </si>
  <si>
    <t>P_GES_15</t>
  </si>
  <si>
    <t>Строительство 2-х КЛ-04кВ от ТП-31 до ВРУ-04 детсада</t>
  </si>
  <si>
    <t>P_GES_05</t>
  </si>
  <si>
    <t>Приобретение автокрана</t>
  </si>
  <si>
    <t>P_GES_16</t>
  </si>
  <si>
    <r>
      <t>План (Утвержденный план)</t>
    </r>
    <r>
      <rPr>
        <vertAlign val="superscript"/>
        <sz val="12"/>
        <rFont val="Times New Roman"/>
        <family val="1"/>
        <charset val="204"/>
      </rPr>
      <t>2)</t>
    </r>
    <r>
      <rPr>
        <sz val="11"/>
        <color theme="1"/>
        <rFont val="Calibri"/>
        <family val="2"/>
        <charset val="204"/>
        <scheme val="minor"/>
      </rPr>
      <t xml:space="preserve"> 
2022 года</t>
    </r>
  </si>
  <si>
    <r>
      <t>Факт 
(Предложение по корректировке утвержденного плана)</t>
    </r>
    <r>
      <rPr>
        <vertAlign val="superscript"/>
        <sz val="12"/>
        <rFont val="Times New Roman"/>
        <family val="1"/>
        <charset val="204"/>
      </rPr>
      <t xml:space="preserve">1) 
</t>
    </r>
    <r>
      <rPr>
        <sz val="11"/>
        <color theme="1"/>
        <rFont val="Calibri"/>
        <family val="2"/>
        <charset val="204"/>
        <scheme val="minor"/>
      </rPr>
      <t>2022 года</t>
    </r>
  </si>
  <si>
    <r>
      <t>План (Утвержденный план)</t>
    </r>
    <r>
      <rPr>
        <vertAlign val="superscript"/>
        <sz val="12"/>
        <rFont val="Times New Roman"/>
        <family val="1"/>
        <charset val="204"/>
      </rPr>
      <t xml:space="preserve">2)  
</t>
    </r>
    <r>
      <rPr>
        <sz val="11"/>
        <color theme="1"/>
        <rFont val="Calibri"/>
        <family val="2"/>
        <charset val="204"/>
        <scheme val="minor"/>
      </rPr>
      <t>2023 года</t>
    </r>
  </si>
  <si>
    <r>
      <t>Факт 
(Предложение по корректировке утвержденного плана)</t>
    </r>
    <r>
      <rPr>
        <vertAlign val="superscript"/>
        <sz val="12"/>
        <rFont val="Times New Roman"/>
        <family val="1"/>
        <charset val="204"/>
      </rPr>
      <t xml:space="preserve">1) 
</t>
    </r>
    <r>
      <rPr>
        <sz val="11"/>
        <color theme="1"/>
        <rFont val="Calibri"/>
        <family val="2"/>
        <charset val="204"/>
        <scheme val="minor"/>
      </rPr>
      <t>2023 года</t>
    </r>
  </si>
  <si>
    <r>
      <t>План (Утвержденный план)</t>
    </r>
    <r>
      <rPr>
        <vertAlign val="superscript"/>
        <sz val="12"/>
        <rFont val="Times New Roman"/>
        <family val="1"/>
        <charset val="204"/>
      </rPr>
      <t xml:space="preserve">2)  
</t>
    </r>
    <r>
      <rPr>
        <sz val="11"/>
        <color theme="1"/>
        <rFont val="Calibri"/>
        <family val="2"/>
        <charset val="204"/>
        <scheme val="minor"/>
      </rPr>
      <t xml:space="preserve">2024 года </t>
    </r>
  </si>
  <si>
    <r>
      <t>Факт 
(Предложение по корректировке утвержденного плана)</t>
    </r>
    <r>
      <rPr>
        <vertAlign val="superscript"/>
        <sz val="12"/>
        <rFont val="Times New Roman"/>
        <family val="1"/>
        <charset val="204"/>
      </rPr>
      <t xml:space="preserve">1) 
</t>
    </r>
    <r>
      <rPr>
        <sz val="11"/>
        <color theme="1"/>
        <rFont val="Calibri"/>
        <family val="2"/>
        <charset val="204"/>
        <scheme val="minor"/>
      </rPr>
      <t>2024 года</t>
    </r>
  </si>
  <si>
    <r>
      <t>План (Утвержденный план)</t>
    </r>
    <r>
      <rPr>
        <vertAlign val="superscript"/>
        <sz val="12"/>
        <rFont val="Times New Roman"/>
        <family val="1"/>
        <charset val="204"/>
      </rPr>
      <t xml:space="preserve">2)  
</t>
    </r>
    <r>
      <rPr>
        <sz val="11"/>
        <color theme="1"/>
        <rFont val="Calibri"/>
        <family val="2"/>
        <charset val="204"/>
        <scheme val="minor"/>
      </rPr>
      <t xml:space="preserve">2025 года </t>
    </r>
  </si>
  <si>
    <r>
      <t>Факт 
(Предложение по корректировке утвержденного плана)</t>
    </r>
    <r>
      <rPr>
        <vertAlign val="superscript"/>
        <sz val="12"/>
        <rFont val="Times New Roman"/>
        <family val="1"/>
        <charset val="204"/>
      </rPr>
      <t xml:space="preserve">1) 
</t>
    </r>
    <r>
      <rPr>
        <sz val="11"/>
        <color theme="1"/>
        <rFont val="Calibri"/>
        <family val="2"/>
        <charset val="204"/>
        <scheme val="minor"/>
      </rPr>
      <t>2025 года</t>
    </r>
  </si>
  <si>
    <t>32.31</t>
  </si>
  <si>
    <t>32.32</t>
  </si>
  <si>
    <t>32.33</t>
  </si>
  <si>
    <t>32.34</t>
  </si>
  <si>
    <t>32.35</t>
  </si>
  <si>
    <t>32.36</t>
  </si>
  <si>
    <t>32.37</t>
  </si>
  <si>
    <t>32.38</t>
  </si>
  <si>
    <t>32.39</t>
  </si>
  <si>
    <t>32.40</t>
  </si>
  <si>
    <r>
      <t>План (Утвержденный план)</t>
    </r>
    <r>
      <rPr>
        <vertAlign val="superscript"/>
        <sz val="12"/>
        <rFont val="Times New Roman"/>
        <family val="1"/>
        <charset val="204"/>
      </rPr>
      <t>2)</t>
    </r>
    <r>
      <rPr>
        <sz val="11"/>
        <color theme="1"/>
        <rFont val="Calibri"/>
        <family val="2"/>
        <charset val="204"/>
        <scheme val="minor"/>
      </rPr>
      <t xml:space="preserve"> 
2021 года</t>
    </r>
  </si>
  <si>
    <r>
      <t>Факт 
(Предложение по корректировке утвержденного плана)</t>
    </r>
    <r>
      <rPr>
        <vertAlign val="superscript"/>
        <sz val="12"/>
        <rFont val="Times New Roman"/>
        <family val="1"/>
        <charset val="204"/>
      </rPr>
      <t xml:space="preserve">1) 
</t>
    </r>
    <r>
      <rPr>
        <sz val="11"/>
        <color theme="1"/>
        <rFont val="Calibri"/>
        <family val="2"/>
        <charset val="204"/>
        <scheme val="minor"/>
      </rPr>
      <t>2021 года</t>
    </r>
  </si>
  <si>
    <r>
      <t>Фактический объем финансирования на 01.01.2021 года</t>
    </r>
    <r>
      <rPr>
        <sz val="11"/>
        <color theme="1"/>
        <rFont val="Calibri"/>
        <family val="2"/>
        <charset val="204"/>
        <scheme val="minor"/>
      </rPr>
      <t xml:space="preserve">, млн рублей 
(с НДС) </t>
    </r>
  </si>
  <si>
    <t>План 
на 01.01.2021 года</t>
  </si>
  <si>
    <t>Предложение по корректировке утвержденного плана на 01.01.2021 года</t>
  </si>
  <si>
    <t>M_GES_11</t>
  </si>
  <si>
    <t>План 
на 01.01.2022 года</t>
  </si>
  <si>
    <t>План на 01.01.2021 года</t>
  </si>
  <si>
    <t>2021 год</t>
  </si>
  <si>
    <t>2022 год</t>
  </si>
  <si>
    <t>2023 год</t>
  </si>
  <si>
    <t>2024 год</t>
  </si>
  <si>
    <t>2025 год</t>
  </si>
  <si>
    <t xml:space="preserve">Фактический объем освоения капитальных вложений на 01.01.2021 года, млн рублей 
(без НДС) </t>
  </si>
  <si>
    <t>Предложение по корректировке утвержденного плана 
на 01.01.2022 года</t>
  </si>
  <si>
    <t xml:space="preserve">                                                                                                                                                                                                                                                                                                                                                                                                                                                                                                                                       </t>
  </si>
  <si>
    <t>7.7.1</t>
  </si>
  <si>
    <t>7.7.2</t>
  </si>
  <si>
    <t>7.7.3</t>
  </si>
  <si>
    <t>7.7.4</t>
  </si>
  <si>
    <t>7.7.5</t>
  </si>
  <si>
    <t>7.7.6</t>
  </si>
  <si>
    <t>7.7.7</t>
  </si>
  <si>
    <t>7.8.1</t>
  </si>
  <si>
    <t>7.8.2</t>
  </si>
  <si>
    <t>7.8.3</t>
  </si>
  <si>
    <t>7.8.4</t>
  </si>
  <si>
    <t>7.8.5</t>
  </si>
  <si>
    <t>7.8.6</t>
  </si>
  <si>
    <t>7.8.7</t>
  </si>
  <si>
    <t>2021 Год</t>
  </si>
  <si>
    <t>2022 Год</t>
  </si>
  <si>
    <t>2023 Год</t>
  </si>
  <si>
    <t>2024 Год</t>
  </si>
  <si>
    <t>2025 Год</t>
  </si>
  <si>
    <t>5.7.1</t>
  </si>
  <si>
    <t>5.7.2</t>
  </si>
  <si>
    <t>5.7.3</t>
  </si>
  <si>
    <t>5.7.4</t>
  </si>
  <si>
    <t>5.7.5</t>
  </si>
  <si>
    <t>5.7.6</t>
  </si>
  <si>
    <t>5.8.1</t>
  </si>
  <si>
    <t>5.8.2</t>
  </si>
  <si>
    <t>5.8.3</t>
  </si>
  <si>
    <t>5.8.4</t>
  </si>
  <si>
    <t>5.8.5</t>
  </si>
  <si>
    <t>5.8.6</t>
  </si>
  <si>
    <t>6.7.1</t>
  </si>
  <si>
    <t>6.7.2</t>
  </si>
  <si>
    <t>6.7.3</t>
  </si>
  <si>
    <t>6.7.4</t>
  </si>
  <si>
    <t>6.7.5</t>
  </si>
  <si>
    <t>6.7.6</t>
  </si>
  <si>
    <t>6.7.7</t>
  </si>
  <si>
    <t>6.8.1</t>
  </si>
  <si>
    <t>6.8.2</t>
  </si>
  <si>
    <t>6.8.3</t>
  </si>
  <si>
    <t>6.8.4</t>
  </si>
  <si>
    <t>6.8.5</t>
  </si>
  <si>
    <t>6.8.6</t>
  </si>
  <si>
    <t>6.8.7</t>
  </si>
  <si>
    <t>Вывод объектов инвестиционной деятельности (мощностей) из эксплуатации в 2021 году</t>
  </si>
  <si>
    <t>СКФО</t>
  </si>
  <si>
    <t>КБР</t>
  </si>
  <si>
    <t>г.о.Прохладный</t>
  </si>
  <si>
    <t>Наименование  субъекта Российской Федерации: Кабардино-Балкарская Республика</t>
  </si>
  <si>
    <t>Кабардино-Балкарская Республика</t>
  </si>
  <si>
    <t>Показатель уровня надежности оказываемых услуг, Пп</t>
  </si>
  <si>
    <t>Показатель уровня качества оказываемых услуг, Птсо</t>
  </si>
  <si>
    <t>Письмо Министерства экономического развития РФ от 28.11.2018г.</t>
  </si>
  <si>
    <t>Прогноз долгосрочного социально-экономического развития Российской Федерации на период до 2036 года</t>
  </si>
  <si>
    <t>Плановые показатели реализации инвестиционной программы</t>
  </si>
  <si>
    <t>Раздел 3. Источники финансирования инвестиционной программы</t>
  </si>
  <si>
    <t>Показатель</t>
  </si>
  <si>
    <t>Итого</t>
  </si>
  <si>
    <t>Утвержденный план</t>
  </si>
  <si>
    <t>3.1</t>
  </si>
  <si>
    <t>3.2</t>
  </si>
  <si>
    <t>3.3</t>
  </si>
  <si>
    <t>3.4</t>
  </si>
  <si>
    <t>3.5</t>
  </si>
  <si>
    <t>Источники финансирования инвестиционной программы всего (строка I+строка II) всего, в том числе::</t>
  </si>
  <si>
    <t>I</t>
  </si>
  <si>
    <t>Собственные средства всего, в том числе:</t>
  </si>
  <si>
    <t>Прибыль, направляемая на инвестиции, в том числе:</t>
  </si>
  <si>
    <t>полученная от реализации продукции и оказанных услуг по регулируемым ценам (тарифам):</t>
  </si>
  <si>
    <t>производства и поставки электрической энергии и мощности</t>
  </si>
  <si>
    <t>-</t>
  </si>
  <si>
    <t>1.1.1.1.1</t>
  </si>
  <si>
    <t>производство и поставка электрической энергии на оптовом рынке электрической энергии и мощности</t>
  </si>
  <si>
    <t>1.1.1.1.2</t>
  </si>
  <si>
    <t>производство и поставка электрической мощности на оптовом рынке электрической энергии и мощности</t>
  </si>
  <si>
    <t>1.1.1.1.3</t>
  </si>
  <si>
    <t>производство и поставка электрической энергии (мощности) на розничных рынках электрической энергии</t>
  </si>
  <si>
    <t>производства и поставки тепловой энергии (мощности)</t>
  </si>
  <si>
    <t>оказания услуг по передаче электрической энергии</t>
  </si>
  <si>
    <t>оказания услуг по передаче тепловой энергии, теплоносителя</t>
  </si>
  <si>
    <t>1.1.1.5</t>
  </si>
  <si>
    <t>от технологического присоединения, в том числе</t>
  </si>
  <si>
    <t>1.1.1.5.1</t>
  </si>
  <si>
    <t>от технологического присоединения объектов по производству электрической и тепловой энергии</t>
  </si>
  <si>
    <t>1.1.1.5.1.а</t>
  </si>
  <si>
    <t xml:space="preserve">    авансовое использование прибыли</t>
  </si>
  <si>
    <t>1.1.1.5.2</t>
  </si>
  <si>
    <t>от технологического присоединения потребителей</t>
  </si>
  <si>
    <t>1.1.1.5.2.а</t>
  </si>
  <si>
    <t>1.1.1.6</t>
  </si>
  <si>
    <t>реализации электрической энергии и мощности</t>
  </si>
  <si>
    <t>1.1.1.7</t>
  </si>
  <si>
    <t>реализации тепловой энергии (мощности)</t>
  </si>
  <si>
    <t>1.1.1.8</t>
  </si>
  <si>
    <t>оказания услуг по оперативно-диспетчерскому управлению в электроэнергетике всего, в том числе:</t>
  </si>
  <si>
    <t>1.1.1.8.1</t>
  </si>
  <si>
    <t xml:space="preserve">в части управления технологическими режимами </t>
  </si>
  <si>
    <t>1.1.1.8.2</t>
  </si>
  <si>
    <t>в части обеспечения надежности</t>
  </si>
  <si>
    <t>прибыль от продажи электрической энергии (мощности) по нерегулируемым ценам, всего в том числе:</t>
  </si>
  <si>
    <t>прочая прибыль</t>
  </si>
  <si>
    <t>Амортизация основных средств всего, в том числе:</t>
  </si>
  <si>
    <t>текущая амортизация, учтенная в ценах (тарифах) всего, в том числе:</t>
  </si>
  <si>
    <t>производство и поставка электрической энергии и мощности</t>
  </si>
  <si>
    <t>1.2.1.1.1</t>
  </si>
  <si>
    <t>1.2.1.1.2</t>
  </si>
  <si>
    <t>1.2.1.1.3</t>
  </si>
  <si>
    <t>производство и поставка тепловой энергии (мощности)</t>
  </si>
  <si>
    <t>оказание услуг по передаче электрической энергии</t>
  </si>
  <si>
    <t>оказание услуг по передаче тепловой энергии, теплоносителя</t>
  </si>
  <si>
    <t>1.2.1.5</t>
  </si>
  <si>
    <t>реализация электрической энергии и мощности</t>
  </si>
  <si>
    <t>1.2.1.6</t>
  </si>
  <si>
    <t>1.2.1.7</t>
  </si>
  <si>
    <t>оказание услуг по оперативно-диспетчерскому управлению в электроэнергетике всего, в том числе:</t>
  </si>
  <si>
    <t>1.2.1.7.1</t>
  </si>
  <si>
    <t>1.2.1.7.2</t>
  </si>
  <si>
    <t>прочая текущая амортизация</t>
  </si>
  <si>
    <t>недоиспользованная амортизация прошлых лет всего, в том числе:</t>
  </si>
  <si>
    <t>1.2.3.1.1</t>
  </si>
  <si>
    <t>1.2.3.1.2.</t>
  </si>
  <si>
    <t>1.2.3.1.2</t>
  </si>
  <si>
    <t>1.2.3.7.1</t>
  </si>
  <si>
    <t>1.2.3.7.2</t>
  </si>
  <si>
    <t>Возврат налога на добавленную стоимость****</t>
  </si>
  <si>
    <t>Прочие собственные средства всего, в том числе:</t>
  </si>
  <si>
    <t>1.4.1</t>
  </si>
  <si>
    <t>средства от эмиссии акций</t>
  </si>
  <si>
    <t>1.4.2</t>
  </si>
  <si>
    <t>остаток собственных средств на начало года</t>
  </si>
  <si>
    <t>II</t>
  </si>
  <si>
    <t>Привлеченные средства всего, в том числе:</t>
  </si>
  <si>
    <t>2.1</t>
  </si>
  <si>
    <t>Кредиты</t>
  </si>
  <si>
    <t>2.2</t>
  </si>
  <si>
    <t>Облигационные займы</t>
  </si>
  <si>
    <t>2.3</t>
  </si>
  <si>
    <t>Вексели</t>
  </si>
  <si>
    <t>2.4</t>
  </si>
  <si>
    <t>Займы организаций</t>
  </si>
  <si>
    <t>2.5</t>
  </si>
  <si>
    <t>Бюджетное финансирование</t>
  </si>
  <si>
    <t>2.5.1</t>
  </si>
  <si>
    <t>средства федерального бюджета</t>
  </si>
  <si>
    <t>2.5.1.1</t>
  </si>
  <si>
    <t>в том числе средства федерального бюджета, недоиспользованные в прошлых периодах</t>
  </si>
  <si>
    <t>2.5.2</t>
  </si>
  <si>
    <t>средства консолидированного бюджета субъекта Российской Федерации</t>
  </si>
  <si>
    <t>2.5.2.1</t>
  </si>
  <si>
    <t>в том числе средства консолидированного бюджета субъекта Российской Федерации, недоиспользованные в прошлых периодах</t>
  </si>
  <si>
    <t>2.6</t>
  </si>
  <si>
    <t>Использование лизинга</t>
  </si>
  <si>
    <t>2.7</t>
  </si>
  <si>
    <t>Прочие привлеченные средства</t>
  </si>
  <si>
    <t>млн рублей, без НДС</t>
  </si>
  <si>
    <t>млн рублей, с НДС</t>
  </si>
  <si>
    <t>Строительство ВЛ-04кВ ТП-123 Ф-4</t>
  </si>
  <si>
    <t>Реконструкция ВЛ-04кВ от ТП-49 Ф-5</t>
  </si>
  <si>
    <t>Генеральный директор АО "Городские электрические сети"</t>
  </si>
  <si>
    <t>Р.А.Литвинов</t>
  </si>
  <si>
    <t>Реконструкция ВЛ-04кВ от ТП-2 Ф-3</t>
  </si>
  <si>
    <t>Замена МТП-89 на КТП</t>
  </si>
  <si>
    <t>Год раскрытия информации: 2020 год</t>
  </si>
  <si>
    <t>Утвержденные плановые значения показателей приведены в соответствии с  Приказом Министерства промышленности, энергетики и торговли КБР №212 от 30.10.2020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</si>
</sst>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419]mmmm\ yyyy;@"/>
    <numFmt numFmtId="166" formatCode="#,##0.000\ _₽"/>
    <numFmt numFmtId="167" formatCode="#,##0.0"/>
    <numFmt numFmtId="168" formatCode="#,##0.000"/>
  </numFmts>
  <fonts count="57" x14ac:knownFonts="1">
    <font>
      <sz val="11"/>
      <color theme="1"/>
      <name val="Calibri"/>
      <family val="2"/>
      <charset val="204"/>
      <scheme val="minor"/>
    </font>
    <font>
      <sz val="10"/>
      <name val="Arial Cyr"/>
      <charset val="204"/>
    </font>
    <font>
      <vertAlign val="superscript"/>
      <sz val="12"/>
      <name val="Times New Roman"/>
      <family val="1"/>
      <charset val="204"/>
    </font>
    <font>
      <sz val="12"/>
      <color indexed="8"/>
      <name val="Times New Roman"/>
      <family val="1"/>
      <charset val="204"/>
    </font>
    <font>
      <sz val="14"/>
      <name val="Times New Roman"/>
      <family val="1"/>
      <charset val="204"/>
    </font>
    <font>
      <b/>
      <sz val="14"/>
      <name val="Times New Roman"/>
      <family val="1"/>
      <charset val="204"/>
    </font>
    <font>
      <b/>
      <sz val="14"/>
      <color indexed="8"/>
      <name val="Times New Roman"/>
      <family val="1"/>
      <charset val="204"/>
    </font>
    <font>
      <sz val="14"/>
      <color indexed="8"/>
      <name val="Times New Roman"/>
      <family val="1"/>
      <charset val="204"/>
    </font>
    <font>
      <sz val="8"/>
      <name val="Arial Cyr"/>
      <charset val="204"/>
    </font>
    <font>
      <sz val="8"/>
      <name val="Times New Roman"/>
      <family val="1"/>
      <charset val="204"/>
    </font>
    <font>
      <sz val="11"/>
      <color indexed="8"/>
      <name val="Times New Roman"/>
      <family val="1"/>
      <charset val="204"/>
    </font>
    <font>
      <sz val="9"/>
      <color indexed="8"/>
      <name val="Times New Roman"/>
      <family val="1"/>
      <charset val="204"/>
    </font>
    <font>
      <b/>
      <sz val="12"/>
      <color indexed="8"/>
      <name val="Times New Roman"/>
      <family val="1"/>
      <charset val="204"/>
    </font>
    <font>
      <sz val="9"/>
      <name val="Times New Roman"/>
      <family val="1"/>
      <charset val="204"/>
    </font>
    <font>
      <sz val="8"/>
      <color indexed="8"/>
      <name val="Times New Roman"/>
      <family val="1"/>
      <charset val="204"/>
    </font>
    <font>
      <b/>
      <sz val="8"/>
      <color indexed="8"/>
      <name val="Times New Roman"/>
      <family val="1"/>
      <charset val="204"/>
    </font>
    <font>
      <b/>
      <sz val="12"/>
      <name val="Times New Roman"/>
      <family val="1"/>
      <charset val="204"/>
    </font>
    <font>
      <sz val="12"/>
      <name val="Times New Roman"/>
      <family val="1"/>
      <charset val="204"/>
    </font>
    <font>
      <sz val="11"/>
      <color theme="1"/>
      <name val="Calibri"/>
      <family val="2"/>
      <scheme val="minor"/>
    </font>
    <font>
      <sz val="12"/>
      <color theme="1"/>
      <name val="Times New Roman"/>
      <family val="1"/>
      <charset val="204"/>
    </font>
    <font>
      <sz val="11"/>
      <color rgb="FF000000"/>
      <name val="SimSun"/>
      <family val="2"/>
      <charset val="204"/>
    </font>
    <font>
      <sz val="12"/>
      <color rgb="FF000000"/>
      <name val="Times New Roman"/>
      <family val="1"/>
      <charset val="204"/>
    </font>
    <font>
      <b/>
      <sz val="12"/>
      <color rgb="FF000000"/>
      <name val="Times New Roman"/>
      <family val="1"/>
      <charset val="204"/>
    </font>
    <font>
      <b/>
      <sz val="14"/>
      <color theme="1"/>
      <name val="Times New Roman"/>
      <family val="1"/>
      <charset val="204"/>
    </font>
    <font>
      <sz val="14"/>
      <color theme="1"/>
      <name val="Times New Roman"/>
      <family val="1"/>
      <charset val="204"/>
    </font>
    <font>
      <b/>
      <sz val="14"/>
      <color rgb="FF000000"/>
      <name val="Times New Roman"/>
      <family val="1"/>
      <charset val="204"/>
    </font>
    <font>
      <sz val="12"/>
      <color rgb="FF000000"/>
      <name val="Calibri"/>
      <family val="2"/>
      <charset val="204"/>
    </font>
    <font>
      <sz val="13"/>
      <name val="Times New Roman"/>
      <family val="1"/>
      <charset val="204"/>
    </font>
    <font>
      <sz val="11"/>
      <name val="Times New Roman"/>
      <family val="1"/>
      <charset val="204"/>
    </font>
    <font>
      <b/>
      <sz val="12"/>
      <color theme="1"/>
      <name val="Times New Roman"/>
      <family val="1"/>
      <charset val="204"/>
    </font>
    <font>
      <b/>
      <sz val="11"/>
      <color indexed="8"/>
      <name val="Times New Roman"/>
      <family val="1"/>
      <charset val="204"/>
    </font>
    <font>
      <b/>
      <sz val="13"/>
      <color indexed="8"/>
      <name val="Times New Roman"/>
      <family val="1"/>
      <charset val="204"/>
    </font>
    <font>
      <vertAlign val="superscript"/>
      <sz val="11"/>
      <color indexed="8"/>
      <name val="Times New Roman"/>
      <family val="1"/>
      <charset val="204"/>
    </font>
    <font>
      <vertAlign val="superscript"/>
      <sz val="12"/>
      <color indexed="8"/>
      <name val="Times New Roman"/>
      <family val="1"/>
      <charset val="204"/>
    </font>
    <font>
      <sz val="9"/>
      <color indexed="8"/>
      <name val="Arial"/>
      <family val="2"/>
      <charset val="204"/>
    </font>
    <font>
      <sz val="11"/>
      <color indexed="8"/>
      <name val="Arial"/>
      <family val="2"/>
      <charset val="204"/>
    </font>
    <font>
      <sz val="12"/>
      <color indexed="8"/>
      <name val="Arial"/>
      <family val="2"/>
      <charset val="204"/>
    </font>
    <font>
      <sz val="12"/>
      <name val="Arial"/>
      <family val="2"/>
      <charset val="204"/>
    </font>
    <font>
      <b/>
      <sz val="14"/>
      <name val="Arial"/>
      <family val="2"/>
      <charset val="204"/>
    </font>
    <font>
      <b/>
      <sz val="13"/>
      <color indexed="8"/>
      <name val="Arial"/>
      <family val="2"/>
      <charset val="204"/>
    </font>
    <font>
      <b/>
      <sz val="12"/>
      <color indexed="8"/>
      <name val="Arial"/>
      <family val="2"/>
      <charset val="204"/>
    </font>
    <font>
      <b/>
      <sz val="12"/>
      <name val="Arial"/>
      <family val="2"/>
      <charset val="204"/>
    </font>
    <font>
      <sz val="8"/>
      <color indexed="8"/>
      <name val="Arial"/>
      <family val="2"/>
      <charset val="204"/>
    </font>
    <font>
      <sz val="8"/>
      <name val="Arial"/>
      <family val="2"/>
      <charset val="204"/>
    </font>
    <font>
      <b/>
      <sz val="8"/>
      <color indexed="8"/>
      <name val="Arial"/>
      <family val="2"/>
      <charset val="204"/>
    </font>
    <font>
      <vertAlign val="superscript"/>
      <sz val="11"/>
      <name val="Times New Roman"/>
      <family val="1"/>
      <charset val="204"/>
    </font>
    <font>
      <sz val="11"/>
      <name val="Arial"/>
      <family val="2"/>
      <charset val="204"/>
    </font>
    <font>
      <i/>
      <sz val="12"/>
      <name val="Times New Roman"/>
      <family val="1"/>
      <charset val="204"/>
    </font>
    <font>
      <sz val="11"/>
      <color theme="1"/>
      <name val="Calibri"/>
      <family val="2"/>
      <charset val="204"/>
      <scheme val="minor"/>
    </font>
    <font>
      <b/>
      <sz val="11"/>
      <name val="Times New Roman"/>
      <family val="1"/>
      <charset val="204"/>
    </font>
    <font>
      <sz val="8"/>
      <name val="Calibri"/>
      <family val="2"/>
      <charset val="204"/>
      <scheme val="minor"/>
    </font>
    <font>
      <b/>
      <sz val="9"/>
      <color indexed="8"/>
      <name val="Arial"/>
      <family val="2"/>
      <charset val="204"/>
    </font>
    <font>
      <b/>
      <sz val="18"/>
      <name val="Times New Roman"/>
      <family val="1"/>
      <charset val="204"/>
    </font>
    <font>
      <sz val="9"/>
      <color theme="1"/>
      <name val="Times New Roman"/>
      <family val="1"/>
      <charset val="204"/>
    </font>
    <font>
      <sz val="10"/>
      <name val="Times New Roman"/>
      <family val="1"/>
      <charset val="204"/>
    </font>
    <font>
      <b/>
      <sz val="10"/>
      <name val="Times New Roman"/>
      <family val="1"/>
      <charset val="204"/>
    </font>
    <font>
      <i/>
      <sz val="10"/>
      <name val="Times New Roman"/>
      <family val="1"/>
      <charset val="204"/>
    </font>
  </fonts>
  <fills count="3">
    <fill>
      <patternFill patternType="none"/>
    </fill>
    <fill>
      <patternFill patternType="gray125"/>
    </fill>
    <fill>
      <patternFill patternType="solid">
        <fgColor theme="0"/>
        <bgColor indexed="64"/>
      </patternFill>
    </fill>
  </fills>
  <borders count="38">
    <border>
      <left/>
      <right/>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top style="medium">
        <color indexed="8"/>
      </top>
      <bottom style="medium">
        <color indexed="8"/>
      </bottom>
      <diagonal/>
    </border>
    <border>
      <left/>
      <right/>
      <top/>
      <bottom style="medium">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8"/>
      </left>
      <right style="medium">
        <color indexed="8"/>
      </right>
      <top style="medium">
        <color indexed="8"/>
      </top>
      <bottom/>
      <diagonal/>
    </border>
    <border>
      <left style="medium">
        <color indexed="8"/>
      </left>
      <right/>
      <top/>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6">
    <xf numFmtId="0" fontId="0" fillId="0" borderId="0"/>
    <xf numFmtId="0" fontId="1" fillId="0" borderId="0"/>
    <xf numFmtId="0" fontId="10" fillId="0" borderId="0"/>
    <xf numFmtId="0" fontId="18" fillId="0" borderId="0"/>
    <xf numFmtId="0" fontId="20" fillId="0" borderId="0"/>
    <xf numFmtId="0" fontId="17" fillId="0" borderId="0"/>
    <xf numFmtId="0" fontId="20" fillId="0" borderId="0"/>
    <xf numFmtId="0" fontId="17" fillId="0" borderId="0"/>
    <xf numFmtId="0" fontId="17" fillId="0" borderId="0"/>
    <xf numFmtId="0" fontId="17" fillId="0" borderId="0"/>
    <xf numFmtId="0" fontId="48" fillId="0" borderId="0"/>
    <xf numFmtId="0" fontId="48" fillId="0" borderId="0"/>
    <xf numFmtId="0" fontId="48" fillId="0" borderId="0"/>
    <xf numFmtId="0" fontId="48" fillId="0" borderId="0"/>
    <xf numFmtId="0" fontId="17" fillId="0" borderId="0"/>
    <xf numFmtId="0" fontId="48" fillId="0" borderId="0"/>
  </cellStyleXfs>
  <cellXfs count="466">
    <xf numFmtId="0" fontId="0" fillId="0" borderId="0" xfId="0"/>
    <xf numFmtId="0" fontId="1" fillId="0" borderId="0" xfId="1"/>
    <xf numFmtId="0" fontId="1" fillId="0" borderId="1" xfId="1" applyBorder="1"/>
    <xf numFmtId="0" fontId="1" fillId="0" borderId="1" xfId="1" applyBorder="1" applyAlignment="1">
      <alignment horizontal="center" vertical="center" wrapText="1"/>
    </xf>
    <xf numFmtId="0" fontId="1" fillId="0" borderId="2" xfId="1" applyBorder="1" applyAlignment="1">
      <alignment horizontal="center" vertical="center" textRotation="90" wrapText="1"/>
    </xf>
    <xf numFmtId="0" fontId="1" fillId="0" borderId="0" xfId="1" applyAlignment="1">
      <alignment horizontal="right"/>
    </xf>
    <xf numFmtId="0" fontId="4" fillId="0" borderId="0" xfId="1" applyFont="1"/>
    <xf numFmtId="0" fontId="5" fillId="0" borderId="0" xfId="1" applyFont="1" applyAlignment="1">
      <alignment horizontal="center" vertical="center"/>
    </xf>
    <xf numFmtId="0" fontId="5" fillId="0" borderId="0" xfId="1" applyFont="1" applyAlignment="1">
      <alignment vertical="center"/>
    </xf>
    <xf numFmtId="0" fontId="4" fillId="0" borderId="0" xfId="1" applyFont="1" applyAlignment="1">
      <alignment horizontal="right"/>
    </xf>
    <xf numFmtId="0" fontId="3" fillId="0" borderId="0" xfId="1" applyFont="1" applyAlignment="1">
      <alignment vertical="top"/>
    </xf>
    <xf numFmtId="0" fontId="6" fillId="0" borderId="0" xfId="1" applyFont="1" applyAlignment="1">
      <alignment vertical="center"/>
    </xf>
    <xf numFmtId="0" fontId="5" fillId="0" borderId="0" xfId="1" applyFont="1" applyAlignment="1">
      <alignment horizontal="center"/>
    </xf>
    <xf numFmtId="0" fontId="8" fillId="0" borderId="0" xfId="1" applyFont="1"/>
    <xf numFmtId="0" fontId="9" fillId="0" borderId="0" xfId="1" applyFont="1" applyAlignment="1">
      <alignment horizontal="right"/>
    </xf>
    <xf numFmtId="0" fontId="9" fillId="0" borderId="0" xfId="1" applyFont="1" applyAlignment="1">
      <alignment horizontal="right" vertical="center"/>
    </xf>
    <xf numFmtId="0" fontId="11" fillId="0" borderId="0" xfId="2" applyFont="1"/>
    <xf numFmtId="0" fontId="3" fillId="0" borderId="0" xfId="2" applyFont="1"/>
    <xf numFmtId="0" fontId="11" fillId="0" borderId="1" xfId="2" applyFont="1" applyBorder="1" applyAlignment="1">
      <alignment horizontal="center" vertical="center" textRotation="90" wrapText="1"/>
    </xf>
    <xf numFmtId="0" fontId="13" fillId="0" borderId="0" xfId="2" applyFont="1"/>
    <xf numFmtId="0" fontId="11" fillId="0" borderId="0" xfId="2" applyFont="1" applyAlignment="1">
      <alignment vertical="center"/>
    </xf>
    <xf numFmtId="0" fontId="4" fillId="0" borderId="0" xfId="2" applyFont="1"/>
    <xf numFmtId="0" fontId="0" fillId="0" borderId="0" xfId="2" applyFont="1"/>
    <xf numFmtId="0" fontId="7" fillId="0" borderId="0" xfId="2" applyFont="1" applyAlignment="1">
      <alignment horizontal="center" vertical="center"/>
    </xf>
    <xf numFmtId="0" fontId="3" fillId="0" borderId="0" xfId="2" applyFont="1" applyAlignment="1">
      <alignment horizontal="center" vertical="center"/>
    </xf>
    <xf numFmtId="0" fontId="14" fillId="0" borderId="0" xfId="2" applyFont="1"/>
    <xf numFmtId="0" fontId="9" fillId="0" borderId="0" xfId="2" applyFont="1" applyAlignment="1">
      <alignment horizontal="right"/>
    </xf>
    <xf numFmtId="0" fontId="15" fillId="0" borderId="0" xfId="2" applyFont="1" applyAlignment="1">
      <alignment horizontal="center" vertical="center" wrapText="1"/>
    </xf>
    <xf numFmtId="0" fontId="9" fillId="0" borderId="0" xfId="2" applyFont="1" applyAlignment="1">
      <alignment horizontal="right" vertical="center"/>
    </xf>
    <xf numFmtId="1" fontId="16" fillId="0" borderId="0" xfId="1" applyNumberFormat="1" applyFont="1" applyAlignment="1">
      <alignment vertical="top"/>
    </xf>
    <xf numFmtId="0" fontId="5" fillId="0" borderId="0" xfId="1" applyFont="1"/>
    <xf numFmtId="0" fontId="17" fillId="0" borderId="0" xfId="1" applyFont="1"/>
    <xf numFmtId="0" fontId="17" fillId="0" borderId="6" xfId="1" applyFont="1" applyBorder="1"/>
    <xf numFmtId="0" fontId="19" fillId="0" borderId="6" xfId="3" applyFont="1" applyBorder="1" applyAlignment="1">
      <alignment horizontal="center" vertical="center" wrapText="1"/>
    </xf>
    <xf numFmtId="49" fontId="19" fillId="0" borderId="6" xfId="3" applyNumberFormat="1" applyFont="1" applyBorder="1" applyAlignment="1">
      <alignment horizontal="center" vertical="center"/>
    </xf>
    <xf numFmtId="49" fontId="21" fillId="0" borderId="6" xfId="4" applyNumberFormat="1" applyFont="1" applyBorder="1" applyAlignment="1">
      <alignment horizontal="center" vertical="center"/>
    </xf>
    <xf numFmtId="0" fontId="21" fillId="0" borderId="6" xfId="4" applyFont="1" applyBorder="1" applyAlignment="1">
      <alignment horizontal="center" vertical="center"/>
    </xf>
    <xf numFmtId="0" fontId="21" fillId="0" borderId="6" xfId="4" applyFont="1" applyBorder="1" applyAlignment="1">
      <alignment horizontal="center" vertical="center" textRotation="90" wrapText="1"/>
    </xf>
    <xf numFmtId="0" fontId="17" fillId="0" borderId="6" xfId="1" applyFont="1" applyBorder="1" applyAlignment="1">
      <alignment horizontal="center" vertical="center" textRotation="90" wrapText="1"/>
    </xf>
    <xf numFmtId="0" fontId="21" fillId="0" borderId="6" xfId="4" applyFont="1" applyBorder="1" applyAlignment="1">
      <alignment horizontal="center" vertical="center" wrapText="1"/>
    </xf>
    <xf numFmtId="0" fontId="22" fillId="0" borderId="0" xfId="4" applyFont="1" applyAlignment="1">
      <alignment vertical="center"/>
    </xf>
    <xf numFmtId="0" fontId="16" fillId="0" borderId="0" xfId="5" applyFont="1"/>
    <xf numFmtId="0" fontId="16" fillId="0" borderId="0" xfId="5" applyFont="1" applyAlignment="1">
      <alignment horizontal="center"/>
    </xf>
    <xf numFmtId="0" fontId="17" fillId="0" borderId="0" xfId="1" applyFont="1" applyAlignment="1">
      <alignment vertical="center"/>
    </xf>
    <xf numFmtId="0" fontId="4" fillId="0" borderId="0" xfId="1" applyFont="1" applyAlignment="1">
      <alignment vertical="center"/>
    </xf>
    <xf numFmtId="0" fontId="17" fillId="0" borderId="0" xfId="1" applyFont="1" applyAlignment="1">
      <alignment horizontal="right"/>
    </xf>
    <xf numFmtId="0" fontId="22" fillId="0" borderId="0" xfId="6" applyFont="1"/>
    <xf numFmtId="0" fontId="16" fillId="0" borderId="0" xfId="1" applyFont="1"/>
    <xf numFmtId="0" fontId="19" fillId="0" borderId="0" xfId="3" applyFont="1" applyAlignment="1">
      <alignment vertical="top"/>
    </xf>
    <xf numFmtId="0" fontId="19" fillId="0" borderId="0" xfId="3" applyFont="1" applyAlignment="1">
      <alignment horizontal="center" vertical="top"/>
    </xf>
    <xf numFmtId="0" fontId="23" fillId="0" borderId="0" xfId="3" applyFont="1" applyAlignment="1">
      <alignment vertical="center"/>
    </xf>
    <xf numFmtId="0" fontId="16" fillId="0" borderId="0" xfId="1" applyFont="1" applyAlignment="1">
      <alignment horizontal="center"/>
    </xf>
    <xf numFmtId="0" fontId="9" fillId="0" borderId="0" xfId="1" applyFont="1"/>
    <xf numFmtId="0" fontId="16" fillId="0" borderId="13" xfId="5" applyFont="1" applyBorder="1"/>
    <xf numFmtId="0" fontId="23" fillId="0" borderId="0" xfId="3" applyFont="1"/>
    <xf numFmtId="0" fontId="23" fillId="0" borderId="0" xfId="3" applyFont="1" applyAlignment="1">
      <alignment horizontal="center"/>
    </xf>
    <xf numFmtId="0" fontId="9" fillId="0" borderId="0" xfId="7" applyFont="1" applyAlignment="1">
      <alignment horizontal="right"/>
    </xf>
    <xf numFmtId="0" fontId="9" fillId="0" borderId="0" xfId="7" applyFont="1" applyAlignment="1">
      <alignment horizontal="right" vertical="center"/>
    </xf>
    <xf numFmtId="0" fontId="27" fillId="0" borderId="0" xfId="7" applyFont="1" applyAlignment="1">
      <alignment horizontal="right"/>
    </xf>
    <xf numFmtId="49" fontId="26" fillId="0" borderId="6" xfId="4" applyNumberFormat="1" applyFont="1" applyBorder="1" applyAlignment="1">
      <alignment horizontal="center" vertical="center"/>
    </xf>
    <xf numFmtId="0" fontId="26" fillId="0" borderId="6" xfId="4" applyFont="1" applyBorder="1" applyAlignment="1">
      <alignment horizontal="center" vertical="center"/>
    </xf>
    <xf numFmtId="0" fontId="17" fillId="0" borderId="6" xfId="1" applyFont="1" applyBorder="1" applyAlignment="1">
      <alignment horizontal="center" vertical="center"/>
    </xf>
    <xf numFmtId="0" fontId="22" fillId="0" borderId="0" xfId="6" applyFont="1" applyAlignment="1">
      <alignment horizontal="center" vertical="center"/>
    </xf>
    <xf numFmtId="0" fontId="19" fillId="0" borderId="0" xfId="3" applyFont="1" applyAlignment="1">
      <alignment horizontal="center" vertical="center"/>
    </xf>
    <xf numFmtId="0" fontId="29" fillId="0" borderId="0" xfId="3" applyFont="1" applyAlignment="1">
      <alignment vertical="center"/>
    </xf>
    <xf numFmtId="0" fontId="10" fillId="0" borderId="0" xfId="7" applyFont="1"/>
    <xf numFmtId="0" fontId="10" fillId="0" borderId="0" xfId="7" applyFont="1" applyAlignment="1">
      <alignment vertical="center"/>
    </xf>
    <xf numFmtId="0" fontId="10" fillId="0" borderId="0" xfId="7" applyFont="1" applyAlignment="1">
      <alignment horizontal="center" vertical="center"/>
    </xf>
    <xf numFmtId="0" fontId="10" fillId="0" borderId="1" xfId="7" applyFont="1" applyBorder="1" applyAlignment="1">
      <alignment vertical="center"/>
    </xf>
    <xf numFmtId="0" fontId="3" fillId="0" borderId="1" xfId="7" applyFont="1" applyBorder="1" applyAlignment="1">
      <alignment horizontal="center" vertical="center" wrapText="1"/>
    </xf>
    <xf numFmtId="49" fontId="3" fillId="0" borderId="1" xfId="7" applyNumberFormat="1" applyFont="1" applyBorder="1" applyAlignment="1">
      <alignment horizontal="center" vertical="center"/>
    </xf>
    <xf numFmtId="0" fontId="10" fillId="0" borderId="1" xfId="7" applyFont="1" applyBorder="1" applyAlignment="1">
      <alignment horizontal="center" vertical="center"/>
    </xf>
    <xf numFmtId="0" fontId="10" fillId="0" borderId="1" xfId="7" applyFont="1" applyBorder="1" applyAlignment="1">
      <alignment horizontal="center" vertical="center" wrapText="1"/>
    </xf>
    <xf numFmtId="0" fontId="10" fillId="0" borderId="2" xfId="7" applyFont="1" applyBorder="1" applyAlignment="1">
      <alignment horizontal="center" vertical="center" wrapText="1"/>
    </xf>
    <xf numFmtId="0" fontId="3" fillId="0" borderId="19" xfId="7" applyFont="1" applyBorder="1" applyAlignment="1">
      <alignment horizontal="center" vertical="center" wrapText="1"/>
    </xf>
    <xf numFmtId="0" fontId="10" fillId="0" borderId="19" xfId="7" applyFont="1" applyBorder="1" applyAlignment="1">
      <alignment horizontal="center" vertical="center" wrapText="1"/>
    </xf>
    <xf numFmtId="0" fontId="28" fillId="0" borderId="1" xfId="7" applyFont="1" applyBorder="1" applyAlignment="1">
      <alignment horizontal="center" vertical="center" wrapText="1"/>
    </xf>
    <xf numFmtId="0" fontId="12" fillId="0" borderId="0" xfId="7" applyFont="1"/>
    <xf numFmtId="0" fontId="3" fillId="0" borderId="0" xfId="7" applyFont="1" applyAlignment="1">
      <alignment horizontal="center" vertical="top"/>
    </xf>
    <xf numFmtId="0" fontId="3" fillId="0" borderId="0" xfId="7" applyFont="1" applyAlignment="1">
      <alignment vertical="top"/>
    </xf>
    <xf numFmtId="0" fontId="12" fillId="0" borderId="0" xfId="7" applyFont="1" applyAlignment="1">
      <alignment vertical="center"/>
    </xf>
    <xf numFmtId="0" fontId="12" fillId="0" borderId="0" xfId="7" applyFont="1" applyAlignment="1">
      <alignment horizontal="center"/>
    </xf>
    <xf numFmtId="0" fontId="14" fillId="0" borderId="0" xfId="7" applyFont="1"/>
    <xf numFmtId="0" fontId="14" fillId="0" borderId="0" xfId="7" applyFont="1" applyAlignment="1">
      <alignment vertical="center"/>
    </xf>
    <xf numFmtId="0" fontId="14" fillId="0" borderId="0" xfId="7" applyFont="1" applyAlignment="1">
      <alignment horizontal="center" vertical="center"/>
    </xf>
    <xf numFmtId="0" fontId="8" fillId="0" borderId="0" xfId="7" applyFont="1" applyAlignment="1">
      <alignment vertical="center"/>
    </xf>
    <xf numFmtId="0" fontId="10" fillId="0" borderId="1" xfId="7" applyFont="1" applyBorder="1"/>
    <xf numFmtId="0" fontId="10" fillId="0" borderId="1" xfId="7" applyFont="1" applyBorder="1" applyAlignment="1">
      <alignment horizontal="center" vertical="center" textRotation="90"/>
    </xf>
    <xf numFmtId="0" fontId="0" fillId="0" borderId="1" xfId="7" applyFont="1" applyBorder="1" applyAlignment="1">
      <alignment horizontal="center" vertical="center" textRotation="90" wrapText="1"/>
    </xf>
    <xf numFmtId="0" fontId="0" fillId="0" borderId="1" xfId="7" applyFont="1" applyBorder="1" applyAlignment="1">
      <alignment horizontal="center" vertical="center" wrapText="1"/>
    </xf>
    <xf numFmtId="0" fontId="10" fillId="0" borderId="3" xfId="7" applyFont="1" applyBorder="1" applyAlignment="1">
      <alignment horizontal="center" vertical="center" wrapText="1"/>
    </xf>
    <xf numFmtId="0" fontId="31" fillId="0" borderId="0" xfId="7" applyFont="1"/>
    <xf numFmtId="0" fontId="16" fillId="0" borderId="0" xfId="7" applyFont="1"/>
    <xf numFmtId="0" fontId="31" fillId="0" borderId="0" xfId="7" applyFont="1" applyAlignment="1">
      <alignment horizontal="center"/>
    </xf>
    <xf numFmtId="0" fontId="4" fillId="0" borderId="0" xfId="7" applyFont="1" applyAlignment="1">
      <alignment horizontal="right"/>
    </xf>
    <xf numFmtId="49" fontId="10" fillId="0" borderId="0" xfId="7" applyNumberFormat="1" applyFont="1"/>
    <xf numFmtId="0" fontId="32" fillId="0" borderId="0" xfId="7" applyFont="1" applyAlignment="1">
      <alignment vertical="center"/>
    </xf>
    <xf numFmtId="0" fontId="3" fillId="0" borderId="1" xfId="7" applyFont="1" applyBorder="1" applyAlignment="1">
      <alignment horizontal="left" vertical="center" wrapText="1"/>
    </xf>
    <xf numFmtId="49" fontId="3" fillId="0" borderId="1" xfId="7" applyNumberFormat="1" applyFont="1" applyBorder="1" applyAlignment="1">
      <alignment horizontal="center" vertical="center" wrapText="1"/>
    </xf>
    <xf numFmtId="0" fontId="3" fillId="0" borderId="1" xfId="7" applyFont="1" applyBorder="1" applyAlignment="1">
      <alignment vertical="center" wrapText="1"/>
    </xf>
    <xf numFmtId="0" fontId="10" fillId="0" borderId="20" xfId="7" applyFont="1" applyBorder="1" applyAlignment="1">
      <alignment vertical="center"/>
    </xf>
    <xf numFmtId="0" fontId="0" fillId="0" borderId="0" xfId="7" applyFont="1"/>
    <xf numFmtId="0" fontId="4" fillId="0" borderId="0" xfId="7" applyFont="1"/>
    <xf numFmtId="0" fontId="0" fillId="0" borderId="0" xfId="7" applyFont="1" applyAlignment="1">
      <alignment horizontal="center"/>
    </xf>
    <xf numFmtId="49" fontId="0" fillId="0" borderId="0" xfId="7" applyNumberFormat="1" applyFont="1" applyAlignment="1">
      <alignment horizontal="center"/>
    </xf>
    <xf numFmtId="49" fontId="31" fillId="0" borderId="0" xfId="7" applyNumberFormat="1" applyFont="1" applyAlignment="1">
      <alignment horizontal="center"/>
    </xf>
    <xf numFmtId="0" fontId="4" fillId="0" borderId="0" xfId="7" applyFont="1" applyAlignment="1">
      <alignment horizontal="right" vertical="center"/>
    </xf>
    <xf numFmtId="49" fontId="10" fillId="0" borderId="1" xfId="7" applyNumberFormat="1" applyFont="1" applyBorder="1" applyAlignment="1">
      <alignment horizontal="center"/>
    </xf>
    <xf numFmtId="0" fontId="3" fillId="0" borderId="0" xfId="7" applyFont="1" applyAlignment="1">
      <alignment vertical="center"/>
    </xf>
    <xf numFmtId="0" fontId="31" fillId="0" borderId="0" xfId="7" applyFont="1" applyAlignment="1">
      <alignment horizontal="center" wrapText="1"/>
    </xf>
    <xf numFmtId="49" fontId="31" fillId="0" borderId="0" xfId="7" applyNumberFormat="1" applyFont="1" applyAlignment="1">
      <alignment horizontal="center" wrapText="1"/>
    </xf>
    <xf numFmtId="0" fontId="34" fillId="0" borderId="0" xfId="2" applyFont="1"/>
    <xf numFmtId="0" fontId="36" fillId="0" borderId="1" xfId="2" applyFont="1" applyBorder="1" applyAlignment="1">
      <alignment horizontal="center" vertical="center" wrapText="1"/>
    </xf>
    <xf numFmtId="0" fontId="36" fillId="0" borderId="0" xfId="2" applyFont="1" applyAlignment="1">
      <alignment horizontal="center"/>
    </xf>
    <xf numFmtId="0" fontId="36" fillId="0" borderId="1" xfId="2" applyFont="1" applyBorder="1" applyAlignment="1">
      <alignment horizontal="center"/>
    </xf>
    <xf numFmtId="0" fontId="3" fillId="0" borderId="1" xfId="7" applyFont="1" applyBorder="1" applyAlignment="1">
      <alignment horizontal="center"/>
    </xf>
    <xf numFmtId="0" fontId="36" fillId="0" borderId="0" xfId="2" applyFont="1"/>
    <xf numFmtId="0" fontId="37" fillId="0" borderId="1" xfId="2" applyFont="1" applyBorder="1" applyAlignment="1">
      <alignment horizontal="center" vertical="center" wrapText="1"/>
    </xf>
    <xf numFmtId="0" fontId="35" fillId="0" borderId="1" xfId="2" applyFont="1" applyBorder="1" applyAlignment="1">
      <alignment horizontal="center" vertical="center"/>
    </xf>
    <xf numFmtId="0" fontId="35" fillId="0" borderId="1" xfId="2" applyFont="1" applyBorder="1" applyAlignment="1">
      <alignment horizontal="center" vertical="center" wrapText="1"/>
    </xf>
    <xf numFmtId="0" fontId="39" fillId="0" borderId="0" xfId="2" applyFont="1"/>
    <xf numFmtId="0" fontId="40" fillId="0" borderId="0" xfId="2" applyFont="1" applyAlignment="1">
      <alignment horizontal="left" vertical="center"/>
    </xf>
    <xf numFmtId="0" fontId="12" fillId="0" borderId="0" xfId="7" applyFont="1" applyAlignment="1">
      <alignment horizontal="left" vertical="center"/>
    </xf>
    <xf numFmtId="0" fontId="36" fillId="0" borderId="0" xfId="2" applyFont="1" applyAlignment="1">
      <alignment vertical="top"/>
    </xf>
    <xf numFmtId="0" fontId="40" fillId="0" borderId="0" xfId="2" applyFont="1" applyAlignment="1">
      <alignment vertical="center"/>
    </xf>
    <xf numFmtId="0" fontId="41" fillId="0" borderId="0" xfId="2" applyFont="1" applyAlignment="1">
      <alignment horizontal="center" vertical="center"/>
    </xf>
    <xf numFmtId="0" fontId="16" fillId="0" borderId="0" xfId="7" applyFont="1" applyAlignment="1">
      <alignment horizontal="center" vertical="center"/>
    </xf>
    <xf numFmtId="0" fontId="3" fillId="0" borderId="0" xfId="7" applyFont="1"/>
    <xf numFmtId="0" fontId="42" fillId="0" borderId="0" xfId="2" applyFont="1"/>
    <xf numFmtId="0" fontId="43" fillId="0" borderId="0" xfId="2" applyFont="1" applyAlignment="1">
      <alignment horizontal="right"/>
    </xf>
    <xf numFmtId="0" fontId="44" fillId="0" borderId="0" xfId="2" applyFont="1" applyAlignment="1">
      <alignment horizontal="left" vertical="center"/>
    </xf>
    <xf numFmtId="0" fontId="43" fillId="0" borderId="0" xfId="2" applyFont="1"/>
    <xf numFmtId="0" fontId="43" fillId="0" borderId="0" xfId="2" applyFont="1" applyAlignment="1">
      <alignment horizontal="right" vertical="center"/>
    </xf>
    <xf numFmtId="0" fontId="10" fillId="0" borderId="0" xfId="7" applyFont="1" applyAlignment="1">
      <alignment horizontal="right" vertical="center"/>
    </xf>
    <xf numFmtId="0" fontId="28" fillId="0" borderId="1" xfId="7" applyFont="1" applyBorder="1" applyAlignment="1">
      <alignment horizontal="center" vertical="center" textRotation="90" wrapText="1"/>
    </xf>
    <xf numFmtId="0" fontId="0" fillId="0" borderId="2" xfId="7" applyFont="1" applyBorder="1" applyAlignment="1">
      <alignment horizontal="center" vertical="center" textRotation="90" wrapText="1"/>
    </xf>
    <xf numFmtId="0" fontId="12" fillId="0" borderId="1" xfId="7" applyFont="1" applyBorder="1" applyAlignment="1">
      <alignment horizontal="center" vertical="center" wrapText="1"/>
    </xf>
    <xf numFmtId="0" fontId="46" fillId="0" borderId="1" xfId="2" applyFont="1" applyBorder="1" applyAlignment="1">
      <alignment horizontal="center" vertical="center" wrapText="1"/>
    </xf>
    <xf numFmtId="0" fontId="10" fillId="0" borderId="0" xfId="7" applyFont="1" applyAlignment="1">
      <alignment horizontal="center"/>
    </xf>
    <xf numFmtId="0" fontId="10" fillId="0" borderId="1" xfId="7" applyFont="1" applyBorder="1" applyAlignment="1">
      <alignment vertical="center" wrapText="1"/>
    </xf>
    <xf numFmtId="0" fontId="10" fillId="0" borderId="0" xfId="7" applyFont="1" applyAlignment="1">
      <alignment horizontal="center" vertical="center" wrapText="1"/>
    </xf>
    <xf numFmtId="49" fontId="10" fillId="0" borderId="1" xfId="7" applyNumberFormat="1" applyFont="1" applyBorder="1" applyAlignment="1">
      <alignment horizontal="center" vertical="center" wrapText="1"/>
    </xf>
    <xf numFmtId="0" fontId="30" fillId="0" borderId="0" xfId="7" applyFont="1" applyAlignment="1">
      <alignment horizontal="center" vertical="center" wrapText="1"/>
    </xf>
    <xf numFmtId="0" fontId="10" fillId="0" borderId="0" xfId="7" applyFont="1" applyAlignment="1">
      <alignment horizontal="left"/>
    </xf>
    <xf numFmtId="0" fontId="3" fillId="0" borderId="0" xfId="7" applyFont="1" applyAlignment="1">
      <alignment horizontal="center"/>
    </xf>
    <xf numFmtId="0" fontId="14" fillId="0" borderId="0" xfId="7" applyFont="1" applyAlignment="1">
      <alignment horizontal="center"/>
    </xf>
    <xf numFmtId="0" fontId="3" fillId="0" borderId="0" xfId="1" applyFont="1" applyAlignment="1">
      <alignment horizontal="center" vertical="center"/>
    </xf>
    <xf numFmtId="0" fontId="47" fillId="0" borderId="1" xfId="1" applyFont="1" applyBorder="1" applyAlignment="1">
      <alignment vertical="center" wrapText="1"/>
    </xf>
    <xf numFmtId="0" fontId="3" fillId="0" borderId="1" xfId="1" applyFont="1" applyBorder="1" applyAlignment="1">
      <alignment horizontal="center" vertical="center"/>
    </xf>
    <xf numFmtId="0" fontId="12" fillId="0" borderId="0" xfId="1" applyFont="1"/>
    <xf numFmtId="0" fontId="1" fillId="0" borderId="0" xfId="1" applyAlignment="1">
      <alignment vertical="center"/>
    </xf>
    <xf numFmtId="0" fontId="3" fillId="0" borderId="0" xfId="1" applyFont="1" applyAlignment="1">
      <alignment vertical="center"/>
    </xf>
    <xf numFmtId="0" fontId="12" fillId="0" borderId="0" xfId="1" applyFont="1" applyAlignment="1">
      <alignment vertical="center"/>
    </xf>
    <xf numFmtId="0" fontId="8" fillId="0" borderId="0" xfId="1" applyFont="1" applyAlignment="1">
      <alignment horizontal="right"/>
    </xf>
    <xf numFmtId="0" fontId="1" fillId="0" borderId="1" xfId="1" applyBorder="1" applyAlignment="1">
      <alignment horizontal="center"/>
    </xf>
    <xf numFmtId="0" fontId="10" fillId="0" borderId="0" xfId="1" applyFont="1"/>
    <xf numFmtId="0" fontId="5" fillId="0" borderId="0" xfId="1" applyFont="1" applyAlignment="1">
      <alignment horizontal="center" wrapText="1"/>
    </xf>
    <xf numFmtId="0" fontId="5" fillId="0" borderId="0" xfId="1" applyFont="1" applyAlignment="1">
      <alignment wrapText="1"/>
    </xf>
    <xf numFmtId="0" fontId="10" fillId="0" borderId="0" xfId="1" applyFont="1" applyAlignment="1">
      <alignment horizontal="center"/>
    </xf>
    <xf numFmtId="0" fontId="14" fillId="0" borderId="0" xfId="1" applyFont="1"/>
    <xf numFmtId="0" fontId="14" fillId="0" borderId="0" xfId="1" applyFont="1" applyAlignment="1">
      <alignment horizontal="center"/>
    </xf>
    <xf numFmtId="0" fontId="15" fillId="0" borderId="0" xfId="2" applyFont="1" applyAlignment="1">
      <alignment horizontal="center" vertical="center" wrapText="1"/>
    </xf>
    <xf numFmtId="0" fontId="7" fillId="0" borderId="0" xfId="2" applyFont="1" applyAlignment="1">
      <alignment horizontal="center" vertical="center"/>
    </xf>
    <xf numFmtId="0" fontId="16" fillId="0" borderId="6" xfId="8" applyFont="1" applyBorder="1" applyAlignment="1">
      <alignment horizontal="left" vertical="center" wrapText="1"/>
    </xf>
    <xf numFmtId="0" fontId="16" fillId="0" borderId="6" xfId="8" applyFont="1" applyBorder="1" applyAlignment="1">
      <alignment horizontal="center" vertical="center" wrapText="1"/>
    </xf>
    <xf numFmtId="0" fontId="16" fillId="0" borderId="6" xfId="9" applyFont="1" applyBorder="1" applyAlignment="1">
      <alignment horizontal="left" vertical="center" wrapText="1"/>
    </xf>
    <xf numFmtId="2" fontId="16" fillId="0" borderId="6" xfId="8" applyNumberFormat="1" applyFont="1" applyBorder="1" applyAlignment="1">
      <alignment horizontal="center" vertical="center" wrapText="1"/>
    </xf>
    <xf numFmtId="0" fontId="16" fillId="0" borderId="6" xfId="2" applyFont="1" applyBorder="1" applyAlignment="1">
      <alignment horizontal="left" vertical="center" wrapText="1"/>
    </xf>
    <xf numFmtId="0" fontId="16" fillId="0" borderId="6" xfId="2" applyFont="1" applyBorder="1" applyAlignment="1">
      <alignment horizontal="center" vertical="center" wrapText="1"/>
    </xf>
    <xf numFmtId="0" fontId="19" fillId="0" borderId="6" xfId="2" applyFont="1" applyBorder="1" applyAlignment="1">
      <alignment horizontal="left" vertical="center" wrapText="1"/>
    </xf>
    <xf numFmtId="0" fontId="19" fillId="0" borderId="6" xfId="2" applyFont="1" applyBorder="1" applyAlignment="1">
      <alignment horizontal="center" vertical="center" wrapText="1"/>
    </xf>
    <xf numFmtId="0" fontId="17" fillId="0" borderId="6" xfId="2" applyFont="1" applyBorder="1" applyAlignment="1">
      <alignment horizontal="left" vertical="center" wrapText="1"/>
    </xf>
    <xf numFmtId="0" fontId="17" fillId="0" borderId="6" xfId="2" applyFont="1" applyBorder="1" applyAlignment="1">
      <alignment horizontal="center" vertical="center" wrapText="1"/>
    </xf>
    <xf numFmtId="0" fontId="3" fillId="0" borderId="19" xfId="2" applyFont="1" applyBorder="1" applyAlignment="1">
      <alignment horizontal="center" vertical="center"/>
    </xf>
    <xf numFmtId="0" fontId="3" fillId="0" borderId="19" xfId="2" applyFont="1" applyBorder="1" applyAlignment="1">
      <alignment horizontal="center"/>
    </xf>
    <xf numFmtId="49" fontId="3" fillId="0" borderId="19" xfId="2" applyNumberFormat="1" applyFont="1" applyBorder="1" applyAlignment="1">
      <alignment horizontal="center"/>
    </xf>
    <xf numFmtId="0" fontId="11" fillId="0" borderId="6" xfId="2" applyFont="1" applyBorder="1"/>
    <xf numFmtId="49" fontId="16" fillId="0" borderId="6" xfId="2" applyNumberFormat="1" applyFont="1" applyBorder="1" applyAlignment="1">
      <alignment horizontal="center" vertical="center"/>
    </xf>
    <xf numFmtId="164" fontId="16" fillId="0" borderId="6" xfId="10" applyNumberFormat="1" applyFont="1" applyBorder="1" applyAlignment="1">
      <alignment horizontal="center" vertical="center"/>
    </xf>
    <xf numFmtId="164" fontId="16" fillId="0" borderId="6" xfId="8" applyNumberFormat="1" applyFont="1" applyBorder="1" applyAlignment="1">
      <alignment horizontal="center" vertical="center" wrapText="1"/>
    </xf>
    <xf numFmtId="164" fontId="16" fillId="0" borderId="6" xfId="9" applyNumberFormat="1" applyFont="1" applyBorder="1" applyAlignment="1">
      <alignment horizontal="center" vertical="center" wrapText="1"/>
    </xf>
    <xf numFmtId="0" fontId="5" fillId="0" borderId="0" xfId="1" applyFont="1" applyAlignment="1">
      <alignment horizontal="center" vertical="center"/>
    </xf>
    <xf numFmtId="0" fontId="5" fillId="0" borderId="0" xfId="1" applyFont="1" applyAlignment="1">
      <alignment horizontal="center"/>
    </xf>
    <xf numFmtId="164" fontId="17" fillId="0" borderId="6" xfId="8" applyNumberFormat="1" applyBorder="1" applyAlignment="1">
      <alignment horizontal="center" vertical="center" wrapText="1"/>
    </xf>
    <xf numFmtId="0" fontId="16" fillId="0" borderId="6" xfId="9" applyFont="1" applyBorder="1" applyAlignment="1">
      <alignment horizontal="center" vertical="center" wrapText="1"/>
    </xf>
    <xf numFmtId="2" fontId="16" fillId="0" borderId="6" xfId="9" applyNumberFormat="1" applyFont="1" applyBorder="1" applyAlignment="1">
      <alignment horizontal="center" vertical="center" wrapText="1"/>
    </xf>
    <xf numFmtId="0" fontId="17" fillId="0" borderId="0" xfId="9" applyAlignment="1">
      <alignment horizontal="center"/>
    </xf>
    <xf numFmtId="0" fontId="17" fillId="0" borderId="0" xfId="9" applyAlignment="1">
      <alignment horizontal="left"/>
    </xf>
    <xf numFmtId="164" fontId="17" fillId="0" borderId="6" xfId="9" applyNumberFormat="1" applyBorder="1" applyAlignment="1">
      <alignment horizontal="center" vertical="center" wrapText="1"/>
    </xf>
    <xf numFmtId="0" fontId="5" fillId="0" borderId="0" xfId="1" applyFont="1" applyAlignment="1">
      <alignment horizontal="center"/>
    </xf>
    <xf numFmtId="0" fontId="21" fillId="0" borderId="6" xfId="4" applyFont="1" applyBorder="1" applyAlignment="1">
      <alignment horizontal="center" vertical="center" wrapText="1"/>
    </xf>
    <xf numFmtId="0" fontId="16" fillId="0" borderId="0" xfId="1" applyFont="1" applyAlignment="1">
      <alignment horizontal="center"/>
    </xf>
    <xf numFmtId="0" fontId="19" fillId="0" borderId="0" xfId="3" applyFont="1" applyAlignment="1">
      <alignment horizontal="center" vertical="top"/>
    </xf>
    <xf numFmtId="0" fontId="16" fillId="0" borderId="6" xfId="9" applyFont="1" applyBorder="1" applyAlignment="1">
      <alignment vertical="center" wrapText="1"/>
    </xf>
    <xf numFmtId="164" fontId="49" fillId="0" borderId="6" xfId="9" applyNumberFormat="1" applyFont="1" applyBorder="1" applyAlignment="1">
      <alignment horizontal="center" vertical="center" wrapText="1"/>
    </xf>
    <xf numFmtId="0" fontId="16" fillId="0" borderId="6" xfId="2" applyFont="1" applyBorder="1" applyAlignment="1">
      <alignment vertical="center" wrapText="1"/>
    </xf>
    <xf numFmtId="164" fontId="49" fillId="0" borderId="6" xfId="10" applyNumberFormat="1" applyFont="1" applyBorder="1" applyAlignment="1">
      <alignment horizontal="center" vertical="center"/>
    </xf>
    <xf numFmtId="164" fontId="28" fillId="0" borderId="6" xfId="9" applyNumberFormat="1" applyFont="1" applyBorder="1" applyAlignment="1">
      <alignment horizontal="center" vertical="center" wrapText="1"/>
    </xf>
    <xf numFmtId="0" fontId="1" fillId="0" borderId="19" xfId="1" applyBorder="1" applyAlignment="1">
      <alignment horizontal="center" vertical="center" wrapText="1"/>
    </xf>
    <xf numFmtId="0" fontId="1" fillId="0" borderId="2" xfId="1" applyBorder="1" applyAlignment="1">
      <alignment vertical="center" textRotation="90" wrapText="1"/>
    </xf>
    <xf numFmtId="0" fontId="1" fillId="0" borderId="19" xfId="1" applyBorder="1" applyAlignment="1">
      <alignment horizontal="center" vertical="center" textRotation="90" wrapText="1"/>
    </xf>
    <xf numFmtId="0" fontId="1" fillId="0" borderId="23" xfId="1" applyBorder="1" applyAlignment="1">
      <alignment horizontal="center" vertical="center" wrapText="1"/>
    </xf>
    <xf numFmtId="49" fontId="1" fillId="0" borderId="23" xfId="1" applyNumberFormat="1" applyBorder="1" applyAlignment="1">
      <alignment horizontal="center" vertical="center" wrapText="1"/>
    </xf>
    <xf numFmtId="0" fontId="16" fillId="0" borderId="23" xfId="9" applyFont="1" applyBorder="1" applyAlignment="1">
      <alignment horizontal="center" vertical="top" wrapText="1"/>
    </xf>
    <xf numFmtId="0" fontId="16" fillId="0" borderId="23" xfId="9" applyFont="1" applyBorder="1" applyAlignment="1">
      <alignment horizontal="left" vertical="top" wrapText="1"/>
    </xf>
    <xf numFmtId="2" fontId="16" fillId="0" borderId="23" xfId="9" applyNumberFormat="1" applyFont="1" applyBorder="1" applyAlignment="1">
      <alignment horizontal="center" vertical="top" wrapText="1"/>
    </xf>
    <xf numFmtId="0" fontId="1" fillId="0" borderId="23" xfId="1" applyBorder="1" applyAlignment="1">
      <alignment vertical="top" wrapText="1"/>
    </xf>
    <xf numFmtId="164" fontId="16" fillId="0" borderId="23" xfId="9" applyNumberFormat="1" applyFont="1" applyBorder="1" applyAlignment="1">
      <alignment horizontal="center" vertical="top" wrapText="1"/>
    </xf>
    <xf numFmtId="2" fontId="16" fillId="0" borderId="23" xfId="10" applyNumberFormat="1" applyFont="1" applyBorder="1" applyAlignment="1">
      <alignment horizontal="center" vertical="top" wrapText="1"/>
    </xf>
    <xf numFmtId="2" fontId="16" fillId="0" borderId="23" xfId="10" applyNumberFormat="1" applyFont="1" applyBorder="1" applyAlignment="1">
      <alignment horizontal="center" vertical="top"/>
    </xf>
    <xf numFmtId="164" fontId="16" fillId="0" borderId="23" xfId="10" applyNumberFormat="1" applyFont="1" applyBorder="1" applyAlignment="1">
      <alignment horizontal="center" vertical="top"/>
    </xf>
    <xf numFmtId="49" fontId="16" fillId="0" borderId="23" xfId="2" applyNumberFormat="1" applyFont="1" applyBorder="1" applyAlignment="1">
      <alignment horizontal="center" vertical="top" wrapText="1"/>
    </xf>
    <xf numFmtId="0" fontId="16" fillId="0" borderId="23" xfId="2" applyFont="1" applyBorder="1" applyAlignment="1">
      <alignment horizontal="center" vertical="top" wrapText="1"/>
    </xf>
    <xf numFmtId="0" fontId="16" fillId="0" borderId="23" xfId="2" applyFont="1" applyBorder="1" applyAlignment="1">
      <alignment horizontal="left" vertical="top" wrapText="1"/>
    </xf>
    <xf numFmtId="1" fontId="16" fillId="0" borderId="23" xfId="9" applyNumberFormat="1" applyFont="1" applyBorder="1" applyAlignment="1">
      <alignment horizontal="center" vertical="top" wrapText="1"/>
    </xf>
    <xf numFmtId="0" fontId="19" fillId="0" borderId="23" xfId="2" applyFont="1" applyBorder="1" applyAlignment="1">
      <alignment horizontal="center" vertical="top" wrapText="1"/>
    </xf>
    <xf numFmtId="0" fontId="19" fillId="0" borderId="23" xfId="2" applyFont="1" applyBorder="1" applyAlignment="1">
      <alignment horizontal="left" vertical="top" wrapText="1"/>
    </xf>
    <xf numFmtId="164" fontId="19" fillId="0" borderId="23" xfId="2" applyNumberFormat="1" applyFont="1" applyBorder="1" applyAlignment="1">
      <alignment horizontal="center" vertical="top" wrapText="1"/>
    </xf>
    <xf numFmtId="165" fontId="19" fillId="0" borderId="23" xfId="2" applyNumberFormat="1" applyFont="1" applyBorder="1" applyAlignment="1">
      <alignment horizontal="center" vertical="top" wrapText="1"/>
    </xf>
    <xf numFmtId="164" fontId="17" fillId="0" borderId="23" xfId="10" applyNumberFormat="1" applyFont="1" applyBorder="1" applyAlignment="1">
      <alignment horizontal="center" vertical="top"/>
    </xf>
    <xf numFmtId="0" fontId="17" fillId="0" borderId="23" xfId="2" applyFont="1" applyBorder="1" applyAlignment="1">
      <alignment horizontal="center" vertical="top" wrapText="1"/>
    </xf>
    <xf numFmtId="0" fontId="17" fillId="0" borderId="23" xfId="2" applyFont="1" applyBorder="1" applyAlignment="1">
      <alignment horizontal="left" vertical="top" wrapText="1"/>
    </xf>
    <xf numFmtId="1" fontId="17" fillId="0" borderId="23" xfId="9" applyNumberFormat="1" applyBorder="1" applyAlignment="1">
      <alignment horizontal="center" vertical="top" wrapText="1"/>
    </xf>
    <xf numFmtId="164" fontId="17" fillId="0" borderId="23" xfId="9" applyNumberFormat="1" applyBorder="1" applyAlignment="1">
      <alignment horizontal="center" vertical="top" wrapText="1"/>
    </xf>
    <xf numFmtId="164" fontId="16" fillId="0" borderId="23" xfId="10" applyNumberFormat="1" applyFont="1" applyBorder="1" applyAlignment="1">
      <alignment horizontal="center" vertical="top" wrapText="1"/>
    </xf>
    <xf numFmtId="166" fontId="16" fillId="0" borderId="23" xfId="9" applyNumberFormat="1" applyFont="1" applyBorder="1" applyAlignment="1">
      <alignment horizontal="center" vertical="top" wrapText="1"/>
    </xf>
    <xf numFmtId="166" fontId="16" fillId="0" borderId="23" xfId="10" applyNumberFormat="1" applyFont="1" applyBorder="1" applyAlignment="1">
      <alignment horizontal="center" vertical="top" wrapText="1"/>
    </xf>
    <xf numFmtId="166" fontId="16" fillId="0" borderId="23" xfId="10" applyNumberFormat="1" applyFont="1" applyBorder="1" applyAlignment="1">
      <alignment horizontal="center" vertical="top"/>
    </xf>
    <xf numFmtId="166" fontId="1" fillId="0" borderId="23" xfId="1" applyNumberFormat="1" applyBorder="1" applyAlignment="1">
      <alignment vertical="top" wrapText="1"/>
    </xf>
    <xf numFmtId="166" fontId="19" fillId="0" borderId="23" xfId="2" applyNumberFormat="1" applyFont="1" applyBorder="1" applyAlignment="1">
      <alignment horizontal="center" vertical="top" wrapText="1"/>
    </xf>
    <xf numFmtId="166" fontId="17" fillId="0" borderId="23" xfId="9" applyNumberFormat="1" applyBorder="1" applyAlignment="1">
      <alignment horizontal="center" vertical="top" wrapText="1"/>
    </xf>
    <xf numFmtId="166" fontId="17" fillId="0" borderId="23" xfId="10" applyNumberFormat="1" applyFont="1" applyBorder="1" applyAlignment="1">
      <alignment horizontal="center" vertical="top"/>
    </xf>
    <xf numFmtId="0" fontId="16" fillId="0" borderId="0" xfId="1" applyFont="1" applyAlignment="1">
      <alignment horizontal="center"/>
    </xf>
    <xf numFmtId="0" fontId="16" fillId="0" borderId="0" xfId="5" applyFont="1" applyAlignment="1">
      <alignment horizontal="center"/>
    </xf>
    <xf numFmtId="0" fontId="16" fillId="0" borderId="24" xfId="9" applyFont="1" applyBorder="1" applyAlignment="1">
      <alignment horizontal="center" vertical="center" wrapText="1"/>
    </xf>
    <xf numFmtId="49" fontId="16" fillId="0" borderId="24" xfId="2" applyNumberFormat="1" applyFont="1" applyBorder="1" applyAlignment="1">
      <alignment horizontal="center" vertical="center"/>
    </xf>
    <xf numFmtId="0" fontId="16" fillId="0" borderId="24" xfId="2" applyFont="1" applyBorder="1" applyAlignment="1">
      <alignment horizontal="center" vertical="center" wrapText="1"/>
    </xf>
    <xf numFmtId="0" fontId="1" fillId="0" borderId="2" xfId="1" applyBorder="1" applyAlignment="1">
      <alignment horizontal="center" vertical="center" wrapText="1"/>
    </xf>
    <xf numFmtId="2" fontId="16" fillId="0" borderId="23" xfId="9" applyNumberFormat="1" applyFont="1" applyBorder="1" applyAlignment="1">
      <alignment horizontal="center" vertical="center" wrapText="1"/>
    </xf>
    <xf numFmtId="164" fontId="16" fillId="0" borderId="23" xfId="11" applyNumberFormat="1" applyFont="1" applyBorder="1" applyAlignment="1">
      <alignment horizontal="center" vertical="center"/>
    </xf>
    <xf numFmtId="2" fontId="16" fillId="0" borderId="23" xfId="10" applyNumberFormat="1" applyFont="1" applyBorder="1" applyAlignment="1">
      <alignment horizontal="center" vertical="center"/>
    </xf>
    <xf numFmtId="164" fontId="16" fillId="0" borderId="23" xfId="9" applyNumberFormat="1" applyFont="1" applyBorder="1" applyAlignment="1">
      <alignment horizontal="center" vertical="center" wrapText="1"/>
    </xf>
    <xf numFmtId="1" fontId="16" fillId="0" borderId="23" xfId="9" applyNumberFormat="1" applyFont="1" applyBorder="1" applyAlignment="1">
      <alignment horizontal="center" vertical="center" wrapText="1"/>
    </xf>
    <xf numFmtId="2" fontId="16" fillId="0" borderId="23" xfId="11" applyNumberFormat="1" applyFont="1" applyBorder="1" applyAlignment="1">
      <alignment horizontal="center" vertical="center"/>
    </xf>
    <xf numFmtId="0" fontId="19" fillId="0" borderId="23" xfId="2" applyFont="1" applyBorder="1" applyAlignment="1">
      <alignment horizontal="center" vertical="center" wrapText="1"/>
    </xf>
    <xf numFmtId="164" fontId="17" fillId="0" borderId="23" xfId="9" applyNumberFormat="1" applyBorder="1" applyAlignment="1">
      <alignment horizontal="center" vertical="center" wrapText="1"/>
    </xf>
    <xf numFmtId="1" fontId="17" fillId="0" borderId="23" xfId="9" applyNumberFormat="1" applyBorder="1" applyAlignment="1">
      <alignment horizontal="center" vertical="center" wrapText="1"/>
    </xf>
    <xf numFmtId="164" fontId="17" fillId="0" borderId="23" xfId="12" applyNumberFormat="1" applyFont="1" applyBorder="1" applyAlignment="1">
      <alignment horizontal="center" vertical="center"/>
    </xf>
    <xf numFmtId="0" fontId="19" fillId="0" borderId="25" xfId="2" applyFont="1" applyBorder="1" applyAlignment="1">
      <alignment horizontal="center" vertical="top" wrapText="1"/>
    </xf>
    <xf numFmtId="0" fontId="19" fillId="0" borderId="25" xfId="2" applyFont="1" applyBorder="1" applyAlignment="1">
      <alignment horizontal="left" vertical="top" wrapText="1"/>
    </xf>
    <xf numFmtId="0" fontId="1" fillId="0" borderId="25" xfId="1" applyBorder="1" applyAlignment="1">
      <alignment vertical="top" wrapText="1"/>
    </xf>
    <xf numFmtId="0" fontId="19" fillId="0" borderId="25" xfId="2" applyFont="1" applyBorder="1" applyAlignment="1">
      <alignment horizontal="center" vertical="center" wrapText="1"/>
    </xf>
    <xf numFmtId="164" fontId="17" fillId="0" borderId="25" xfId="9" applyNumberFormat="1" applyBorder="1" applyAlignment="1">
      <alignment horizontal="center" vertical="center" wrapText="1"/>
    </xf>
    <xf numFmtId="164" fontId="16" fillId="0" borderId="6" xfId="13" applyNumberFormat="1" applyFont="1" applyBorder="1" applyAlignment="1">
      <alignment horizontal="center" vertical="center"/>
    </xf>
    <xf numFmtId="0" fontId="17" fillId="0" borderId="24" xfId="2" applyFont="1" applyBorder="1" applyAlignment="1">
      <alignment horizontal="center" vertical="center" wrapText="1"/>
    </xf>
    <xf numFmtId="164" fontId="17" fillId="0" borderId="6" xfId="2" applyNumberFormat="1" applyFont="1" applyBorder="1" applyAlignment="1">
      <alignment horizontal="center" vertical="center" wrapText="1"/>
    </xf>
    <xf numFmtId="0" fontId="17" fillId="0" borderId="6" xfId="1" applyFont="1" applyBorder="1" applyAlignment="1">
      <alignment vertical="center"/>
    </xf>
    <xf numFmtId="0" fontId="19" fillId="0" borderId="0" xfId="3" applyFont="1" applyAlignment="1">
      <alignment horizontal="center" vertical="top"/>
    </xf>
    <xf numFmtId="0" fontId="16" fillId="0" borderId="0" xfId="5" applyFont="1" applyAlignment="1">
      <alignment horizontal="center"/>
    </xf>
    <xf numFmtId="164" fontId="16" fillId="0" borderId="6" xfId="11" applyNumberFormat="1" applyFont="1" applyBorder="1" applyAlignment="1">
      <alignment horizontal="center" vertical="center"/>
    </xf>
    <xf numFmtId="164" fontId="16" fillId="0" borderId="6" xfId="12" applyNumberFormat="1" applyFont="1" applyBorder="1" applyAlignment="1">
      <alignment horizontal="center" vertical="center"/>
    </xf>
    <xf numFmtId="164" fontId="17" fillId="0" borderId="6" xfId="12" applyNumberFormat="1" applyFont="1" applyBorder="1" applyAlignment="1">
      <alignment horizontal="center" vertical="center"/>
    </xf>
    <xf numFmtId="0" fontId="16" fillId="0" borderId="24" xfId="8" applyFont="1" applyBorder="1" applyAlignment="1">
      <alignment horizontal="center" vertical="center" wrapText="1"/>
    </xf>
    <xf numFmtId="0" fontId="16" fillId="0" borderId="6" xfId="8" applyFont="1" applyBorder="1" applyAlignment="1">
      <alignment vertical="center" wrapText="1"/>
    </xf>
    <xf numFmtId="0" fontId="1" fillId="0" borderId="1" xfId="1" applyBorder="1" applyAlignment="1">
      <alignment horizontal="center" vertical="center" wrapText="1"/>
    </xf>
    <xf numFmtId="0" fontId="16" fillId="0" borderId="0" xfId="1" applyFont="1" applyAlignment="1">
      <alignment horizontal="center"/>
    </xf>
    <xf numFmtId="0" fontId="10" fillId="0" borderId="19" xfId="7" applyFont="1" applyBorder="1" applyAlignment="1">
      <alignment horizontal="center" vertical="center" wrapText="1"/>
    </xf>
    <xf numFmtId="0" fontId="3" fillId="0" borderId="1" xfId="1" applyFont="1" applyBorder="1" applyAlignment="1">
      <alignment horizontal="center" vertical="center"/>
    </xf>
    <xf numFmtId="164" fontId="17" fillId="0" borderId="6" xfId="1" applyNumberFormat="1" applyFont="1" applyBorder="1"/>
    <xf numFmtId="164" fontId="17" fillId="0" borderId="6" xfId="13" applyNumberFormat="1" applyFont="1" applyBorder="1" applyAlignment="1">
      <alignment horizontal="center" vertical="center"/>
    </xf>
    <xf numFmtId="0" fontId="16" fillId="0" borderId="11" xfId="8" applyFont="1" applyBorder="1" applyAlignment="1">
      <alignment horizontal="center" vertical="center" wrapText="1"/>
    </xf>
    <xf numFmtId="0" fontId="16" fillId="0" borderId="11" xfId="9" applyFont="1" applyBorder="1" applyAlignment="1">
      <alignment horizontal="center" vertical="center" wrapText="1"/>
    </xf>
    <xf numFmtId="0" fontId="16" fillId="0" borderId="11" xfId="2" applyFont="1" applyBorder="1" applyAlignment="1">
      <alignment horizontal="center" vertical="center" wrapText="1"/>
    </xf>
    <xf numFmtId="0" fontId="19" fillId="0" borderId="11" xfId="2" applyFont="1" applyBorder="1" applyAlignment="1">
      <alignment horizontal="center" vertical="center" wrapText="1"/>
    </xf>
    <xf numFmtId="0" fontId="17" fillId="0" borderId="11" xfId="2" applyFont="1" applyBorder="1" applyAlignment="1">
      <alignment horizontal="center" vertical="center" wrapText="1"/>
    </xf>
    <xf numFmtId="0" fontId="10" fillId="0" borderId="19" xfId="7" applyFont="1" applyBorder="1" applyAlignment="1">
      <alignment horizontal="center" vertical="center"/>
    </xf>
    <xf numFmtId="0" fontId="10" fillId="0" borderId="6" xfId="7" applyFont="1" applyBorder="1" applyAlignment="1">
      <alignment vertical="center"/>
    </xf>
    <xf numFmtId="0" fontId="1" fillId="0" borderId="1" xfId="1" applyBorder="1" applyAlignment="1">
      <alignment horizontal="center" vertical="center" wrapText="1"/>
    </xf>
    <xf numFmtId="0" fontId="3" fillId="0" borderId="1" xfId="1" applyFont="1" applyBorder="1" applyAlignment="1">
      <alignment horizontal="center" vertical="center"/>
    </xf>
    <xf numFmtId="0" fontId="10" fillId="0" borderId="6" xfId="7" applyFont="1" applyBorder="1" applyAlignment="1">
      <alignment horizontal="center" vertical="center"/>
    </xf>
    <xf numFmtId="0" fontId="30" fillId="0" borderId="6" xfId="7" applyFont="1" applyBorder="1" applyAlignment="1">
      <alignment horizontal="center" vertical="center"/>
    </xf>
    <xf numFmtId="0" fontId="16" fillId="0" borderId="26" xfId="8" applyFont="1" applyBorder="1" applyAlignment="1">
      <alignment horizontal="center" vertical="center" wrapText="1"/>
    </xf>
    <xf numFmtId="0" fontId="16" fillId="0" borderId="26" xfId="8" applyFont="1" applyBorder="1" applyAlignment="1">
      <alignment vertical="center" wrapText="1"/>
    </xf>
    <xf numFmtId="0" fontId="51" fillId="0" borderId="26" xfId="2" applyFont="1" applyBorder="1" applyAlignment="1">
      <alignment horizontal="center" vertical="center"/>
    </xf>
    <xf numFmtId="0" fontId="16" fillId="0" borderId="23" xfId="8" applyFont="1" applyBorder="1" applyAlignment="1">
      <alignment horizontal="center" vertical="center" wrapText="1"/>
    </xf>
    <xf numFmtId="0" fontId="16" fillId="0" borderId="23" xfId="8" applyFont="1" applyBorder="1" applyAlignment="1">
      <alignment vertical="center" wrapText="1"/>
    </xf>
    <xf numFmtId="0" fontId="51" fillId="0" borderId="23" xfId="2" applyFont="1" applyBorder="1" applyAlignment="1">
      <alignment horizontal="center" vertical="center"/>
    </xf>
    <xf numFmtId="49" fontId="16" fillId="0" borderId="23" xfId="2" applyNumberFormat="1" applyFont="1" applyBorder="1" applyAlignment="1">
      <alignment horizontal="center" vertical="center"/>
    </xf>
    <xf numFmtId="0" fontId="16" fillId="0" borderId="23" xfId="9" applyFont="1" applyBorder="1" applyAlignment="1">
      <alignment horizontal="left" vertical="center" wrapText="1"/>
    </xf>
    <xf numFmtId="0" fontId="16" fillId="0" borderId="23" xfId="9" applyFont="1" applyBorder="1" applyAlignment="1">
      <alignment horizontal="center" vertical="center" wrapText="1"/>
    </xf>
    <xf numFmtId="0" fontId="16" fillId="0" borderId="23" xfId="2" applyFont="1" applyBorder="1" applyAlignment="1">
      <alignment horizontal="center" vertical="center" wrapText="1"/>
    </xf>
    <xf numFmtId="0" fontId="16" fillId="0" borderId="23" xfId="2" applyFont="1" applyBorder="1" applyAlignment="1">
      <alignment vertical="center" wrapText="1"/>
    </xf>
    <xf numFmtId="0" fontId="17" fillId="0" borderId="23" xfId="2" applyFont="1" applyBorder="1" applyAlignment="1">
      <alignment horizontal="center" vertical="center" wrapText="1"/>
    </xf>
    <xf numFmtId="0" fontId="19" fillId="0" borderId="23" xfId="2" applyFont="1" applyBorder="1" applyAlignment="1">
      <alignment horizontal="left" vertical="center" wrapText="1"/>
    </xf>
    <xf numFmtId="0" fontId="17" fillId="0" borderId="23" xfId="2" applyFont="1" applyBorder="1" applyAlignment="1">
      <alignment horizontal="left" vertical="center" wrapText="1"/>
    </xf>
    <xf numFmtId="0" fontId="34" fillId="0" borderId="23" xfId="2" applyFont="1" applyBorder="1" applyAlignment="1">
      <alignment horizontal="center" vertical="center"/>
    </xf>
    <xf numFmtId="0" fontId="51" fillId="0" borderId="28" xfId="2" applyFont="1" applyBorder="1" applyAlignment="1">
      <alignment horizontal="center" vertical="center"/>
    </xf>
    <xf numFmtId="0" fontId="34" fillId="0" borderId="28" xfId="2" applyFont="1" applyBorder="1" applyAlignment="1">
      <alignment horizontal="center" vertical="center"/>
    </xf>
    <xf numFmtId="49" fontId="10" fillId="0" borderId="19" xfId="7" applyNumberFormat="1" applyFont="1" applyBorder="1" applyAlignment="1">
      <alignment horizontal="center" vertical="center"/>
    </xf>
    <xf numFmtId="0" fontId="16" fillId="0" borderId="27" xfId="8" applyFont="1" applyBorder="1" applyAlignment="1">
      <alignment horizontal="center" vertical="center" wrapText="1"/>
    </xf>
    <xf numFmtId="0" fontId="16" fillId="0" borderId="29" xfId="8" applyFont="1" applyBorder="1" applyAlignment="1">
      <alignment vertical="center" wrapText="1"/>
    </xf>
    <xf numFmtId="0" fontId="16" fillId="0" borderId="29" xfId="8" applyFont="1" applyBorder="1" applyAlignment="1">
      <alignment horizontal="center" vertical="center" wrapText="1"/>
    </xf>
    <xf numFmtId="0" fontId="51" fillId="0" borderId="30" xfId="2" applyFont="1" applyBorder="1" applyAlignment="1">
      <alignment horizontal="center" vertical="center"/>
    </xf>
    <xf numFmtId="0" fontId="51" fillId="0" borderId="6" xfId="2" applyFont="1" applyBorder="1" applyAlignment="1">
      <alignment horizontal="center" vertical="center"/>
    </xf>
    <xf numFmtId="0" fontId="16" fillId="0" borderId="28" xfId="8" applyFont="1" applyBorder="1" applyAlignment="1">
      <alignment horizontal="center" vertical="center" wrapText="1"/>
    </xf>
    <xf numFmtId="0" fontId="16" fillId="0" borderId="28" xfId="9" applyFont="1" applyBorder="1" applyAlignment="1">
      <alignment horizontal="center" vertical="center" wrapText="1"/>
    </xf>
    <xf numFmtId="0" fontId="16" fillId="0" borderId="28" xfId="2" applyFont="1" applyBorder="1" applyAlignment="1">
      <alignment horizontal="center" vertical="center" wrapText="1"/>
    </xf>
    <xf numFmtId="0" fontId="19" fillId="0" borderId="28" xfId="2" applyFont="1" applyBorder="1" applyAlignment="1">
      <alignment horizontal="center" vertical="center" wrapText="1"/>
    </xf>
    <xf numFmtId="0" fontId="17" fillId="0" borderId="28" xfId="2" applyFont="1" applyBorder="1" applyAlignment="1">
      <alignment horizontal="center" vertical="center" wrapText="1"/>
    </xf>
    <xf numFmtId="0" fontId="36" fillId="0" borderId="19" xfId="2" applyFont="1" applyBorder="1" applyAlignment="1">
      <alignment horizontal="center"/>
    </xf>
    <xf numFmtId="0" fontId="3" fillId="0" borderId="19" xfId="7" applyFont="1" applyBorder="1" applyAlignment="1">
      <alignment horizontal="center"/>
    </xf>
    <xf numFmtId="0" fontId="34" fillId="0" borderId="6" xfId="2" applyFont="1" applyBorder="1" applyAlignment="1">
      <alignment horizontal="center" vertical="center"/>
    </xf>
    <xf numFmtId="0" fontId="16" fillId="0" borderId="30" xfId="8" applyFont="1" applyBorder="1" applyAlignment="1">
      <alignment horizontal="center" vertical="center" wrapText="1"/>
    </xf>
    <xf numFmtId="0" fontId="17" fillId="0" borderId="1" xfId="1" applyFont="1" applyBorder="1" applyAlignment="1">
      <alignment vertical="center" wrapText="1"/>
    </xf>
    <xf numFmtId="167" fontId="10" fillId="0" borderId="1" xfId="7" applyNumberFormat="1" applyFont="1" applyBorder="1" applyAlignment="1">
      <alignment horizontal="center" vertical="center" wrapText="1"/>
    </xf>
    <xf numFmtId="167" fontId="10" fillId="0" borderId="1" xfId="7" applyNumberFormat="1" applyFont="1" applyBorder="1" applyAlignment="1">
      <alignment horizontal="center" vertical="center"/>
    </xf>
    <xf numFmtId="49" fontId="54" fillId="2" borderId="0" xfId="14" applyNumberFormat="1" applyFont="1" applyFill="1" applyAlignment="1">
      <alignment horizontal="center" vertical="center"/>
    </xf>
    <xf numFmtId="0" fontId="17" fillId="2" borderId="0" xfId="14" applyFill="1" applyAlignment="1">
      <alignment wrapText="1"/>
    </xf>
    <xf numFmtId="0" fontId="17" fillId="2" borderId="0" xfId="14" applyFill="1" applyAlignment="1">
      <alignment horizontal="center" vertical="center" wrapText="1"/>
    </xf>
    <xf numFmtId="0" fontId="17" fillId="2" borderId="0" xfId="14" applyFill="1"/>
    <xf numFmtId="0" fontId="17" fillId="2" borderId="0" xfId="14" applyFill="1" applyAlignment="1">
      <alignment horizontal="right"/>
    </xf>
    <xf numFmtId="0" fontId="16" fillId="0" borderId="32" xfId="14" applyFont="1" applyBorder="1" applyAlignment="1">
      <alignment horizontal="center" vertical="center" wrapText="1"/>
    </xf>
    <xf numFmtId="0" fontId="16" fillId="0" borderId="33" xfId="14" applyFont="1" applyBorder="1" applyAlignment="1">
      <alignment horizontal="center" vertical="center" wrapText="1"/>
    </xf>
    <xf numFmtId="0" fontId="55" fillId="0" borderId="6" xfId="14" applyFont="1" applyBorder="1" applyAlignment="1">
      <alignment horizontal="center" vertical="center" wrapText="1"/>
    </xf>
    <xf numFmtId="0" fontId="55" fillId="0" borderId="34" xfId="14" applyFont="1" applyBorder="1" applyAlignment="1">
      <alignment horizontal="center" vertical="center" wrapText="1"/>
    </xf>
    <xf numFmtId="49" fontId="56" fillId="0" borderId="24" xfId="14" applyNumberFormat="1" applyFont="1" applyBorder="1" applyAlignment="1">
      <alignment horizontal="center" vertical="center"/>
    </xf>
    <xf numFmtId="0" fontId="56" fillId="0" borderId="6" xfId="14" applyFont="1" applyBorder="1" applyAlignment="1">
      <alignment horizontal="center" vertical="center" wrapText="1"/>
    </xf>
    <xf numFmtId="49" fontId="56" fillId="0" borderId="6" xfId="14" applyNumberFormat="1" applyFont="1" applyBorder="1" applyAlignment="1">
      <alignment horizontal="center" vertical="center" wrapText="1"/>
    </xf>
    <xf numFmtId="0" fontId="56" fillId="0" borderId="34" xfId="14" applyFont="1" applyBorder="1" applyAlignment="1">
      <alignment horizontal="center" vertical="center" wrapText="1"/>
    </xf>
    <xf numFmtId="168" fontId="28" fillId="0" borderId="6" xfId="14" applyNumberFormat="1" applyFont="1" applyBorder="1" applyAlignment="1">
      <alignment horizontal="center" vertical="center" wrapText="1"/>
    </xf>
    <xf numFmtId="168" fontId="28" fillId="0" borderId="34" xfId="14" applyNumberFormat="1" applyFont="1" applyBorder="1" applyAlignment="1">
      <alignment horizontal="center" vertical="center" wrapText="1"/>
    </xf>
    <xf numFmtId="49" fontId="28" fillId="0" borderId="24" xfId="0" applyNumberFormat="1" applyFont="1" applyBorder="1" applyAlignment="1">
      <alignment horizontal="center" vertical="center"/>
    </xf>
    <xf numFmtId="0" fontId="28" fillId="0" borderId="6" xfId="0" applyFont="1" applyBorder="1" applyAlignment="1">
      <alignment vertical="center"/>
    </xf>
    <xf numFmtId="0" fontId="28" fillId="0" borderId="6" xfId="0" applyFont="1" applyBorder="1" applyAlignment="1">
      <alignment horizontal="left" vertical="center" wrapText="1"/>
    </xf>
    <xf numFmtId="0" fontId="28" fillId="0" borderId="6" xfId="14" applyFont="1" applyBorder="1" applyAlignment="1">
      <alignment horizontal="left" vertical="center" wrapText="1"/>
    </xf>
    <xf numFmtId="0" fontId="28" fillId="0" borderId="6" xfId="14" applyFont="1" applyBorder="1" applyAlignment="1">
      <alignment horizontal="left" vertical="center"/>
    </xf>
    <xf numFmtId="0" fontId="28" fillId="0" borderId="6" xfId="0" applyFont="1" applyBorder="1" applyAlignment="1">
      <alignment horizontal="left" vertical="center"/>
    </xf>
    <xf numFmtId="49" fontId="28" fillId="0" borderId="35" xfId="0" applyNumberFormat="1" applyFont="1" applyBorder="1" applyAlignment="1">
      <alignment horizontal="center" vertical="center"/>
    </xf>
    <xf numFmtId="0" fontId="28" fillId="0" borderId="36" xfId="0" applyFont="1" applyBorder="1" applyAlignment="1">
      <alignment horizontal="left" vertical="center" wrapText="1"/>
    </xf>
    <xf numFmtId="168" fontId="28" fillId="0" borderId="36" xfId="14" applyNumberFormat="1" applyFont="1" applyBorder="1" applyAlignment="1">
      <alignment horizontal="center" vertical="center" wrapText="1"/>
    </xf>
    <xf numFmtId="168" fontId="28" fillId="0" borderId="37" xfId="14" applyNumberFormat="1" applyFont="1" applyBorder="1" applyAlignment="1">
      <alignment horizontal="center" vertical="center" wrapText="1"/>
    </xf>
    <xf numFmtId="0" fontId="19" fillId="0" borderId="0" xfId="0" applyFont="1"/>
    <xf numFmtId="0" fontId="19" fillId="0" borderId="13" xfId="0" applyFont="1" applyBorder="1"/>
    <xf numFmtId="0" fontId="0" fillId="0" borderId="13" xfId="0" applyBorder="1"/>
    <xf numFmtId="0" fontId="15" fillId="0" borderId="0" xfId="2" applyFont="1" applyAlignment="1">
      <alignment horizontal="center" vertical="center" wrapText="1"/>
    </xf>
    <xf numFmtId="0" fontId="6" fillId="0" borderId="0" xfId="2" applyFont="1" applyAlignment="1">
      <alignment horizontal="center" vertical="center"/>
    </xf>
    <xf numFmtId="0" fontId="6" fillId="0" borderId="0" xfId="2" applyFont="1" applyAlignment="1">
      <alignment horizontal="center"/>
    </xf>
    <xf numFmtId="0" fontId="7" fillId="0" borderId="0" xfId="2" applyFont="1" applyAlignment="1">
      <alignment horizontal="center" vertical="center"/>
    </xf>
    <xf numFmtId="0" fontId="3" fillId="0" borderId="0" xfId="2" applyFont="1" applyAlignment="1">
      <alignment horizontal="center" vertical="top"/>
    </xf>
    <xf numFmtId="0" fontId="4" fillId="0" borderId="0" xfId="2" applyFont="1" applyAlignment="1">
      <alignment horizontal="center"/>
    </xf>
    <xf numFmtId="0" fontId="0" fillId="0" borderId="0" xfId="2" applyFont="1" applyAlignment="1">
      <alignment horizontal="center"/>
    </xf>
    <xf numFmtId="0" fontId="3" fillId="0" borderId="1" xfId="2" applyFont="1" applyBorder="1" applyAlignment="1">
      <alignment horizontal="center" vertical="center" wrapText="1"/>
    </xf>
    <xf numFmtId="0" fontId="3" fillId="0" borderId="1" xfId="2" applyFont="1" applyBorder="1" applyAlignment="1">
      <alignment horizontal="center" vertical="center" textRotation="90" wrapText="1"/>
    </xf>
    <xf numFmtId="0" fontId="1" fillId="0" borderId="1" xfId="1" applyBorder="1" applyAlignment="1">
      <alignment horizontal="center" vertical="center" wrapText="1"/>
    </xf>
    <xf numFmtId="0" fontId="1" fillId="0" borderId="19" xfId="1" applyBorder="1" applyAlignment="1">
      <alignment horizontal="center" vertical="center" wrapText="1"/>
    </xf>
    <xf numFmtId="0" fontId="1" fillId="0" borderId="4" xfId="1" applyBorder="1" applyAlignment="1">
      <alignment horizontal="center" vertical="center" wrapText="1"/>
    </xf>
    <xf numFmtId="0" fontId="1" fillId="0" borderId="21" xfId="1" applyBorder="1" applyAlignment="1">
      <alignment horizontal="center" vertical="center" wrapText="1"/>
    </xf>
    <xf numFmtId="0" fontId="1" fillId="0" borderId="22" xfId="1" applyBorder="1" applyAlignment="1">
      <alignment horizontal="center" vertical="center" wrapText="1"/>
    </xf>
    <xf numFmtId="0" fontId="4" fillId="0" borderId="0" xfId="1" applyFont="1" applyAlignment="1">
      <alignment horizontal="center"/>
    </xf>
    <xf numFmtId="0" fontId="5" fillId="0" borderId="0" xfId="1" applyFont="1" applyAlignment="1">
      <alignment horizontal="center" vertical="center"/>
    </xf>
    <xf numFmtId="0" fontId="1" fillId="0" borderId="0" xfId="1" applyAlignment="1">
      <alignment horizontal="center"/>
    </xf>
    <xf numFmtId="0" fontId="1" fillId="0" borderId="1" xfId="1" applyBorder="1" applyAlignment="1">
      <alignment horizontal="center" vertical="center" textRotation="90" wrapText="1"/>
    </xf>
    <xf numFmtId="0" fontId="1" fillId="0" borderId="19" xfId="1" applyBorder="1" applyAlignment="1">
      <alignment horizontal="center" vertical="center" textRotation="90" wrapText="1"/>
    </xf>
    <xf numFmtId="0" fontId="1" fillId="0" borderId="3" xfId="1" applyBorder="1" applyAlignment="1">
      <alignment horizontal="center" vertical="center" wrapText="1"/>
    </xf>
    <xf numFmtId="0" fontId="5" fillId="0" borderId="0" xfId="1" applyFont="1" applyAlignment="1">
      <alignment horizontal="center"/>
    </xf>
    <xf numFmtId="0" fontId="7" fillId="0" borderId="0" xfId="1" applyFont="1" applyAlignment="1">
      <alignment horizontal="center" vertical="center"/>
    </xf>
    <xf numFmtId="0" fontId="3" fillId="0" borderId="0" xfId="1" applyFont="1" applyAlignment="1">
      <alignment horizontal="center" vertical="top"/>
    </xf>
    <xf numFmtId="0" fontId="1" fillId="0" borderId="1" xfId="1" applyBorder="1" applyAlignment="1">
      <alignment horizontal="center" vertical="center"/>
    </xf>
    <xf numFmtId="1" fontId="16" fillId="0" borderId="5" xfId="1" applyNumberFormat="1" applyFont="1" applyBorder="1" applyAlignment="1">
      <alignment horizontal="center" vertical="top"/>
    </xf>
    <xf numFmtId="0" fontId="22" fillId="0" borderId="0" xfId="6" applyFont="1" applyAlignment="1">
      <alignment horizontal="center"/>
    </xf>
    <xf numFmtId="0" fontId="16" fillId="0" borderId="0" xfId="1" applyFont="1" applyAlignment="1">
      <alignment horizontal="center"/>
    </xf>
    <xf numFmtId="0" fontId="24" fillId="0" borderId="0" xfId="3" applyFont="1" applyAlignment="1">
      <alignment horizontal="center" vertical="center"/>
    </xf>
    <xf numFmtId="0" fontId="19" fillId="0" borderId="0" xfId="3" applyFont="1" applyAlignment="1">
      <alignment horizontal="center" vertical="top"/>
    </xf>
    <xf numFmtId="0" fontId="17" fillId="0" borderId="0" xfId="1" applyFont="1" applyAlignment="1">
      <alignment horizontal="center"/>
    </xf>
    <xf numFmtId="0" fontId="4" fillId="0" borderId="0" xfId="1" applyFont="1" applyAlignment="1">
      <alignment horizontal="center" vertical="center"/>
    </xf>
    <xf numFmtId="0" fontId="17" fillId="0" borderId="0" xfId="1" applyFont="1" applyAlignment="1">
      <alignment horizontal="center" vertical="center"/>
    </xf>
    <xf numFmtId="0" fontId="16" fillId="0" borderId="13" xfId="5" applyFont="1" applyBorder="1" applyAlignment="1">
      <alignment horizontal="center"/>
    </xf>
    <xf numFmtId="0" fontId="21" fillId="0" borderId="6" xfId="4" applyFont="1" applyBorder="1" applyAlignment="1">
      <alignment horizontal="center" vertical="center"/>
    </xf>
    <xf numFmtId="0" fontId="21" fillId="0" borderId="11" xfId="4" applyFont="1" applyBorder="1" applyAlignment="1">
      <alignment horizontal="center" vertical="center" wrapText="1"/>
    </xf>
    <xf numFmtId="0" fontId="21" fillId="0" borderId="10" xfId="4" applyFont="1" applyBorder="1" applyAlignment="1">
      <alignment horizontal="center" vertical="center" wrapText="1"/>
    </xf>
    <xf numFmtId="0" fontId="21" fillId="0" borderId="9" xfId="4" applyFont="1" applyBorder="1" applyAlignment="1">
      <alignment horizontal="center" vertical="center" wrapText="1"/>
    </xf>
    <xf numFmtId="0" fontId="21" fillId="0" borderId="6" xfId="4" applyFont="1" applyBorder="1" applyAlignment="1">
      <alignment horizontal="center" vertical="center" wrapText="1"/>
    </xf>
    <xf numFmtId="0" fontId="21" fillId="0" borderId="15" xfId="4" applyFont="1" applyBorder="1" applyAlignment="1">
      <alignment horizontal="center" vertical="center" wrapText="1"/>
    </xf>
    <xf numFmtId="0" fontId="21" fillId="0" borderId="8" xfId="4" applyFont="1" applyBorder="1" applyAlignment="1">
      <alignment horizontal="center" vertical="center" wrapText="1"/>
    </xf>
    <xf numFmtId="0" fontId="21" fillId="0" borderId="7" xfId="4" applyFont="1" applyBorder="1" applyAlignment="1">
      <alignment horizontal="center" vertical="center" wrapText="1"/>
    </xf>
    <xf numFmtId="0" fontId="21" fillId="0" borderId="11" xfId="4" applyFont="1" applyBorder="1" applyAlignment="1">
      <alignment horizontal="center" vertical="center"/>
    </xf>
    <xf numFmtId="0" fontId="21" fillId="0" borderId="10" xfId="4" applyFont="1" applyBorder="1" applyAlignment="1">
      <alignment horizontal="center" vertical="center"/>
    </xf>
    <xf numFmtId="0" fontId="21" fillId="0" borderId="9" xfId="4" applyFont="1" applyBorder="1" applyAlignment="1">
      <alignment horizontal="center" vertical="center"/>
    </xf>
    <xf numFmtId="0" fontId="25" fillId="0" borderId="0" xfId="6" applyFont="1" applyAlignment="1">
      <alignment horizontal="center"/>
    </xf>
    <xf numFmtId="0" fontId="23" fillId="0" borderId="0" xfId="3" applyFont="1" applyAlignment="1">
      <alignment horizontal="center"/>
    </xf>
    <xf numFmtId="0" fontId="17" fillId="0" borderId="6" xfId="1" applyFont="1" applyBorder="1" applyAlignment="1">
      <alignment horizontal="center" vertical="center" wrapText="1"/>
    </xf>
    <xf numFmtId="0" fontId="16" fillId="0" borderId="0" xfId="5" applyFont="1" applyAlignment="1">
      <alignment horizontal="center"/>
    </xf>
    <xf numFmtId="0" fontId="0" fillId="0" borderId="10" xfId="0" applyBorder="1" applyAlignment="1">
      <alignment horizontal="center" vertical="center"/>
    </xf>
    <xf numFmtId="0" fontId="0" fillId="0" borderId="9" xfId="0" applyBorder="1" applyAlignment="1">
      <alignment horizontal="center" vertical="center"/>
    </xf>
    <xf numFmtId="0" fontId="22" fillId="0" borderId="0" xfId="6" applyFont="1" applyAlignment="1">
      <alignment horizontal="center" wrapText="1"/>
    </xf>
    <xf numFmtId="0" fontId="17" fillId="0" borderId="6" xfId="1" applyFont="1" applyBorder="1" applyAlignment="1">
      <alignment horizontal="center" vertical="center"/>
    </xf>
    <xf numFmtId="0" fontId="17" fillId="0" borderId="11" xfId="1" applyFont="1" applyBorder="1" applyAlignment="1">
      <alignment horizontal="center" vertical="center" wrapText="1"/>
    </xf>
    <xf numFmtId="0" fontId="17" fillId="0" borderId="6" xfId="5" applyBorder="1" applyAlignment="1">
      <alignment horizontal="center" vertical="center"/>
    </xf>
    <xf numFmtId="0" fontId="19" fillId="0" borderId="0" xfId="3" applyFont="1" applyAlignment="1">
      <alignment horizontal="center" vertical="center"/>
    </xf>
    <xf numFmtId="0" fontId="21" fillId="0" borderId="18" xfId="4" applyFont="1" applyBorder="1" applyAlignment="1">
      <alignment horizontal="center" vertical="center" wrapText="1"/>
    </xf>
    <xf numFmtId="0" fontId="21" fillId="0" borderId="17" xfId="4" applyFont="1" applyBorder="1" applyAlignment="1">
      <alignment horizontal="center" vertical="center" wrapText="1"/>
    </xf>
    <xf numFmtId="0" fontId="21" fillId="0" borderId="16" xfId="4" applyFont="1" applyBorder="1" applyAlignment="1">
      <alignment horizontal="center" vertical="center" wrapText="1"/>
    </xf>
    <xf numFmtId="0" fontId="21" fillId="0" borderId="14" xfId="4" applyFont="1" applyBorder="1" applyAlignment="1">
      <alignment horizontal="center" vertical="center" wrapText="1"/>
    </xf>
    <xf numFmtId="0" fontId="21" fillId="0" borderId="13" xfId="4" applyFont="1" applyBorder="1" applyAlignment="1">
      <alignment horizontal="center" vertical="center" wrapText="1"/>
    </xf>
    <xf numFmtId="0" fontId="21" fillId="0" borderId="12" xfId="4" applyFont="1" applyBorder="1" applyAlignment="1">
      <alignment horizontal="center" vertical="center" wrapText="1"/>
    </xf>
    <xf numFmtId="0" fontId="28" fillId="0" borderId="0" xfId="1" applyFont="1" applyAlignment="1">
      <alignment horizontal="center" vertical="top" wrapText="1"/>
    </xf>
    <xf numFmtId="0" fontId="22" fillId="0" borderId="0" xfId="6" applyFont="1" applyAlignment="1">
      <alignment horizontal="center" vertical="center"/>
    </xf>
    <xf numFmtId="0" fontId="12" fillId="0" borderId="0" xfId="7" applyFont="1" applyAlignment="1">
      <alignment horizontal="center"/>
    </xf>
    <xf numFmtId="0" fontId="3" fillId="0" borderId="0" xfId="7" applyFont="1" applyAlignment="1">
      <alignment horizontal="center" vertical="center"/>
    </xf>
    <xf numFmtId="0" fontId="3" fillId="0" borderId="0" xfId="7" applyFont="1" applyAlignment="1">
      <alignment horizontal="center" vertical="top"/>
    </xf>
    <xf numFmtId="0" fontId="0" fillId="0" borderId="0" xfId="7" applyFont="1" applyAlignment="1">
      <alignment horizontal="center"/>
    </xf>
    <xf numFmtId="0" fontId="30" fillId="0" borderId="5" xfId="7" applyFont="1" applyBorder="1" applyAlignment="1">
      <alignment horizontal="center"/>
    </xf>
    <xf numFmtId="0" fontId="10" fillId="0" borderId="1" xfId="7" applyFont="1" applyBorder="1" applyAlignment="1">
      <alignment horizontal="center" vertical="center" wrapText="1"/>
    </xf>
    <xf numFmtId="0" fontId="28" fillId="0" borderId="1" xfId="7" applyFont="1" applyBorder="1" applyAlignment="1">
      <alignment horizontal="center" vertical="center" wrapText="1"/>
    </xf>
    <xf numFmtId="0" fontId="0" fillId="0" borderId="1" xfId="7" applyFont="1" applyBorder="1" applyAlignment="1">
      <alignment horizontal="center" vertical="center" wrapText="1"/>
    </xf>
    <xf numFmtId="0" fontId="10" fillId="0" borderId="1" xfId="7" applyFont="1" applyBorder="1" applyAlignment="1">
      <alignment horizontal="center" vertical="center"/>
    </xf>
    <xf numFmtId="0" fontId="31" fillId="0" borderId="0" xfId="7" applyFont="1" applyAlignment="1">
      <alignment horizontal="center"/>
    </xf>
    <xf numFmtId="0" fontId="10" fillId="0" borderId="0" xfId="7" applyFont="1" applyAlignment="1">
      <alignment horizontal="center"/>
    </xf>
    <xf numFmtId="0" fontId="10" fillId="0" borderId="5" xfId="7" applyFont="1" applyBorder="1"/>
    <xf numFmtId="49" fontId="3" fillId="0" borderId="1" xfId="7" applyNumberFormat="1" applyFont="1" applyBorder="1" applyAlignment="1">
      <alignment horizontal="center" vertical="center" wrapText="1"/>
    </xf>
    <xf numFmtId="0" fontId="3" fillId="0" borderId="1" xfId="7" applyFont="1" applyBorder="1" applyAlignment="1">
      <alignment horizontal="left" vertical="center" wrapText="1"/>
    </xf>
    <xf numFmtId="0" fontId="3" fillId="0" borderId="1" xfId="7" applyFont="1" applyBorder="1" applyAlignment="1">
      <alignment horizontal="center" vertical="center" wrapText="1"/>
    </xf>
    <xf numFmtId="49" fontId="31" fillId="0" borderId="0" xfId="7" applyNumberFormat="1" applyFont="1" applyAlignment="1">
      <alignment horizontal="center"/>
    </xf>
    <xf numFmtId="49" fontId="3" fillId="0" borderId="0" xfId="7" applyNumberFormat="1" applyFont="1" applyAlignment="1">
      <alignment horizontal="center" vertical="center"/>
    </xf>
    <xf numFmtId="49" fontId="10" fillId="0" borderId="0" xfId="7" applyNumberFormat="1" applyFont="1" applyAlignment="1">
      <alignment horizontal="center" vertical="top"/>
    </xf>
    <xf numFmtId="49" fontId="10" fillId="0" borderId="0" xfId="7" applyNumberFormat="1" applyFont="1" applyAlignment="1">
      <alignment horizontal="center"/>
    </xf>
    <xf numFmtId="49" fontId="0" fillId="0" borderId="0" xfId="7" applyNumberFormat="1" applyFont="1" applyAlignment="1">
      <alignment horizontal="center"/>
    </xf>
    <xf numFmtId="49" fontId="28" fillId="0" borderId="0" xfId="7" applyNumberFormat="1" applyFont="1" applyAlignment="1">
      <alignment horizontal="center"/>
    </xf>
    <xf numFmtId="49" fontId="10" fillId="0" borderId="5" xfId="7" applyNumberFormat="1" applyFont="1" applyBorder="1"/>
    <xf numFmtId="49" fontId="10" fillId="0" borderId="0" xfId="7" applyNumberFormat="1" applyFont="1"/>
    <xf numFmtId="0" fontId="32" fillId="0" borderId="0" xfId="7" applyFont="1" applyAlignment="1">
      <alignment horizontal="left" vertical="center" wrapText="1"/>
    </xf>
    <xf numFmtId="49" fontId="31" fillId="0" borderId="0" xfId="7" applyNumberFormat="1" applyFont="1" applyAlignment="1">
      <alignment horizontal="center" wrapText="1"/>
    </xf>
    <xf numFmtId="0" fontId="35" fillId="0" borderId="1" xfId="2" applyFont="1" applyBorder="1" applyAlignment="1">
      <alignment horizontal="center" vertical="center" wrapText="1"/>
    </xf>
    <xf numFmtId="0" fontId="36" fillId="0" borderId="1" xfId="2" applyFont="1" applyBorder="1" applyAlignment="1">
      <alignment horizontal="center" vertical="center" wrapText="1"/>
    </xf>
    <xf numFmtId="0" fontId="38" fillId="0" borderId="5" xfId="2" applyFont="1" applyBorder="1" applyAlignment="1">
      <alignment horizontal="center" vertical="center"/>
    </xf>
    <xf numFmtId="0" fontId="37" fillId="0" borderId="1" xfId="2" applyFont="1" applyBorder="1" applyAlignment="1">
      <alignment horizontal="center" vertical="center" wrapText="1"/>
    </xf>
    <xf numFmtId="0" fontId="37" fillId="0" borderId="0" xfId="2" applyFont="1" applyAlignment="1">
      <alignment horizontal="center" vertical="center"/>
    </xf>
    <xf numFmtId="0" fontId="39" fillId="0" borderId="0" xfId="2" applyFont="1" applyAlignment="1">
      <alignment horizontal="center"/>
    </xf>
    <xf numFmtId="0" fontId="41" fillId="0" borderId="0" xfId="2" applyFont="1" applyAlignment="1">
      <alignment horizontal="center" vertical="center"/>
    </xf>
    <xf numFmtId="0" fontId="36" fillId="0" borderId="0" xfId="2" applyFont="1" applyAlignment="1">
      <alignment horizontal="center" vertical="center"/>
    </xf>
    <xf numFmtId="0" fontId="36" fillId="0" borderId="0" xfId="2" applyFont="1" applyAlignment="1">
      <alignment horizontal="center" vertical="top"/>
    </xf>
    <xf numFmtId="0" fontId="2" fillId="0" borderId="0" xfId="7" applyFont="1" applyAlignment="1">
      <alignment horizontal="left" wrapText="1"/>
    </xf>
    <xf numFmtId="0" fontId="28" fillId="0" borderId="4" xfId="7" applyFont="1" applyBorder="1" applyAlignment="1">
      <alignment horizontal="center" vertical="center" wrapText="1"/>
    </xf>
    <xf numFmtId="0" fontId="30" fillId="0" borderId="0" xfId="7" applyFont="1" applyAlignment="1">
      <alignment horizontal="center"/>
    </xf>
    <xf numFmtId="0" fontId="35" fillId="0" borderId="19" xfId="2" applyFont="1" applyBorder="1" applyAlignment="1">
      <alignment horizontal="center" vertical="center" wrapText="1"/>
    </xf>
    <xf numFmtId="0" fontId="46" fillId="0" borderId="1" xfId="2" applyFont="1" applyBorder="1" applyAlignment="1">
      <alignment horizontal="center" vertical="center" wrapText="1"/>
    </xf>
    <xf numFmtId="0" fontId="12" fillId="0" borderId="0" xfId="7" applyFont="1" applyAlignment="1">
      <alignment horizontal="center" wrapText="1"/>
    </xf>
    <xf numFmtId="0" fontId="10" fillId="0" borderId="19" xfId="7" applyFont="1" applyBorder="1" applyAlignment="1">
      <alignment horizontal="center" vertical="center" wrapText="1"/>
    </xf>
    <xf numFmtId="0" fontId="10" fillId="0" borderId="3" xfId="7" applyFont="1" applyBorder="1" applyAlignment="1">
      <alignment horizontal="center" vertical="center" wrapText="1"/>
    </xf>
    <xf numFmtId="0" fontId="3" fillId="0" borderId="1" xfId="1" applyFont="1" applyBorder="1" applyAlignment="1">
      <alignment horizontal="center" vertical="center"/>
    </xf>
    <xf numFmtId="0" fontId="12" fillId="0" borderId="0" xfId="1" applyFont="1" applyAlignment="1">
      <alignment horizontal="center" vertical="center" wrapText="1"/>
    </xf>
    <xf numFmtId="0" fontId="3" fillId="0" borderId="0" xfId="1" applyFont="1" applyAlignment="1">
      <alignment horizontal="center" vertical="center"/>
    </xf>
    <xf numFmtId="0" fontId="1" fillId="0" borderId="0" xfId="1" applyAlignment="1">
      <alignment horizontal="center" vertical="center"/>
    </xf>
    <xf numFmtId="0" fontId="5" fillId="0" borderId="0" xfId="1" applyFont="1" applyAlignment="1">
      <alignment horizontal="center" vertical="center" wrapText="1"/>
    </xf>
    <xf numFmtId="49" fontId="55" fillId="0" borderId="31" xfId="14" applyNumberFormat="1" applyFont="1" applyBorder="1" applyAlignment="1">
      <alignment horizontal="center" vertical="center" wrapText="1"/>
    </xf>
    <xf numFmtId="49" fontId="55" fillId="0" borderId="24" xfId="14" applyNumberFormat="1" applyFont="1" applyBorder="1" applyAlignment="1">
      <alignment horizontal="center" vertical="center" wrapText="1"/>
    </xf>
    <xf numFmtId="0" fontId="16" fillId="0" borderId="32" xfId="14" applyFont="1" applyBorder="1" applyAlignment="1">
      <alignment horizontal="center" vertical="center" wrapText="1"/>
    </xf>
    <xf numFmtId="0" fontId="16" fillId="0" borderId="6" xfId="14" applyFont="1" applyBorder="1" applyAlignment="1">
      <alignment horizontal="center" vertical="center" wrapText="1"/>
    </xf>
    <xf numFmtId="0" fontId="28" fillId="0" borderId="24" xfId="14" applyFont="1" applyBorder="1" applyAlignment="1">
      <alignment horizontal="center" vertical="center" wrapText="1"/>
    </xf>
    <xf numFmtId="0" fontId="28" fillId="0" borderId="6" xfId="14" applyFont="1" applyBorder="1" applyAlignment="1">
      <alignment horizontal="center" vertical="center" wrapText="1"/>
    </xf>
    <xf numFmtId="0" fontId="22" fillId="2" borderId="0" xfId="6" applyFont="1" applyFill="1" applyAlignment="1">
      <alignment horizontal="center" wrapText="1"/>
    </xf>
    <xf numFmtId="0" fontId="16" fillId="2" borderId="0" xfId="1" applyFont="1" applyFill="1" applyAlignment="1">
      <alignment horizontal="center" wrapText="1"/>
    </xf>
    <xf numFmtId="0" fontId="52" fillId="2" borderId="0" xfId="14" applyFont="1" applyFill="1" applyAlignment="1">
      <alignment horizontal="center" vertical="center" wrapText="1"/>
    </xf>
    <xf numFmtId="0" fontId="24" fillId="2" borderId="0" xfId="15" applyFont="1" applyFill="1" applyAlignment="1">
      <alignment horizontal="center" vertical="center"/>
    </xf>
    <xf numFmtId="0" fontId="53" fillId="2" borderId="0" xfId="15" applyFont="1" applyFill="1" applyAlignment="1">
      <alignment horizontal="center" vertical="top"/>
    </xf>
    <xf numFmtId="0" fontId="28" fillId="2" borderId="0" xfId="14" applyFont="1" applyFill="1" applyAlignment="1">
      <alignment horizontal="center"/>
    </xf>
  </cellXfs>
  <cellStyles count="16">
    <cellStyle name="Обычный" xfId="0" builtinId="0"/>
    <cellStyle name="Обычный 10" xfId="15" xr:uid="{7F33A1EA-14B5-4371-BC11-191093B1F62E}"/>
    <cellStyle name="Обычный 11" xfId="9" xr:uid="{9D50F65F-C380-410C-B3B1-0815A2E75145}"/>
    <cellStyle name="Обычный 12" xfId="10" xr:uid="{A99E4F5E-52ED-4CED-B813-80D66601D32D}"/>
    <cellStyle name="Обычный 12 3" xfId="11" xr:uid="{03FB7BFE-47EA-4131-A5FB-BF4C302289E1}"/>
    <cellStyle name="Обычный 12 4" xfId="13" xr:uid="{06AC591A-2941-4762-9245-FFC18D1DECD7}"/>
    <cellStyle name="Обычный 12 7" xfId="12" xr:uid="{04D2136C-9BA4-4131-B54B-1DF51BAC9844}"/>
    <cellStyle name="Обычный 2" xfId="1" xr:uid="{C21B4233-58B1-4966-BAF8-60D286E872CC}"/>
    <cellStyle name="Обычный 22" xfId="8" xr:uid="{7F29A8D4-ED2D-4530-89A2-901EEBE758E1}"/>
    <cellStyle name="Обычный 3" xfId="7" xr:uid="{447F23B7-C426-4E0C-893F-210DB8137AE3}"/>
    <cellStyle name="Обычный 3 2" xfId="14" xr:uid="{0CBD17FF-15F4-4F8A-9F08-1BBD664B185F}"/>
    <cellStyle name="Обычный 4" xfId="6" xr:uid="{451561CD-0BB4-4F66-AB57-50D553D8A5D4}"/>
    <cellStyle name="Обычный 5" xfId="4" xr:uid="{3A092E63-4015-4DA8-A048-2F83C6E30D71}"/>
    <cellStyle name="Обычный 7" xfId="2" xr:uid="{CE7FE6F5-4917-442E-9DCC-CD48B346DC4D}"/>
    <cellStyle name="Обычный 7 2" xfId="3" xr:uid="{C71DDF48-50A0-4D8C-BD04-C898420921AE}"/>
    <cellStyle name="Обычный_Форматы по компаниям_last" xfId="5" xr:uid="{926772BB-B38F-4BC8-816D-6C0BD600DB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07AA7-C5DB-42F8-9D4C-06D40C018643}">
  <sheetPr>
    <pageSetUpPr fitToPage="1"/>
  </sheetPr>
  <dimension ref="A1:BF93"/>
  <sheetViews>
    <sheetView zoomScale="80" zoomScaleNormal="80" workbookViewId="0">
      <selection activeCell="A12" sqref="A12:AS12"/>
    </sheetView>
  </sheetViews>
  <sheetFormatPr defaultRowHeight="12" x14ac:dyDescent="0.2"/>
  <cols>
    <col min="1" max="1" width="11.140625" style="16" customWidth="1"/>
    <col min="2" max="2" width="45.7109375" style="16" customWidth="1"/>
    <col min="3" max="3" width="14.5703125" style="16" customWidth="1"/>
    <col min="4" max="45" width="9.28515625" style="16" customWidth="1"/>
    <col min="46" max="16384" width="9.140625" style="16"/>
  </cols>
  <sheetData>
    <row r="1" spans="1:58" s="25" customFormat="1" ht="11.25" x14ac:dyDescent="0.2">
      <c r="AS1" s="28" t="s">
        <v>121</v>
      </c>
    </row>
    <row r="2" spans="1:58" s="25" customFormat="1" ht="11.25" x14ac:dyDescent="0.2">
      <c r="J2" s="27"/>
      <c r="K2" s="344"/>
      <c r="L2" s="344"/>
      <c r="M2" s="344"/>
      <c r="N2" s="344"/>
      <c r="O2" s="27"/>
      <c r="AS2" s="26" t="s">
        <v>68</v>
      </c>
    </row>
    <row r="3" spans="1:58" s="25" customFormat="1" ht="11.25" x14ac:dyDescent="0.2">
      <c r="AS3" s="26" t="s">
        <v>67</v>
      </c>
    </row>
    <row r="4" spans="1:58" ht="18.75" customHeight="1" x14ac:dyDescent="0.2">
      <c r="A4" s="345" t="s">
        <v>120</v>
      </c>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c r="AJ4" s="345"/>
      <c r="AK4" s="345"/>
      <c r="AL4" s="345"/>
      <c r="AM4" s="345"/>
      <c r="AN4" s="345"/>
      <c r="AO4" s="345"/>
      <c r="AP4" s="345"/>
      <c r="AQ4" s="345"/>
      <c r="AR4" s="345"/>
      <c r="AS4" s="345"/>
    </row>
    <row r="5" spans="1:58" ht="18.75" customHeight="1" x14ac:dyDescent="0.3">
      <c r="A5" s="346" t="s">
        <v>677</v>
      </c>
      <c r="B5" s="346"/>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row>
    <row r="6" spans="1:58" ht="15.75" customHeight="1" x14ac:dyDescent="0.2"/>
    <row r="7" spans="1:58" ht="21.75" customHeight="1" x14ac:dyDescent="0.2">
      <c r="A7" s="347" t="s">
        <v>674</v>
      </c>
      <c r="B7" s="347"/>
      <c r="C7" s="347"/>
      <c r="D7" s="347"/>
      <c r="E7" s="347"/>
      <c r="F7" s="347"/>
      <c r="G7" s="347"/>
      <c r="H7" s="347"/>
      <c r="I7" s="347"/>
      <c r="J7" s="347"/>
      <c r="K7" s="347"/>
      <c r="L7" s="347"/>
      <c r="M7" s="347"/>
      <c r="N7" s="347"/>
      <c r="O7" s="347"/>
      <c r="P7" s="347"/>
      <c r="Q7" s="347"/>
      <c r="R7" s="347"/>
      <c r="S7" s="347"/>
      <c r="T7" s="347"/>
      <c r="U7" s="347"/>
      <c r="V7" s="347"/>
      <c r="W7" s="347"/>
      <c r="X7" s="347"/>
      <c r="Y7" s="347"/>
      <c r="Z7" s="347"/>
      <c r="AA7" s="347"/>
      <c r="AB7" s="347"/>
      <c r="AC7" s="347"/>
      <c r="AD7" s="347"/>
      <c r="AE7" s="347"/>
      <c r="AF7" s="347"/>
      <c r="AG7" s="347"/>
      <c r="AH7" s="347"/>
      <c r="AI7" s="347"/>
      <c r="AJ7" s="347"/>
      <c r="AK7" s="347"/>
      <c r="AL7" s="347"/>
      <c r="AM7" s="347"/>
      <c r="AN7" s="347"/>
      <c r="AO7" s="347"/>
      <c r="AP7" s="347"/>
      <c r="AQ7" s="347"/>
      <c r="AR7" s="347"/>
      <c r="AS7" s="347"/>
    </row>
    <row r="8" spans="1:58" ht="15.75" customHeight="1" x14ac:dyDescent="0.2">
      <c r="A8" s="348" t="s">
        <v>675</v>
      </c>
      <c r="B8" s="348"/>
      <c r="C8" s="348"/>
      <c r="D8" s="348"/>
      <c r="E8" s="348"/>
      <c r="F8" s="348"/>
      <c r="G8" s="348"/>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c r="AL8" s="348"/>
      <c r="AM8" s="348"/>
      <c r="AN8" s="348"/>
      <c r="AO8" s="348"/>
      <c r="AP8" s="348"/>
      <c r="AQ8" s="348"/>
      <c r="AR8" s="348"/>
      <c r="AS8" s="348"/>
    </row>
    <row r="9" spans="1:58" ht="12" customHeight="1" x14ac:dyDescent="0.2"/>
    <row r="10" spans="1:58" ht="16.5" customHeight="1" x14ac:dyDescent="0.2">
      <c r="A10" s="347" t="s">
        <v>1131</v>
      </c>
      <c r="B10" s="347"/>
      <c r="C10" s="347"/>
      <c r="D10" s="347"/>
      <c r="E10" s="347"/>
      <c r="F10" s="347"/>
      <c r="G10" s="347"/>
      <c r="H10" s="347"/>
      <c r="I10" s="347"/>
      <c r="J10" s="347"/>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row>
    <row r="11" spans="1:58" ht="15" customHeight="1" x14ac:dyDescent="0.2">
      <c r="A11" s="23"/>
      <c r="B11" s="23"/>
      <c r="C11" s="23"/>
      <c r="D11" s="23"/>
      <c r="E11" s="23"/>
      <c r="F11" s="23"/>
      <c r="G11" s="23"/>
      <c r="H11" s="23"/>
      <c r="I11" s="23"/>
      <c r="J11" s="23"/>
      <c r="K11" s="23"/>
      <c r="L11" s="23"/>
      <c r="M11" s="23"/>
      <c r="N11" s="23"/>
      <c r="O11" s="23"/>
      <c r="P11" s="24"/>
      <c r="Q11" s="24"/>
      <c r="R11" s="24"/>
      <c r="S11" s="24"/>
      <c r="T11" s="24"/>
      <c r="U11" s="24"/>
      <c r="V11" s="24"/>
      <c r="W11" s="24"/>
      <c r="X11" s="24"/>
      <c r="Y11" s="24"/>
      <c r="Z11" s="24"/>
      <c r="AA11" s="24"/>
      <c r="AB11" s="24"/>
      <c r="AC11" s="24"/>
      <c r="AD11" s="24"/>
      <c r="AE11" s="24"/>
      <c r="AF11" s="24"/>
      <c r="AG11" s="24"/>
      <c r="AH11" s="23"/>
      <c r="AI11" s="23"/>
      <c r="AJ11" s="23"/>
      <c r="AK11" s="23"/>
      <c r="AL11" s="23"/>
      <c r="AM11" s="23"/>
      <c r="AN11" s="23"/>
      <c r="AO11" s="23"/>
      <c r="AP11" s="23"/>
      <c r="AQ11" s="23"/>
      <c r="AR11" s="23"/>
      <c r="AS11" s="23"/>
    </row>
    <row r="12" spans="1:58" ht="15.75" customHeight="1" x14ac:dyDescent="0.3">
      <c r="A12" s="349" t="s">
        <v>1132</v>
      </c>
      <c r="B12" s="349"/>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21"/>
      <c r="AU12" s="21"/>
      <c r="AV12" s="21"/>
      <c r="AW12" s="21"/>
      <c r="AX12" s="21"/>
      <c r="AY12" s="21"/>
      <c r="AZ12" s="21"/>
      <c r="BA12" s="21"/>
      <c r="BB12" s="21"/>
      <c r="BC12" s="21"/>
      <c r="BD12" s="21"/>
      <c r="BE12" s="21"/>
      <c r="BF12" s="21"/>
    </row>
    <row r="13" spans="1:58" ht="15.75" customHeight="1" x14ac:dyDescent="0.25">
      <c r="A13" s="350" t="s">
        <v>118</v>
      </c>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22"/>
      <c r="AU13" s="22"/>
      <c r="AV13" s="22"/>
      <c r="AW13" s="22"/>
      <c r="AX13" s="22"/>
      <c r="AY13" s="22"/>
      <c r="AZ13" s="22"/>
      <c r="BA13" s="22"/>
      <c r="BB13" s="22"/>
      <c r="BC13" s="22"/>
      <c r="BD13" s="22"/>
      <c r="BE13" s="22"/>
      <c r="BF13" s="22"/>
    </row>
    <row r="14" spans="1:58" ht="15.75" customHeight="1" thickBot="1" x14ac:dyDescent="0.35">
      <c r="A14" s="349"/>
      <c r="B14" s="349"/>
      <c r="C14" s="349"/>
      <c r="D14" s="349"/>
      <c r="E14" s="349"/>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349"/>
      <c r="AM14" s="349"/>
      <c r="AN14" s="349"/>
      <c r="AO14" s="349"/>
      <c r="AP14" s="349"/>
      <c r="AQ14" s="349"/>
      <c r="AR14" s="349"/>
      <c r="AS14" s="349"/>
      <c r="AT14" s="21"/>
      <c r="AU14" s="21"/>
      <c r="AV14" s="21"/>
      <c r="AW14" s="21"/>
      <c r="AX14" s="21"/>
      <c r="AY14" s="21"/>
      <c r="AZ14" s="21"/>
      <c r="BA14" s="21"/>
      <c r="BB14" s="21"/>
      <c r="BC14" s="21"/>
      <c r="BD14" s="21"/>
      <c r="BE14" s="21"/>
      <c r="BF14" s="21"/>
    </row>
    <row r="15" spans="1:58" s="20" customFormat="1" ht="16.5" thickBot="1" x14ac:dyDescent="0.3">
      <c r="A15" s="351" t="s">
        <v>62</v>
      </c>
      <c r="B15" s="351" t="s">
        <v>61</v>
      </c>
      <c r="C15" s="351" t="s">
        <v>117</v>
      </c>
      <c r="D15" s="351" t="s">
        <v>116</v>
      </c>
      <c r="E15" s="351"/>
      <c r="F15" s="351"/>
      <c r="G15" s="351"/>
      <c r="H15" s="351"/>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351"/>
      <c r="AR15" s="351"/>
      <c r="AS15" s="351"/>
    </row>
    <row r="16" spans="1:58" ht="90" customHeight="1" thickBot="1" x14ac:dyDescent="0.25">
      <c r="A16" s="351"/>
      <c r="B16" s="351"/>
      <c r="C16" s="351"/>
      <c r="D16" s="351" t="s">
        <v>115</v>
      </c>
      <c r="E16" s="351"/>
      <c r="F16" s="351"/>
      <c r="G16" s="351"/>
      <c r="H16" s="351"/>
      <c r="I16" s="351"/>
      <c r="J16" s="351" t="s">
        <v>114</v>
      </c>
      <c r="K16" s="351"/>
      <c r="L16" s="351"/>
      <c r="M16" s="351"/>
      <c r="N16" s="351"/>
      <c r="O16" s="351"/>
      <c r="P16" s="351" t="s">
        <v>113</v>
      </c>
      <c r="Q16" s="351"/>
      <c r="R16" s="351"/>
      <c r="S16" s="351"/>
      <c r="T16" s="351"/>
      <c r="U16" s="351"/>
      <c r="V16" s="351" t="s">
        <v>112</v>
      </c>
      <c r="W16" s="351"/>
      <c r="X16" s="351"/>
      <c r="Y16" s="351"/>
      <c r="Z16" s="351"/>
      <c r="AA16" s="351"/>
      <c r="AB16" s="351" t="s">
        <v>111</v>
      </c>
      <c r="AC16" s="351"/>
      <c r="AD16" s="351"/>
      <c r="AE16" s="351"/>
      <c r="AF16" s="351"/>
      <c r="AG16" s="351"/>
      <c r="AH16" s="351" t="s">
        <v>110</v>
      </c>
      <c r="AI16" s="351"/>
      <c r="AJ16" s="351"/>
      <c r="AK16" s="351"/>
      <c r="AL16" s="351"/>
      <c r="AM16" s="351"/>
      <c r="AN16" s="351" t="s">
        <v>109</v>
      </c>
      <c r="AO16" s="351"/>
      <c r="AP16" s="351"/>
      <c r="AQ16" s="351"/>
      <c r="AR16" s="351"/>
      <c r="AS16" s="351"/>
    </row>
    <row r="17" spans="1:45" s="19" customFormat="1" ht="192" customHeight="1" thickBot="1" x14ac:dyDescent="0.25">
      <c r="A17" s="351"/>
      <c r="B17" s="351"/>
      <c r="C17" s="351"/>
      <c r="D17" s="352" t="s">
        <v>108</v>
      </c>
      <c r="E17" s="352"/>
      <c r="F17" s="352" t="s">
        <v>108</v>
      </c>
      <c r="G17" s="352"/>
      <c r="H17" s="352" t="s">
        <v>107</v>
      </c>
      <c r="I17" s="352"/>
      <c r="J17" s="352" t="s">
        <v>789</v>
      </c>
      <c r="K17" s="352"/>
      <c r="L17" s="352" t="s">
        <v>790</v>
      </c>
      <c r="M17" s="352"/>
      <c r="N17" s="352" t="s">
        <v>107</v>
      </c>
      <c r="O17" s="352"/>
      <c r="P17" s="352" t="s">
        <v>108</v>
      </c>
      <c r="Q17" s="352"/>
      <c r="R17" s="352" t="s">
        <v>108</v>
      </c>
      <c r="S17" s="352"/>
      <c r="T17" s="352" t="s">
        <v>107</v>
      </c>
      <c r="U17" s="352"/>
      <c r="V17" s="352" t="s">
        <v>108</v>
      </c>
      <c r="W17" s="352"/>
      <c r="X17" s="352" t="s">
        <v>108</v>
      </c>
      <c r="Y17" s="352"/>
      <c r="Z17" s="352" t="s">
        <v>107</v>
      </c>
      <c r="AA17" s="352"/>
      <c r="AB17" s="352" t="s">
        <v>108</v>
      </c>
      <c r="AC17" s="352"/>
      <c r="AD17" s="352" t="s">
        <v>108</v>
      </c>
      <c r="AE17" s="352"/>
      <c r="AF17" s="352" t="s">
        <v>107</v>
      </c>
      <c r="AG17" s="352"/>
      <c r="AH17" s="352" t="s">
        <v>791</v>
      </c>
      <c r="AI17" s="352"/>
      <c r="AJ17" s="352" t="s">
        <v>792</v>
      </c>
      <c r="AK17" s="352"/>
      <c r="AL17" s="352" t="s">
        <v>107</v>
      </c>
      <c r="AM17" s="352"/>
      <c r="AN17" s="352" t="s">
        <v>108</v>
      </c>
      <c r="AO17" s="352"/>
      <c r="AP17" s="352" t="s">
        <v>108</v>
      </c>
      <c r="AQ17" s="352"/>
      <c r="AR17" s="352" t="s">
        <v>107</v>
      </c>
      <c r="AS17" s="352"/>
    </row>
    <row r="18" spans="1:45" ht="128.25" customHeight="1" thickBot="1" x14ac:dyDescent="0.25">
      <c r="A18" s="351"/>
      <c r="B18" s="351"/>
      <c r="C18" s="351"/>
      <c r="D18" s="18" t="s">
        <v>106</v>
      </c>
      <c r="E18" s="18" t="s">
        <v>105</v>
      </c>
      <c r="F18" s="18" t="s">
        <v>106</v>
      </c>
      <c r="G18" s="18" t="s">
        <v>105</v>
      </c>
      <c r="H18" s="18" t="s">
        <v>106</v>
      </c>
      <c r="I18" s="18" t="s">
        <v>105</v>
      </c>
      <c r="J18" s="18" t="s">
        <v>106</v>
      </c>
      <c r="K18" s="18" t="s">
        <v>105</v>
      </c>
      <c r="L18" s="18" t="s">
        <v>106</v>
      </c>
      <c r="M18" s="18" t="s">
        <v>105</v>
      </c>
      <c r="N18" s="18" t="s">
        <v>106</v>
      </c>
      <c r="O18" s="18" t="s">
        <v>105</v>
      </c>
      <c r="P18" s="18" t="s">
        <v>106</v>
      </c>
      <c r="Q18" s="18" t="s">
        <v>105</v>
      </c>
      <c r="R18" s="18" t="s">
        <v>106</v>
      </c>
      <c r="S18" s="18" t="s">
        <v>105</v>
      </c>
      <c r="T18" s="18" t="s">
        <v>106</v>
      </c>
      <c r="U18" s="18" t="s">
        <v>105</v>
      </c>
      <c r="V18" s="18" t="s">
        <v>106</v>
      </c>
      <c r="W18" s="18" t="s">
        <v>105</v>
      </c>
      <c r="X18" s="18" t="s">
        <v>106</v>
      </c>
      <c r="Y18" s="18" t="s">
        <v>105</v>
      </c>
      <c r="Z18" s="18" t="s">
        <v>106</v>
      </c>
      <c r="AA18" s="18" t="s">
        <v>105</v>
      </c>
      <c r="AB18" s="18" t="s">
        <v>106</v>
      </c>
      <c r="AC18" s="18" t="s">
        <v>105</v>
      </c>
      <c r="AD18" s="18" t="s">
        <v>106</v>
      </c>
      <c r="AE18" s="18" t="s">
        <v>105</v>
      </c>
      <c r="AF18" s="18" t="s">
        <v>106</v>
      </c>
      <c r="AG18" s="18" t="s">
        <v>105</v>
      </c>
      <c r="AH18" s="18" t="s">
        <v>106</v>
      </c>
      <c r="AI18" s="18" t="s">
        <v>105</v>
      </c>
      <c r="AJ18" s="18" t="s">
        <v>106</v>
      </c>
      <c r="AK18" s="18" t="s">
        <v>105</v>
      </c>
      <c r="AL18" s="18" t="s">
        <v>106</v>
      </c>
      <c r="AM18" s="18" t="s">
        <v>105</v>
      </c>
      <c r="AN18" s="18" t="s">
        <v>106</v>
      </c>
      <c r="AO18" s="18" t="s">
        <v>105</v>
      </c>
      <c r="AP18" s="18" t="s">
        <v>106</v>
      </c>
      <c r="AQ18" s="18" t="s">
        <v>105</v>
      </c>
      <c r="AR18" s="18" t="s">
        <v>106</v>
      </c>
      <c r="AS18" s="18" t="s">
        <v>105</v>
      </c>
    </row>
    <row r="19" spans="1:45" s="17" customFormat="1" ht="15.75" x14ac:dyDescent="0.25">
      <c r="A19" s="173">
        <v>1</v>
      </c>
      <c r="B19" s="174">
        <v>2</v>
      </c>
      <c r="C19" s="173">
        <v>3</v>
      </c>
      <c r="D19" s="175" t="s">
        <v>104</v>
      </c>
      <c r="E19" s="175" t="s">
        <v>103</v>
      </c>
      <c r="F19" s="175" t="s">
        <v>102</v>
      </c>
      <c r="G19" s="175" t="s">
        <v>101</v>
      </c>
      <c r="H19" s="175" t="s">
        <v>100</v>
      </c>
      <c r="I19" s="175" t="s">
        <v>100</v>
      </c>
      <c r="J19" s="175" t="s">
        <v>99</v>
      </c>
      <c r="K19" s="175" t="s">
        <v>98</v>
      </c>
      <c r="L19" s="175" t="s">
        <v>97</v>
      </c>
      <c r="M19" s="175" t="s">
        <v>96</v>
      </c>
      <c r="N19" s="175" t="s">
        <v>95</v>
      </c>
      <c r="O19" s="175" t="s">
        <v>95</v>
      </c>
      <c r="P19" s="175" t="s">
        <v>94</v>
      </c>
      <c r="Q19" s="175" t="s">
        <v>93</v>
      </c>
      <c r="R19" s="175" t="s">
        <v>92</v>
      </c>
      <c r="S19" s="175" t="s">
        <v>91</v>
      </c>
      <c r="T19" s="175" t="s">
        <v>90</v>
      </c>
      <c r="U19" s="175" t="s">
        <v>90</v>
      </c>
      <c r="V19" s="175" t="s">
        <v>89</v>
      </c>
      <c r="W19" s="175" t="s">
        <v>88</v>
      </c>
      <c r="X19" s="175" t="s">
        <v>87</v>
      </c>
      <c r="Y19" s="175" t="s">
        <v>86</v>
      </c>
      <c r="Z19" s="175" t="s">
        <v>85</v>
      </c>
      <c r="AA19" s="175" t="s">
        <v>85</v>
      </c>
      <c r="AB19" s="175" t="s">
        <v>84</v>
      </c>
      <c r="AC19" s="175" t="s">
        <v>83</v>
      </c>
      <c r="AD19" s="175" t="s">
        <v>82</v>
      </c>
      <c r="AE19" s="175" t="s">
        <v>81</v>
      </c>
      <c r="AF19" s="175" t="s">
        <v>80</v>
      </c>
      <c r="AG19" s="175" t="s">
        <v>80</v>
      </c>
      <c r="AH19" s="175" t="s">
        <v>79</v>
      </c>
      <c r="AI19" s="175" t="s">
        <v>78</v>
      </c>
      <c r="AJ19" s="175" t="s">
        <v>77</v>
      </c>
      <c r="AK19" s="175" t="s">
        <v>76</v>
      </c>
      <c r="AL19" s="175" t="s">
        <v>75</v>
      </c>
      <c r="AM19" s="175" t="s">
        <v>75</v>
      </c>
      <c r="AN19" s="175" t="s">
        <v>74</v>
      </c>
      <c r="AO19" s="175" t="s">
        <v>73</v>
      </c>
      <c r="AP19" s="175" t="s">
        <v>72</v>
      </c>
      <c r="AQ19" s="175" t="s">
        <v>71</v>
      </c>
      <c r="AR19" s="175" t="s">
        <v>70</v>
      </c>
      <c r="AS19" s="175" t="s">
        <v>70</v>
      </c>
    </row>
    <row r="20" spans="1:45" s="17" customFormat="1" ht="31.5" x14ac:dyDescent="0.25">
      <c r="A20" s="164">
        <v>0</v>
      </c>
      <c r="B20" s="163" t="s">
        <v>682</v>
      </c>
      <c r="C20" s="164"/>
      <c r="D20" s="179">
        <f t="shared" ref="D20:AS20" si="0">IF(AND(D21="нд",D21=D22,D22=D23,D23=D24,D24=D25,D25=D26),"нд",SUMIF(D21,"&gt;0",D21)+SUMIF(D22,"&gt;0",D22)+SUMIF(D23,"&gt;0",D23)+SUMIF(D24,"&gt;0",D24)+SUMIF(D25,"&gt;0",D25)+SUMIF(D26,"&gt;0",D26))</f>
        <v>0</v>
      </c>
      <c r="E20" s="179">
        <f t="shared" si="0"/>
        <v>0</v>
      </c>
      <c r="F20" s="179">
        <f t="shared" si="0"/>
        <v>0</v>
      </c>
      <c r="G20" s="179">
        <f t="shared" si="0"/>
        <v>0</v>
      </c>
      <c r="H20" s="179">
        <f t="shared" si="0"/>
        <v>0</v>
      </c>
      <c r="I20" s="179">
        <f t="shared" si="0"/>
        <v>0</v>
      </c>
      <c r="J20" s="179">
        <f t="shared" si="0"/>
        <v>2.5100000000000002</v>
      </c>
      <c r="K20" s="179">
        <f t="shared" si="0"/>
        <v>0</v>
      </c>
      <c r="L20" s="179">
        <f t="shared" si="0"/>
        <v>5.97</v>
      </c>
      <c r="M20" s="179">
        <f t="shared" si="0"/>
        <v>0</v>
      </c>
      <c r="N20" s="179">
        <f t="shared" si="0"/>
        <v>0</v>
      </c>
      <c r="O20" s="179">
        <f t="shared" si="0"/>
        <v>0</v>
      </c>
      <c r="P20" s="179">
        <f t="shared" si="0"/>
        <v>0</v>
      </c>
      <c r="Q20" s="179">
        <f t="shared" si="0"/>
        <v>0</v>
      </c>
      <c r="R20" s="179">
        <f t="shared" si="0"/>
        <v>0</v>
      </c>
      <c r="S20" s="179">
        <f t="shared" si="0"/>
        <v>0</v>
      </c>
      <c r="T20" s="179">
        <f t="shared" si="0"/>
        <v>0</v>
      </c>
      <c r="U20" s="179">
        <f t="shared" si="0"/>
        <v>0</v>
      </c>
      <c r="V20" s="179">
        <f t="shared" si="0"/>
        <v>0</v>
      </c>
      <c r="W20" s="179">
        <f t="shared" si="0"/>
        <v>0</v>
      </c>
      <c r="X20" s="179">
        <f t="shared" si="0"/>
        <v>0</v>
      </c>
      <c r="Y20" s="179">
        <f t="shared" si="0"/>
        <v>0</v>
      </c>
      <c r="Z20" s="179">
        <f t="shared" si="0"/>
        <v>0</v>
      </c>
      <c r="AA20" s="179">
        <f t="shared" si="0"/>
        <v>0</v>
      </c>
      <c r="AB20" s="179">
        <f t="shared" si="0"/>
        <v>0</v>
      </c>
      <c r="AC20" s="179">
        <f t="shared" si="0"/>
        <v>0</v>
      </c>
      <c r="AD20" s="179">
        <f t="shared" si="0"/>
        <v>0</v>
      </c>
      <c r="AE20" s="179">
        <f t="shared" si="0"/>
        <v>0</v>
      </c>
      <c r="AF20" s="179">
        <f t="shared" si="0"/>
        <v>0</v>
      </c>
      <c r="AG20" s="179">
        <f t="shared" si="0"/>
        <v>0</v>
      </c>
      <c r="AH20" s="179">
        <f t="shared" si="0"/>
        <v>3.7669999999999999</v>
      </c>
      <c r="AI20" s="179">
        <f t="shared" si="0"/>
        <v>0</v>
      </c>
      <c r="AJ20" s="179">
        <f t="shared" si="0"/>
        <v>17.331</v>
      </c>
      <c r="AK20" s="179">
        <f t="shared" si="0"/>
        <v>0</v>
      </c>
      <c r="AL20" s="179">
        <f t="shared" si="0"/>
        <v>0</v>
      </c>
      <c r="AM20" s="179">
        <f t="shared" si="0"/>
        <v>0</v>
      </c>
      <c r="AN20" s="179">
        <f t="shared" si="0"/>
        <v>0</v>
      </c>
      <c r="AO20" s="179">
        <f t="shared" si="0"/>
        <v>0</v>
      </c>
      <c r="AP20" s="179">
        <f t="shared" si="0"/>
        <v>0</v>
      </c>
      <c r="AQ20" s="179">
        <f t="shared" si="0"/>
        <v>0</v>
      </c>
      <c r="AR20" s="179">
        <f t="shared" si="0"/>
        <v>0</v>
      </c>
      <c r="AS20" s="179">
        <f t="shared" si="0"/>
        <v>0</v>
      </c>
    </row>
    <row r="21" spans="1:45" ht="15.75" x14ac:dyDescent="0.2">
      <c r="A21" s="164" t="s">
        <v>683</v>
      </c>
      <c r="B21" s="163" t="s">
        <v>684</v>
      </c>
      <c r="C21" s="164"/>
      <c r="D21" s="179">
        <f>IF(D28="нд","нд",SUMIF(D28,"&gt;0",D28))</f>
        <v>0</v>
      </c>
      <c r="E21" s="179">
        <f t="shared" ref="E21:AS21" si="1">IF(E28="нд","нд",SUMIF(E28,"&gt;0",E28))</f>
        <v>0</v>
      </c>
      <c r="F21" s="179">
        <f t="shared" si="1"/>
        <v>0</v>
      </c>
      <c r="G21" s="179">
        <f t="shared" si="1"/>
        <v>0</v>
      </c>
      <c r="H21" s="179">
        <f t="shared" si="1"/>
        <v>0</v>
      </c>
      <c r="I21" s="179">
        <f t="shared" si="1"/>
        <v>0</v>
      </c>
      <c r="J21" s="179">
        <f t="shared" si="1"/>
        <v>0</v>
      </c>
      <c r="K21" s="179">
        <f t="shared" si="1"/>
        <v>0</v>
      </c>
      <c r="L21" s="179">
        <f t="shared" si="1"/>
        <v>0</v>
      </c>
      <c r="M21" s="179">
        <f t="shared" si="1"/>
        <v>0</v>
      </c>
      <c r="N21" s="179">
        <f t="shared" si="1"/>
        <v>0</v>
      </c>
      <c r="O21" s="179">
        <f t="shared" si="1"/>
        <v>0</v>
      </c>
      <c r="P21" s="179">
        <f t="shared" si="1"/>
        <v>0</v>
      </c>
      <c r="Q21" s="179">
        <f t="shared" si="1"/>
        <v>0</v>
      </c>
      <c r="R21" s="179">
        <f t="shared" si="1"/>
        <v>0</v>
      </c>
      <c r="S21" s="179">
        <f t="shared" si="1"/>
        <v>0</v>
      </c>
      <c r="T21" s="179">
        <f t="shared" si="1"/>
        <v>0</v>
      </c>
      <c r="U21" s="179">
        <f t="shared" si="1"/>
        <v>0</v>
      </c>
      <c r="V21" s="179">
        <f t="shared" si="1"/>
        <v>0</v>
      </c>
      <c r="W21" s="179">
        <f t="shared" si="1"/>
        <v>0</v>
      </c>
      <c r="X21" s="179">
        <f t="shared" si="1"/>
        <v>0</v>
      </c>
      <c r="Y21" s="179">
        <f t="shared" si="1"/>
        <v>0</v>
      </c>
      <c r="Z21" s="179">
        <f t="shared" si="1"/>
        <v>0</v>
      </c>
      <c r="AA21" s="179">
        <f t="shared" si="1"/>
        <v>0</v>
      </c>
      <c r="AB21" s="179">
        <f t="shared" si="1"/>
        <v>0</v>
      </c>
      <c r="AC21" s="179">
        <f t="shared" si="1"/>
        <v>0</v>
      </c>
      <c r="AD21" s="179">
        <f t="shared" si="1"/>
        <v>0</v>
      </c>
      <c r="AE21" s="179">
        <f t="shared" si="1"/>
        <v>0</v>
      </c>
      <c r="AF21" s="179">
        <f t="shared" si="1"/>
        <v>0</v>
      </c>
      <c r="AG21" s="179">
        <f t="shared" si="1"/>
        <v>0</v>
      </c>
      <c r="AH21" s="179">
        <f t="shared" si="1"/>
        <v>0</v>
      </c>
      <c r="AI21" s="179">
        <f t="shared" si="1"/>
        <v>0</v>
      </c>
      <c r="AJ21" s="179">
        <f t="shared" si="1"/>
        <v>0</v>
      </c>
      <c r="AK21" s="179">
        <f t="shared" si="1"/>
        <v>0</v>
      </c>
      <c r="AL21" s="179">
        <f t="shared" si="1"/>
        <v>0</v>
      </c>
      <c r="AM21" s="179">
        <f t="shared" si="1"/>
        <v>0</v>
      </c>
      <c r="AN21" s="179">
        <f t="shared" si="1"/>
        <v>0</v>
      </c>
      <c r="AO21" s="179">
        <f t="shared" si="1"/>
        <v>0</v>
      </c>
      <c r="AP21" s="179">
        <f t="shared" si="1"/>
        <v>0</v>
      </c>
      <c r="AQ21" s="179">
        <f t="shared" si="1"/>
        <v>0</v>
      </c>
      <c r="AR21" s="179">
        <f t="shared" si="1"/>
        <v>0</v>
      </c>
      <c r="AS21" s="179">
        <f t="shared" si="1"/>
        <v>0</v>
      </c>
    </row>
    <row r="22" spans="1:45" ht="31.5" x14ac:dyDescent="0.2">
      <c r="A22" s="164" t="s">
        <v>685</v>
      </c>
      <c r="B22" s="163" t="s">
        <v>686</v>
      </c>
      <c r="C22" s="164"/>
      <c r="D22" s="179">
        <f>IF(D48="нд","нд",SUMIF(D48,"&gt;0",D48))</f>
        <v>0</v>
      </c>
      <c r="E22" s="179">
        <f t="shared" ref="E22:AS22" si="2">IF(E48="нд","нд",SUMIF(E48,"&gt;0",E48))</f>
        <v>0</v>
      </c>
      <c r="F22" s="179">
        <f t="shared" si="2"/>
        <v>0</v>
      </c>
      <c r="G22" s="179">
        <f t="shared" si="2"/>
        <v>0</v>
      </c>
      <c r="H22" s="179">
        <f t="shared" si="2"/>
        <v>0</v>
      </c>
      <c r="I22" s="179">
        <f t="shared" si="2"/>
        <v>0</v>
      </c>
      <c r="J22" s="179">
        <f t="shared" si="2"/>
        <v>2.35</v>
      </c>
      <c r="K22" s="179">
        <f t="shared" si="2"/>
        <v>0</v>
      </c>
      <c r="L22" s="179">
        <f t="shared" si="2"/>
        <v>2.58</v>
      </c>
      <c r="M22" s="179">
        <f t="shared" si="2"/>
        <v>0</v>
      </c>
      <c r="N22" s="179">
        <f t="shared" si="2"/>
        <v>0</v>
      </c>
      <c r="O22" s="179">
        <f t="shared" si="2"/>
        <v>0</v>
      </c>
      <c r="P22" s="179">
        <f t="shared" si="2"/>
        <v>0</v>
      </c>
      <c r="Q22" s="179">
        <f t="shared" si="2"/>
        <v>0</v>
      </c>
      <c r="R22" s="179">
        <f t="shared" si="2"/>
        <v>0</v>
      </c>
      <c r="S22" s="179">
        <f t="shared" si="2"/>
        <v>0</v>
      </c>
      <c r="T22" s="179">
        <f t="shared" si="2"/>
        <v>0</v>
      </c>
      <c r="U22" s="179">
        <f t="shared" si="2"/>
        <v>0</v>
      </c>
      <c r="V22" s="179">
        <f t="shared" si="2"/>
        <v>0</v>
      </c>
      <c r="W22" s="179">
        <f t="shared" si="2"/>
        <v>0</v>
      </c>
      <c r="X22" s="179">
        <f t="shared" si="2"/>
        <v>0</v>
      </c>
      <c r="Y22" s="179">
        <f t="shared" si="2"/>
        <v>0</v>
      </c>
      <c r="Z22" s="179">
        <f t="shared" si="2"/>
        <v>0</v>
      </c>
      <c r="AA22" s="179">
        <f t="shared" si="2"/>
        <v>0</v>
      </c>
      <c r="AB22" s="179">
        <f t="shared" si="2"/>
        <v>0</v>
      </c>
      <c r="AC22" s="179">
        <f t="shared" si="2"/>
        <v>0</v>
      </c>
      <c r="AD22" s="179">
        <f t="shared" si="2"/>
        <v>0</v>
      </c>
      <c r="AE22" s="179">
        <f t="shared" si="2"/>
        <v>0</v>
      </c>
      <c r="AF22" s="179">
        <f t="shared" si="2"/>
        <v>0</v>
      </c>
      <c r="AG22" s="179">
        <f t="shared" si="2"/>
        <v>0</v>
      </c>
      <c r="AH22" s="179">
        <f t="shared" si="2"/>
        <v>3.7669999999999999</v>
      </c>
      <c r="AI22" s="179">
        <f t="shared" si="2"/>
        <v>0</v>
      </c>
      <c r="AJ22" s="179">
        <f t="shared" si="2"/>
        <v>5.0289999999999999</v>
      </c>
      <c r="AK22" s="179">
        <f t="shared" si="2"/>
        <v>0</v>
      </c>
      <c r="AL22" s="179">
        <f t="shared" si="2"/>
        <v>0</v>
      </c>
      <c r="AM22" s="179">
        <f t="shared" si="2"/>
        <v>0</v>
      </c>
      <c r="AN22" s="179">
        <f t="shared" si="2"/>
        <v>0</v>
      </c>
      <c r="AO22" s="179">
        <f t="shared" si="2"/>
        <v>0</v>
      </c>
      <c r="AP22" s="179">
        <f t="shared" si="2"/>
        <v>0</v>
      </c>
      <c r="AQ22" s="179">
        <f t="shared" si="2"/>
        <v>0</v>
      </c>
      <c r="AR22" s="179">
        <f t="shared" si="2"/>
        <v>0</v>
      </c>
      <c r="AS22" s="179">
        <f t="shared" si="2"/>
        <v>0</v>
      </c>
    </row>
    <row r="23" spans="1:45" ht="63" x14ac:dyDescent="0.2">
      <c r="A23" s="164" t="s">
        <v>687</v>
      </c>
      <c r="B23" s="163" t="s">
        <v>688</v>
      </c>
      <c r="C23" s="164"/>
      <c r="D23" s="179">
        <f>IF(D78="нд","нд",SUMIF(D78,"&gt;0",D78))</f>
        <v>0</v>
      </c>
      <c r="E23" s="179">
        <f t="shared" ref="E23:AS23" si="3">IF(E78="нд","нд",SUMIF(E78,"&gt;0",E78))</f>
        <v>0</v>
      </c>
      <c r="F23" s="179">
        <f t="shared" si="3"/>
        <v>0</v>
      </c>
      <c r="G23" s="179">
        <f t="shared" si="3"/>
        <v>0</v>
      </c>
      <c r="H23" s="179">
        <f t="shared" si="3"/>
        <v>0</v>
      </c>
      <c r="I23" s="179">
        <f t="shared" si="3"/>
        <v>0</v>
      </c>
      <c r="J23" s="179">
        <f t="shared" si="3"/>
        <v>0</v>
      </c>
      <c r="K23" s="179">
        <f t="shared" si="3"/>
        <v>0</v>
      </c>
      <c r="L23" s="179">
        <f t="shared" si="3"/>
        <v>0</v>
      </c>
      <c r="M23" s="179">
        <f t="shared" si="3"/>
        <v>0</v>
      </c>
      <c r="N23" s="179">
        <f t="shared" si="3"/>
        <v>0</v>
      </c>
      <c r="O23" s="179">
        <f t="shared" si="3"/>
        <v>0</v>
      </c>
      <c r="P23" s="179">
        <f t="shared" si="3"/>
        <v>0</v>
      </c>
      <c r="Q23" s="179">
        <f t="shared" si="3"/>
        <v>0</v>
      </c>
      <c r="R23" s="179">
        <f t="shared" si="3"/>
        <v>0</v>
      </c>
      <c r="S23" s="179">
        <f t="shared" si="3"/>
        <v>0</v>
      </c>
      <c r="T23" s="179">
        <f t="shared" si="3"/>
        <v>0</v>
      </c>
      <c r="U23" s="179">
        <f t="shared" si="3"/>
        <v>0</v>
      </c>
      <c r="V23" s="179">
        <f t="shared" si="3"/>
        <v>0</v>
      </c>
      <c r="W23" s="179">
        <f t="shared" si="3"/>
        <v>0</v>
      </c>
      <c r="X23" s="179">
        <f t="shared" si="3"/>
        <v>0</v>
      </c>
      <c r="Y23" s="179">
        <f t="shared" si="3"/>
        <v>0</v>
      </c>
      <c r="Z23" s="179">
        <f t="shared" si="3"/>
        <v>0</v>
      </c>
      <c r="AA23" s="179">
        <f t="shared" si="3"/>
        <v>0</v>
      </c>
      <c r="AB23" s="179">
        <f t="shared" si="3"/>
        <v>0</v>
      </c>
      <c r="AC23" s="179">
        <f t="shared" si="3"/>
        <v>0</v>
      </c>
      <c r="AD23" s="179">
        <f t="shared" si="3"/>
        <v>0</v>
      </c>
      <c r="AE23" s="179">
        <f t="shared" si="3"/>
        <v>0</v>
      </c>
      <c r="AF23" s="179">
        <f t="shared" si="3"/>
        <v>0</v>
      </c>
      <c r="AG23" s="179">
        <f t="shared" si="3"/>
        <v>0</v>
      </c>
      <c r="AH23" s="179">
        <f t="shared" si="3"/>
        <v>0</v>
      </c>
      <c r="AI23" s="179">
        <f t="shared" si="3"/>
        <v>0</v>
      </c>
      <c r="AJ23" s="179">
        <f t="shared" si="3"/>
        <v>0</v>
      </c>
      <c r="AK23" s="179">
        <f t="shared" si="3"/>
        <v>0</v>
      </c>
      <c r="AL23" s="179">
        <f t="shared" si="3"/>
        <v>0</v>
      </c>
      <c r="AM23" s="179">
        <f t="shared" si="3"/>
        <v>0</v>
      </c>
      <c r="AN23" s="179">
        <f t="shared" si="3"/>
        <v>0</v>
      </c>
      <c r="AO23" s="179">
        <f t="shared" si="3"/>
        <v>0</v>
      </c>
      <c r="AP23" s="179">
        <f t="shared" si="3"/>
        <v>0</v>
      </c>
      <c r="AQ23" s="179">
        <f t="shared" si="3"/>
        <v>0</v>
      </c>
      <c r="AR23" s="179">
        <f t="shared" si="3"/>
        <v>0</v>
      </c>
      <c r="AS23" s="179">
        <f t="shared" si="3"/>
        <v>0</v>
      </c>
    </row>
    <row r="24" spans="1:45" ht="31.5" x14ac:dyDescent="0.2">
      <c r="A24" s="164" t="s">
        <v>689</v>
      </c>
      <c r="B24" s="163" t="s">
        <v>690</v>
      </c>
      <c r="C24" s="164"/>
      <c r="D24" s="179" t="str">
        <f>IF(D81="нд","нд",SUMIF(D81,"&gt;0",D81))</f>
        <v>нд</v>
      </c>
      <c r="E24" s="179" t="str">
        <f t="shared" ref="E24:AS24" si="4">IF(E81="нд","нд",SUMIF(E81,"&gt;0",E81))</f>
        <v>нд</v>
      </c>
      <c r="F24" s="179" t="str">
        <f t="shared" si="4"/>
        <v>нд</v>
      </c>
      <c r="G24" s="179" t="str">
        <f t="shared" si="4"/>
        <v>нд</v>
      </c>
      <c r="H24" s="179" t="str">
        <f t="shared" si="4"/>
        <v>нд</v>
      </c>
      <c r="I24" s="179" t="str">
        <f t="shared" si="4"/>
        <v>нд</v>
      </c>
      <c r="J24" s="179">
        <f t="shared" si="4"/>
        <v>0.16</v>
      </c>
      <c r="K24" s="179" t="str">
        <f t="shared" si="4"/>
        <v>нд</v>
      </c>
      <c r="L24" s="179">
        <f t="shared" si="4"/>
        <v>3.3899999999999997</v>
      </c>
      <c r="M24" s="179" t="str">
        <f t="shared" si="4"/>
        <v>нд</v>
      </c>
      <c r="N24" s="179" t="str">
        <f t="shared" si="4"/>
        <v>нд</v>
      </c>
      <c r="O24" s="179" t="str">
        <f t="shared" si="4"/>
        <v>нд</v>
      </c>
      <c r="P24" s="179" t="str">
        <f t="shared" si="4"/>
        <v>нд</v>
      </c>
      <c r="Q24" s="179" t="str">
        <f t="shared" si="4"/>
        <v>нд</v>
      </c>
      <c r="R24" s="179" t="str">
        <f t="shared" si="4"/>
        <v>нд</v>
      </c>
      <c r="S24" s="179" t="str">
        <f t="shared" si="4"/>
        <v>нд</v>
      </c>
      <c r="T24" s="179" t="str">
        <f t="shared" si="4"/>
        <v>нд</v>
      </c>
      <c r="U24" s="179" t="str">
        <f t="shared" si="4"/>
        <v>нд</v>
      </c>
      <c r="V24" s="179" t="str">
        <f t="shared" si="4"/>
        <v>нд</v>
      </c>
      <c r="W24" s="179" t="str">
        <f t="shared" si="4"/>
        <v>нд</v>
      </c>
      <c r="X24" s="179" t="str">
        <f t="shared" si="4"/>
        <v>нд</v>
      </c>
      <c r="Y24" s="179" t="str">
        <f t="shared" si="4"/>
        <v>нд</v>
      </c>
      <c r="Z24" s="179" t="str">
        <f t="shared" si="4"/>
        <v>нд</v>
      </c>
      <c r="AA24" s="179" t="str">
        <f t="shared" si="4"/>
        <v>нд</v>
      </c>
      <c r="AB24" s="179" t="str">
        <f t="shared" si="4"/>
        <v>нд</v>
      </c>
      <c r="AC24" s="179" t="str">
        <f t="shared" si="4"/>
        <v>нд</v>
      </c>
      <c r="AD24" s="179" t="str">
        <f t="shared" si="4"/>
        <v>нд</v>
      </c>
      <c r="AE24" s="179" t="str">
        <f t="shared" si="4"/>
        <v>нд</v>
      </c>
      <c r="AF24" s="179" t="str">
        <f t="shared" si="4"/>
        <v>нд</v>
      </c>
      <c r="AG24" s="179" t="str">
        <f t="shared" si="4"/>
        <v>нд</v>
      </c>
      <c r="AH24" s="179" t="str">
        <f t="shared" si="4"/>
        <v>нд</v>
      </c>
      <c r="AI24" s="179" t="str">
        <f t="shared" si="4"/>
        <v>нд</v>
      </c>
      <c r="AJ24" s="179">
        <f t="shared" si="4"/>
        <v>4.165</v>
      </c>
      <c r="AK24" s="179" t="str">
        <f t="shared" si="4"/>
        <v>нд</v>
      </c>
      <c r="AL24" s="179" t="str">
        <f t="shared" si="4"/>
        <v>нд</v>
      </c>
      <c r="AM24" s="179" t="str">
        <f t="shared" si="4"/>
        <v>нд</v>
      </c>
      <c r="AN24" s="179" t="str">
        <f t="shared" si="4"/>
        <v>нд</v>
      </c>
      <c r="AO24" s="179" t="str">
        <f t="shared" si="4"/>
        <v>нд</v>
      </c>
      <c r="AP24" s="179" t="str">
        <f t="shared" si="4"/>
        <v>нд</v>
      </c>
      <c r="AQ24" s="179" t="str">
        <f t="shared" si="4"/>
        <v>нд</v>
      </c>
      <c r="AR24" s="179" t="str">
        <f t="shared" si="4"/>
        <v>нд</v>
      </c>
      <c r="AS24" s="179" t="str">
        <f t="shared" si="4"/>
        <v>нд</v>
      </c>
    </row>
    <row r="25" spans="1:45" ht="47.25" x14ac:dyDescent="0.2">
      <c r="A25" s="164" t="s">
        <v>691</v>
      </c>
      <c r="B25" s="163" t="s">
        <v>692</v>
      </c>
      <c r="C25" s="164"/>
      <c r="D25" s="179">
        <f>IF(D87="нд","нд",SUMIF(D87,"&gt;0",D87))</f>
        <v>0</v>
      </c>
      <c r="E25" s="179">
        <f t="shared" ref="E25:AS25" si="5">IF(E87="нд","нд",SUMIF(E87,"&gt;0",E87))</f>
        <v>0</v>
      </c>
      <c r="F25" s="179">
        <f t="shared" si="5"/>
        <v>0</v>
      </c>
      <c r="G25" s="179">
        <f t="shared" si="5"/>
        <v>0</v>
      </c>
      <c r="H25" s="179">
        <f t="shared" si="5"/>
        <v>0</v>
      </c>
      <c r="I25" s="179">
        <f t="shared" si="5"/>
        <v>0</v>
      </c>
      <c r="J25" s="179">
        <f t="shared" si="5"/>
        <v>0</v>
      </c>
      <c r="K25" s="179">
        <f t="shared" si="5"/>
        <v>0</v>
      </c>
      <c r="L25" s="179">
        <f t="shared" si="5"/>
        <v>0</v>
      </c>
      <c r="M25" s="179">
        <f t="shared" si="5"/>
        <v>0</v>
      </c>
      <c r="N25" s="179">
        <f t="shared" si="5"/>
        <v>0</v>
      </c>
      <c r="O25" s="179">
        <f t="shared" si="5"/>
        <v>0</v>
      </c>
      <c r="P25" s="179">
        <f t="shared" si="5"/>
        <v>0</v>
      </c>
      <c r="Q25" s="179">
        <f t="shared" si="5"/>
        <v>0</v>
      </c>
      <c r="R25" s="179">
        <f t="shared" si="5"/>
        <v>0</v>
      </c>
      <c r="S25" s="179">
        <f t="shared" si="5"/>
        <v>0</v>
      </c>
      <c r="T25" s="179">
        <f t="shared" si="5"/>
        <v>0</v>
      </c>
      <c r="U25" s="179">
        <f t="shared" si="5"/>
        <v>0</v>
      </c>
      <c r="V25" s="179" t="str">
        <f t="shared" si="5"/>
        <v>нд</v>
      </c>
      <c r="W25" s="179" t="str">
        <f t="shared" si="5"/>
        <v>нд</v>
      </c>
      <c r="X25" s="179" t="str">
        <f t="shared" si="5"/>
        <v>нд</v>
      </c>
      <c r="Y25" s="179" t="str">
        <f t="shared" si="5"/>
        <v>нд</v>
      </c>
      <c r="Z25" s="179">
        <f t="shared" si="5"/>
        <v>0</v>
      </c>
      <c r="AA25" s="179">
        <f t="shared" si="5"/>
        <v>0</v>
      </c>
      <c r="AB25" s="179">
        <f t="shared" si="5"/>
        <v>0</v>
      </c>
      <c r="AC25" s="179">
        <f t="shared" si="5"/>
        <v>0</v>
      </c>
      <c r="AD25" s="179">
        <f t="shared" si="5"/>
        <v>0</v>
      </c>
      <c r="AE25" s="179">
        <f t="shared" si="5"/>
        <v>0</v>
      </c>
      <c r="AF25" s="179">
        <f t="shared" si="5"/>
        <v>0</v>
      </c>
      <c r="AG25" s="179">
        <f t="shared" si="5"/>
        <v>0</v>
      </c>
      <c r="AH25" s="179">
        <f t="shared" si="5"/>
        <v>0</v>
      </c>
      <c r="AI25" s="179">
        <f t="shared" si="5"/>
        <v>0</v>
      </c>
      <c r="AJ25" s="179">
        <f t="shared" si="5"/>
        <v>0</v>
      </c>
      <c r="AK25" s="179">
        <f t="shared" si="5"/>
        <v>0</v>
      </c>
      <c r="AL25" s="179">
        <f t="shared" si="5"/>
        <v>0</v>
      </c>
      <c r="AM25" s="179">
        <f t="shared" si="5"/>
        <v>0</v>
      </c>
      <c r="AN25" s="179">
        <f t="shared" si="5"/>
        <v>0</v>
      </c>
      <c r="AO25" s="179" t="str">
        <f t="shared" si="5"/>
        <v>нд</v>
      </c>
      <c r="AP25" s="179" t="str">
        <f t="shared" si="5"/>
        <v>нд</v>
      </c>
      <c r="AQ25" s="179" t="str">
        <f t="shared" si="5"/>
        <v>нд</v>
      </c>
      <c r="AR25" s="179" t="str">
        <f t="shared" si="5"/>
        <v>нд</v>
      </c>
      <c r="AS25" s="179" t="str">
        <f t="shared" si="5"/>
        <v>нд</v>
      </c>
    </row>
    <row r="26" spans="1:45" ht="15.75" x14ac:dyDescent="0.2">
      <c r="A26" s="164" t="s">
        <v>693</v>
      </c>
      <c r="B26" s="163" t="s">
        <v>694</v>
      </c>
      <c r="C26" s="164"/>
      <c r="D26" s="179" t="str">
        <f>IF(D88="нд","нд",SUMIF(D88,"&gt;0",D88))</f>
        <v>нд</v>
      </c>
      <c r="E26" s="179" t="str">
        <f t="shared" ref="E26:AS26" si="6">IF(E88="нд","нд",SUMIF(E88,"&gt;0",E88))</f>
        <v>нд</v>
      </c>
      <c r="F26" s="179" t="str">
        <f t="shared" si="6"/>
        <v>нд</v>
      </c>
      <c r="G26" s="179" t="str">
        <f t="shared" si="6"/>
        <v>нд</v>
      </c>
      <c r="H26" s="179" t="str">
        <f t="shared" si="6"/>
        <v>нд</v>
      </c>
      <c r="I26" s="179" t="str">
        <f t="shared" si="6"/>
        <v>нд</v>
      </c>
      <c r="J26" s="179" t="str">
        <f t="shared" si="6"/>
        <v>нд</v>
      </c>
      <c r="K26" s="179" t="str">
        <f t="shared" si="6"/>
        <v>нд</v>
      </c>
      <c r="L26" s="179" t="str">
        <f t="shared" si="6"/>
        <v>нд</v>
      </c>
      <c r="M26" s="179" t="str">
        <f t="shared" si="6"/>
        <v>нд</v>
      </c>
      <c r="N26" s="179" t="str">
        <f t="shared" si="6"/>
        <v>нд</v>
      </c>
      <c r="O26" s="179" t="str">
        <f t="shared" si="6"/>
        <v>нд</v>
      </c>
      <c r="P26" s="179" t="str">
        <f t="shared" si="6"/>
        <v>нд</v>
      </c>
      <c r="Q26" s="179" t="str">
        <f t="shared" si="6"/>
        <v>нд</v>
      </c>
      <c r="R26" s="179" t="str">
        <f t="shared" si="6"/>
        <v>нд</v>
      </c>
      <c r="S26" s="179" t="str">
        <f t="shared" si="6"/>
        <v>нд</v>
      </c>
      <c r="T26" s="179" t="str">
        <f t="shared" si="6"/>
        <v>нд</v>
      </c>
      <c r="U26" s="179" t="str">
        <f t="shared" si="6"/>
        <v>нд</v>
      </c>
      <c r="V26" s="179" t="str">
        <f t="shared" si="6"/>
        <v>нд</v>
      </c>
      <c r="W26" s="179" t="str">
        <f t="shared" si="6"/>
        <v>нд</v>
      </c>
      <c r="X26" s="179" t="str">
        <f t="shared" si="6"/>
        <v>нд</v>
      </c>
      <c r="Y26" s="179" t="str">
        <f t="shared" si="6"/>
        <v>нд</v>
      </c>
      <c r="Z26" s="179" t="str">
        <f t="shared" si="6"/>
        <v>нд</v>
      </c>
      <c r="AA26" s="179" t="str">
        <f t="shared" si="6"/>
        <v>нд</v>
      </c>
      <c r="AB26" s="179" t="str">
        <f t="shared" si="6"/>
        <v>нд</v>
      </c>
      <c r="AC26" s="179" t="str">
        <f t="shared" si="6"/>
        <v>нд</v>
      </c>
      <c r="AD26" s="179" t="str">
        <f t="shared" si="6"/>
        <v>нд</v>
      </c>
      <c r="AE26" s="179" t="str">
        <f t="shared" si="6"/>
        <v>нд</v>
      </c>
      <c r="AF26" s="179" t="str">
        <f t="shared" si="6"/>
        <v>нд</v>
      </c>
      <c r="AG26" s="179" t="str">
        <f t="shared" si="6"/>
        <v>нд</v>
      </c>
      <c r="AH26" s="179" t="str">
        <f t="shared" si="6"/>
        <v>нд</v>
      </c>
      <c r="AI26" s="179" t="str">
        <f t="shared" si="6"/>
        <v>нд</v>
      </c>
      <c r="AJ26" s="179">
        <f t="shared" si="6"/>
        <v>8.1370000000000005</v>
      </c>
      <c r="AK26" s="179" t="str">
        <f t="shared" si="6"/>
        <v>нд</v>
      </c>
      <c r="AL26" s="179" t="str">
        <f t="shared" si="6"/>
        <v>нд</v>
      </c>
      <c r="AM26" s="179" t="str">
        <f t="shared" si="6"/>
        <v>нд</v>
      </c>
      <c r="AN26" s="179" t="str">
        <f t="shared" si="6"/>
        <v>нд</v>
      </c>
      <c r="AO26" s="179" t="str">
        <f t="shared" si="6"/>
        <v>нд</v>
      </c>
      <c r="AP26" s="179" t="str">
        <f t="shared" si="6"/>
        <v>нд</v>
      </c>
      <c r="AQ26" s="179" t="str">
        <f t="shared" si="6"/>
        <v>нд</v>
      </c>
      <c r="AR26" s="179" t="str">
        <f t="shared" si="6"/>
        <v>нд</v>
      </c>
      <c r="AS26" s="179" t="str">
        <f t="shared" si="6"/>
        <v>нд</v>
      </c>
    </row>
    <row r="27" spans="1:45" ht="15.75" x14ac:dyDescent="0.2">
      <c r="A27" s="177" t="s">
        <v>695</v>
      </c>
      <c r="B27" s="165" t="s">
        <v>696</v>
      </c>
      <c r="C27" s="166"/>
      <c r="D27" s="180">
        <f>D20</f>
        <v>0</v>
      </c>
      <c r="E27" s="180">
        <f t="shared" ref="E27:AS27" si="7">E20</f>
        <v>0</v>
      </c>
      <c r="F27" s="180">
        <f t="shared" si="7"/>
        <v>0</v>
      </c>
      <c r="G27" s="180">
        <f t="shared" si="7"/>
        <v>0</v>
      </c>
      <c r="H27" s="180">
        <f t="shared" si="7"/>
        <v>0</v>
      </c>
      <c r="I27" s="180">
        <f t="shared" si="7"/>
        <v>0</v>
      </c>
      <c r="J27" s="180">
        <f t="shared" si="7"/>
        <v>2.5100000000000002</v>
      </c>
      <c r="K27" s="180">
        <f t="shared" si="7"/>
        <v>0</v>
      </c>
      <c r="L27" s="180">
        <f t="shared" si="7"/>
        <v>5.97</v>
      </c>
      <c r="M27" s="180">
        <f t="shared" si="7"/>
        <v>0</v>
      </c>
      <c r="N27" s="180">
        <f t="shared" si="7"/>
        <v>0</v>
      </c>
      <c r="O27" s="180">
        <f t="shared" si="7"/>
        <v>0</v>
      </c>
      <c r="P27" s="180">
        <f t="shared" si="7"/>
        <v>0</v>
      </c>
      <c r="Q27" s="180">
        <f t="shared" si="7"/>
        <v>0</v>
      </c>
      <c r="R27" s="180">
        <f t="shared" si="7"/>
        <v>0</v>
      </c>
      <c r="S27" s="180">
        <f t="shared" si="7"/>
        <v>0</v>
      </c>
      <c r="T27" s="180">
        <f t="shared" si="7"/>
        <v>0</v>
      </c>
      <c r="U27" s="180">
        <f t="shared" si="7"/>
        <v>0</v>
      </c>
      <c r="V27" s="180">
        <f t="shared" si="7"/>
        <v>0</v>
      </c>
      <c r="W27" s="180">
        <f t="shared" si="7"/>
        <v>0</v>
      </c>
      <c r="X27" s="180">
        <f t="shared" si="7"/>
        <v>0</v>
      </c>
      <c r="Y27" s="180">
        <f t="shared" si="7"/>
        <v>0</v>
      </c>
      <c r="Z27" s="180">
        <f t="shared" si="7"/>
        <v>0</v>
      </c>
      <c r="AA27" s="180">
        <f t="shared" si="7"/>
        <v>0</v>
      </c>
      <c r="AB27" s="180">
        <f t="shared" si="7"/>
        <v>0</v>
      </c>
      <c r="AC27" s="180">
        <f t="shared" si="7"/>
        <v>0</v>
      </c>
      <c r="AD27" s="180">
        <f t="shared" si="7"/>
        <v>0</v>
      </c>
      <c r="AE27" s="180">
        <f t="shared" si="7"/>
        <v>0</v>
      </c>
      <c r="AF27" s="180">
        <f t="shared" si="7"/>
        <v>0</v>
      </c>
      <c r="AG27" s="180">
        <f t="shared" si="7"/>
        <v>0</v>
      </c>
      <c r="AH27" s="180">
        <f t="shared" si="7"/>
        <v>3.7669999999999999</v>
      </c>
      <c r="AI27" s="180">
        <f t="shared" si="7"/>
        <v>0</v>
      </c>
      <c r="AJ27" s="180">
        <f t="shared" si="7"/>
        <v>17.331</v>
      </c>
      <c r="AK27" s="180">
        <f t="shared" si="7"/>
        <v>0</v>
      </c>
      <c r="AL27" s="180">
        <f t="shared" si="7"/>
        <v>0</v>
      </c>
      <c r="AM27" s="180">
        <f t="shared" si="7"/>
        <v>0</v>
      </c>
      <c r="AN27" s="180">
        <f t="shared" si="7"/>
        <v>0</v>
      </c>
      <c r="AO27" s="180">
        <f t="shared" si="7"/>
        <v>0</v>
      </c>
      <c r="AP27" s="180">
        <f t="shared" si="7"/>
        <v>0</v>
      </c>
      <c r="AQ27" s="180">
        <f t="shared" si="7"/>
        <v>0</v>
      </c>
      <c r="AR27" s="180">
        <f t="shared" si="7"/>
        <v>0</v>
      </c>
      <c r="AS27" s="180">
        <f t="shared" si="7"/>
        <v>0</v>
      </c>
    </row>
    <row r="28" spans="1:45" ht="31.5" x14ac:dyDescent="0.2">
      <c r="A28" s="168" t="s">
        <v>522</v>
      </c>
      <c r="B28" s="167" t="s">
        <v>697</v>
      </c>
      <c r="C28" s="168"/>
      <c r="D28" s="180">
        <f t="shared" ref="D28:AS28" si="8">IF(AND(D29="нд",D29=D33,D33=D36,D36=D45),"нд",SUMIF(D29,"&gt;0",D29)+SUMIF(D33,"&gt;0",D33)+SUMIF(D36,"&gt;0",D36)+SUMIF(D45,"&gt;0",D45))</f>
        <v>0</v>
      </c>
      <c r="E28" s="180">
        <f t="shared" si="8"/>
        <v>0</v>
      </c>
      <c r="F28" s="180">
        <f t="shared" si="8"/>
        <v>0</v>
      </c>
      <c r="G28" s="180">
        <f t="shared" si="8"/>
        <v>0</v>
      </c>
      <c r="H28" s="180">
        <f t="shared" si="8"/>
        <v>0</v>
      </c>
      <c r="I28" s="180">
        <f t="shared" si="8"/>
        <v>0</v>
      </c>
      <c r="J28" s="180">
        <f t="shared" si="8"/>
        <v>0</v>
      </c>
      <c r="K28" s="180">
        <f t="shared" si="8"/>
        <v>0</v>
      </c>
      <c r="L28" s="180">
        <f t="shared" si="8"/>
        <v>0</v>
      </c>
      <c r="M28" s="180">
        <f t="shared" si="8"/>
        <v>0</v>
      </c>
      <c r="N28" s="180">
        <f t="shared" si="8"/>
        <v>0</v>
      </c>
      <c r="O28" s="180">
        <f t="shared" si="8"/>
        <v>0</v>
      </c>
      <c r="P28" s="180">
        <f t="shared" si="8"/>
        <v>0</v>
      </c>
      <c r="Q28" s="180">
        <f t="shared" si="8"/>
        <v>0</v>
      </c>
      <c r="R28" s="180">
        <f t="shared" si="8"/>
        <v>0</v>
      </c>
      <c r="S28" s="180">
        <f t="shared" si="8"/>
        <v>0</v>
      </c>
      <c r="T28" s="180">
        <f t="shared" si="8"/>
        <v>0</v>
      </c>
      <c r="U28" s="180">
        <f t="shared" si="8"/>
        <v>0</v>
      </c>
      <c r="V28" s="180">
        <f t="shared" si="8"/>
        <v>0</v>
      </c>
      <c r="W28" s="180">
        <f t="shared" si="8"/>
        <v>0</v>
      </c>
      <c r="X28" s="180">
        <f t="shared" si="8"/>
        <v>0</v>
      </c>
      <c r="Y28" s="180">
        <f t="shared" si="8"/>
        <v>0</v>
      </c>
      <c r="Z28" s="180">
        <f t="shared" si="8"/>
        <v>0</v>
      </c>
      <c r="AA28" s="180">
        <f t="shared" si="8"/>
        <v>0</v>
      </c>
      <c r="AB28" s="180">
        <f t="shared" si="8"/>
        <v>0</v>
      </c>
      <c r="AC28" s="180">
        <f t="shared" si="8"/>
        <v>0</v>
      </c>
      <c r="AD28" s="180">
        <f t="shared" si="8"/>
        <v>0</v>
      </c>
      <c r="AE28" s="180">
        <f t="shared" si="8"/>
        <v>0</v>
      </c>
      <c r="AF28" s="180">
        <f t="shared" si="8"/>
        <v>0</v>
      </c>
      <c r="AG28" s="180">
        <f t="shared" si="8"/>
        <v>0</v>
      </c>
      <c r="AH28" s="180">
        <f t="shared" si="8"/>
        <v>0</v>
      </c>
      <c r="AI28" s="180">
        <f t="shared" si="8"/>
        <v>0</v>
      </c>
      <c r="AJ28" s="180">
        <f t="shared" si="8"/>
        <v>0</v>
      </c>
      <c r="AK28" s="180">
        <f t="shared" si="8"/>
        <v>0</v>
      </c>
      <c r="AL28" s="180">
        <f t="shared" si="8"/>
        <v>0</v>
      </c>
      <c r="AM28" s="180">
        <f t="shared" si="8"/>
        <v>0</v>
      </c>
      <c r="AN28" s="180">
        <f t="shared" si="8"/>
        <v>0</v>
      </c>
      <c r="AO28" s="180">
        <f t="shared" si="8"/>
        <v>0</v>
      </c>
      <c r="AP28" s="180">
        <f t="shared" si="8"/>
        <v>0</v>
      </c>
      <c r="AQ28" s="180">
        <f t="shared" si="8"/>
        <v>0</v>
      </c>
      <c r="AR28" s="180">
        <f t="shared" si="8"/>
        <v>0</v>
      </c>
      <c r="AS28" s="180">
        <f t="shared" si="8"/>
        <v>0</v>
      </c>
    </row>
    <row r="29" spans="1:45" ht="47.25" x14ac:dyDescent="0.2">
      <c r="A29" s="168" t="s">
        <v>520</v>
      </c>
      <c r="B29" s="167" t="s">
        <v>698</v>
      </c>
      <c r="C29" s="168"/>
      <c r="D29" s="180">
        <f t="shared" ref="D29:AS29" si="9">IF(AND(D30="нд",D30=D31,D31=D32),"нд",SUMIF(D30,"&gt;0",D30)+SUMIF(D31,"&gt;0",D31)+SUMIF(D32,"&gt;0",D32))</f>
        <v>0</v>
      </c>
      <c r="E29" s="180">
        <f t="shared" si="9"/>
        <v>0</v>
      </c>
      <c r="F29" s="180">
        <f t="shared" si="9"/>
        <v>0</v>
      </c>
      <c r="G29" s="180">
        <f t="shared" si="9"/>
        <v>0</v>
      </c>
      <c r="H29" s="180">
        <f t="shared" si="9"/>
        <v>0</v>
      </c>
      <c r="I29" s="180">
        <f t="shared" si="9"/>
        <v>0</v>
      </c>
      <c r="J29" s="180">
        <f t="shared" si="9"/>
        <v>0</v>
      </c>
      <c r="K29" s="180">
        <f t="shared" si="9"/>
        <v>0</v>
      </c>
      <c r="L29" s="180">
        <f t="shared" si="9"/>
        <v>0</v>
      </c>
      <c r="M29" s="180">
        <f t="shared" si="9"/>
        <v>0</v>
      </c>
      <c r="N29" s="180">
        <f t="shared" si="9"/>
        <v>0</v>
      </c>
      <c r="O29" s="180">
        <f t="shared" si="9"/>
        <v>0</v>
      </c>
      <c r="P29" s="180">
        <f t="shared" si="9"/>
        <v>0</v>
      </c>
      <c r="Q29" s="180">
        <f t="shared" si="9"/>
        <v>0</v>
      </c>
      <c r="R29" s="180">
        <f t="shared" si="9"/>
        <v>0</v>
      </c>
      <c r="S29" s="180">
        <f t="shared" si="9"/>
        <v>0</v>
      </c>
      <c r="T29" s="180">
        <f t="shared" si="9"/>
        <v>0</v>
      </c>
      <c r="U29" s="180">
        <f t="shared" si="9"/>
        <v>0</v>
      </c>
      <c r="V29" s="180">
        <f t="shared" si="9"/>
        <v>0</v>
      </c>
      <c r="W29" s="180">
        <f t="shared" si="9"/>
        <v>0</v>
      </c>
      <c r="X29" s="180">
        <f t="shared" si="9"/>
        <v>0</v>
      </c>
      <c r="Y29" s="180">
        <f t="shared" si="9"/>
        <v>0</v>
      </c>
      <c r="Z29" s="180">
        <f t="shared" si="9"/>
        <v>0</v>
      </c>
      <c r="AA29" s="180">
        <f t="shared" si="9"/>
        <v>0</v>
      </c>
      <c r="AB29" s="180">
        <f t="shared" si="9"/>
        <v>0</v>
      </c>
      <c r="AC29" s="180">
        <f t="shared" si="9"/>
        <v>0</v>
      </c>
      <c r="AD29" s="180">
        <f t="shared" si="9"/>
        <v>0</v>
      </c>
      <c r="AE29" s="180">
        <f t="shared" si="9"/>
        <v>0</v>
      </c>
      <c r="AF29" s="180">
        <f t="shared" si="9"/>
        <v>0</v>
      </c>
      <c r="AG29" s="180">
        <f t="shared" si="9"/>
        <v>0</v>
      </c>
      <c r="AH29" s="180">
        <f t="shared" si="9"/>
        <v>0</v>
      </c>
      <c r="AI29" s="180">
        <f t="shared" si="9"/>
        <v>0</v>
      </c>
      <c r="AJ29" s="180">
        <f t="shared" si="9"/>
        <v>0</v>
      </c>
      <c r="AK29" s="180">
        <f t="shared" si="9"/>
        <v>0</v>
      </c>
      <c r="AL29" s="180">
        <f t="shared" si="9"/>
        <v>0</v>
      </c>
      <c r="AM29" s="180">
        <f t="shared" si="9"/>
        <v>0</v>
      </c>
      <c r="AN29" s="180">
        <f t="shared" si="9"/>
        <v>0</v>
      </c>
      <c r="AO29" s="180">
        <f t="shared" si="9"/>
        <v>0</v>
      </c>
      <c r="AP29" s="180">
        <f t="shared" si="9"/>
        <v>0</v>
      </c>
      <c r="AQ29" s="180">
        <f t="shared" si="9"/>
        <v>0</v>
      </c>
      <c r="AR29" s="180">
        <f t="shared" si="9"/>
        <v>0</v>
      </c>
      <c r="AS29" s="180">
        <f t="shared" si="9"/>
        <v>0</v>
      </c>
    </row>
    <row r="30" spans="1:45" ht="63" x14ac:dyDescent="0.2">
      <c r="A30" s="168" t="s">
        <v>519</v>
      </c>
      <c r="B30" s="167" t="s">
        <v>699</v>
      </c>
      <c r="C30" s="168"/>
      <c r="D30" s="179">
        <v>0</v>
      </c>
      <c r="E30" s="179">
        <v>0</v>
      </c>
      <c r="F30" s="179">
        <v>0</v>
      </c>
      <c r="G30" s="179">
        <v>0</v>
      </c>
      <c r="H30" s="179">
        <v>0</v>
      </c>
      <c r="I30" s="179">
        <v>0</v>
      </c>
      <c r="J30" s="179">
        <v>0</v>
      </c>
      <c r="K30" s="179">
        <v>0</v>
      </c>
      <c r="L30" s="179">
        <v>0</v>
      </c>
      <c r="M30" s="179">
        <v>0</v>
      </c>
      <c r="N30" s="179">
        <v>0</v>
      </c>
      <c r="O30" s="179">
        <v>0</v>
      </c>
      <c r="P30" s="179">
        <v>0</v>
      </c>
      <c r="Q30" s="179">
        <v>0</v>
      </c>
      <c r="R30" s="179">
        <v>0</v>
      </c>
      <c r="S30" s="179">
        <v>0</v>
      </c>
      <c r="T30" s="179">
        <v>0</v>
      </c>
      <c r="U30" s="179">
        <v>0</v>
      </c>
      <c r="V30" s="179">
        <v>0</v>
      </c>
      <c r="W30" s="179">
        <v>0</v>
      </c>
      <c r="X30" s="179">
        <v>0</v>
      </c>
      <c r="Y30" s="179">
        <v>0</v>
      </c>
      <c r="Z30" s="179">
        <v>0</v>
      </c>
      <c r="AA30" s="179">
        <v>0</v>
      </c>
      <c r="AB30" s="179">
        <v>0</v>
      </c>
      <c r="AC30" s="179">
        <v>0</v>
      </c>
      <c r="AD30" s="179">
        <v>0</v>
      </c>
      <c r="AE30" s="179">
        <v>0</v>
      </c>
      <c r="AF30" s="179">
        <v>0</v>
      </c>
      <c r="AG30" s="179">
        <v>0</v>
      </c>
      <c r="AH30" s="179">
        <v>0</v>
      </c>
      <c r="AI30" s="179">
        <v>0</v>
      </c>
      <c r="AJ30" s="179">
        <v>0</v>
      </c>
      <c r="AK30" s="179">
        <v>0</v>
      </c>
      <c r="AL30" s="179">
        <v>0</v>
      </c>
      <c r="AM30" s="179">
        <v>0</v>
      </c>
      <c r="AN30" s="179">
        <v>0</v>
      </c>
      <c r="AO30" s="179">
        <v>0</v>
      </c>
      <c r="AP30" s="179">
        <v>0</v>
      </c>
      <c r="AQ30" s="179">
        <v>0</v>
      </c>
      <c r="AR30" s="179">
        <v>0</v>
      </c>
      <c r="AS30" s="179">
        <v>0</v>
      </c>
    </row>
    <row r="31" spans="1:45" ht="63" x14ac:dyDescent="0.2">
      <c r="A31" s="168" t="s">
        <v>518</v>
      </c>
      <c r="B31" s="167" t="s">
        <v>700</v>
      </c>
      <c r="C31" s="168"/>
      <c r="D31" s="179">
        <v>0</v>
      </c>
      <c r="E31" s="179">
        <v>0</v>
      </c>
      <c r="F31" s="179">
        <v>0</v>
      </c>
      <c r="G31" s="179">
        <v>0</v>
      </c>
      <c r="H31" s="179">
        <v>0</v>
      </c>
      <c r="I31" s="179">
        <v>0</v>
      </c>
      <c r="J31" s="179">
        <v>0</v>
      </c>
      <c r="K31" s="179">
        <v>0</v>
      </c>
      <c r="L31" s="179">
        <v>0</v>
      </c>
      <c r="M31" s="179">
        <v>0</v>
      </c>
      <c r="N31" s="179">
        <v>0</v>
      </c>
      <c r="O31" s="179">
        <v>0</v>
      </c>
      <c r="P31" s="179">
        <v>0</v>
      </c>
      <c r="Q31" s="179">
        <v>0</v>
      </c>
      <c r="R31" s="179">
        <v>0</v>
      </c>
      <c r="S31" s="179">
        <v>0</v>
      </c>
      <c r="T31" s="179">
        <v>0</v>
      </c>
      <c r="U31" s="179">
        <v>0</v>
      </c>
      <c r="V31" s="179">
        <v>0</v>
      </c>
      <c r="W31" s="179">
        <v>0</v>
      </c>
      <c r="X31" s="179">
        <v>0</v>
      </c>
      <c r="Y31" s="179">
        <v>0</v>
      </c>
      <c r="Z31" s="179">
        <v>0</v>
      </c>
      <c r="AA31" s="179">
        <v>0</v>
      </c>
      <c r="AB31" s="179">
        <v>0</v>
      </c>
      <c r="AC31" s="179">
        <v>0</v>
      </c>
      <c r="AD31" s="179">
        <v>0</v>
      </c>
      <c r="AE31" s="179">
        <v>0</v>
      </c>
      <c r="AF31" s="179">
        <v>0</v>
      </c>
      <c r="AG31" s="179">
        <v>0</v>
      </c>
      <c r="AH31" s="179">
        <v>0</v>
      </c>
      <c r="AI31" s="179">
        <v>0</v>
      </c>
      <c r="AJ31" s="179">
        <v>0</v>
      </c>
      <c r="AK31" s="179">
        <v>0</v>
      </c>
      <c r="AL31" s="179">
        <v>0</v>
      </c>
      <c r="AM31" s="179">
        <v>0</v>
      </c>
      <c r="AN31" s="179">
        <v>0</v>
      </c>
      <c r="AO31" s="179">
        <v>0</v>
      </c>
      <c r="AP31" s="179">
        <v>0</v>
      </c>
      <c r="AQ31" s="179">
        <v>0</v>
      </c>
      <c r="AR31" s="179">
        <v>0</v>
      </c>
      <c r="AS31" s="179">
        <v>0</v>
      </c>
    </row>
    <row r="32" spans="1:45" ht="63" x14ac:dyDescent="0.2">
      <c r="A32" s="168" t="s">
        <v>517</v>
      </c>
      <c r="B32" s="167" t="s">
        <v>701</v>
      </c>
      <c r="C32" s="168"/>
      <c r="D32" s="179">
        <v>0</v>
      </c>
      <c r="E32" s="179">
        <v>0</v>
      </c>
      <c r="F32" s="179">
        <v>0</v>
      </c>
      <c r="G32" s="179">
        <v>0</v>
      </c>
      <c r="H32" s="179">
        <v>0</v>
      </c>
      <c r="I32" s="179">
        <v>0</v>
      </c>
      <c r="J32" s="179">
        <v>0</v>
      </c>
      <c r="K32" s="179">
        <v>0</v>
      </c>
      <c r="L32" s="179">
        <v>0</v>
      </c>
      <c r="M32" s="179">
        <v>0</v>
      </c>
      <c r="N32" s="179">
        <v>0</v>
      </c>
      <c r="O32" s="179">
        <v>0</v>
      </c>
      <c r="P32" s="179">
        <v>0</v>
      </c>
      <c r="Q32" s="179">
        <v>0</v>
      </c>
      <c r="R32" s="179">
        <v>0</v>
      </c>
      <c r="S32" s="179">
        <v>0</v>
      </c>
      <c r="T32" s="179">
        <v>0</v>
      </c>
      <c r="U32" s="179">
        <v>0</v>
      </c>
      <c r="V32" s="179">
        <v>0</v>
      </c>
      <c r="W32" s="179">
        <v>0</v>
      </c>
      <c r="X32" s="179">
        <v>0</v>
      </c>
      <c r="Y32" s="179">
        <v>0</v>
      </c>
      <c r="Z32" s="179">
        <v>0</v>
      </c>
      <c r="AA32" s="179">
        <v>0</v>
      </c>
      <c r="AB32" s="179">
        <v>0</v>
      </c>
      <c r="AC32" s="179">
        <v>0</v>
      </c>
      <c r="AD32" s="179">
        <v>0</v>
      </c>
      <c r="AE32" s="179">
        <v>0</v>
      </c>
      <c r="AF32" s="179">
        <v>0</v>
      </c>
      <c r="AG32" s="179">
        <v>0</v>
      </c>
      <c r="AH32" s="179">
        <v>0</v>
      </c>
      <c r="AI32" s="179">
        <v>0</v>
      </c>
      <c r="AJ32" s="179">
        <v>0</v>
      </c>
      <c r="AK32" s="179">
        <v>0</v>
      </c>
      <c r="AL32" s="179">
        <v>0</v>
      </c>
      <c r="AM32" s="179">
        <v>0</v>
      </c>
      <c r="AN32" s="179">
        <v>0</v>
      </c>
      <c r="AO32" s="179">
        <v>0</v>
      </c>
      <c r="AP32" s="179">
        <v>0</v>
      </c>
      <c r="AQ32" s="179">
        <v>0</v>
      </c>
      <c r="AR32" s="179">
        <v>0</v>
      </c>
      <c r="AS32" s="179">
        <v>0</v>
      </c>
    </row>
    <row r="33" spans="1:45" ht="47.25" x14ac:dyDescent="0.2">
      <c r="A33" s="168" t="s">
        <v>515</v>
      </c>
      <c r="B33" s="167" t="s">
        <v>702</v>
      </c>
      <c r="C33" s="168"/>
      <c r="D33" s="179">
        <v>0</v>
      </c>
      <c r="E33" s="179">
        <v>0</v>
      </c>
      <c r="F33" s="179">
        <v>0</v>
      </c>
      <c r="G33" s="179">
        <v>0</v>
      </c>
      <c r="H33" s="179">
        <v>0</v>
      </c>
      <c r="I33" s="179">
        <v>0</v>
      </c>
      <c r="J33" s="179">
        <v>0</v>
      </c>
      <c r="K33" s="179">
        <v>0</v>
      </c>
      <c r="L33" s="179">
        <v>0</v>
      </c>
      <c r="M33" s="179">
        <v>0</v>
      </c>
      <c r="N33" s="179">
        <v>0</v>
      </c>
      <c r="O33" s="179">
        <v>0</v>
      </c>
      <c r="P33" s="179">
        <v>0</v>
      </c>
      <c r="Q33" s="179">
        <v>0</v>
      </c>
      <c r="R33" s="179">
        <v>0</v>
      </c>
      <c r="S33" s="179">
        <v>0</v>
      </c>
      <c r="T33" s="179">
        <v>0</v>
      </c>
      <c r="U33" s="179">
        <v>0</v>
      </c>
      <c r="V33" s="179">
        <v>0</v>
      </c>
      <c r="W33" s="179">
        <v>0</v>
      </c>
      <c r="X33" s="179">
        <v>0</v>
      </c>
      <c r="Y33" s="179">
        <v>0</v>
      </c>
      <c r="Z33" s="179">
        <v>0</v>
      </c>
      <c r="AA33" s="179">
        <v>0</v>
      </c>
      <c r="AB33" s="179">
        <v>0</v>
      </c>
      <c r="AC33" s="179">
        <v>0</v>
      </c>
      <c r="AD33" s="179">
        <v>0</v>
      </c>
      <c r="AE33" s="179">
        <v>0</v>
      </c>
      <c r="AF33" s="179">
        <v>0</v>
      </c>
      <c r="AG33" s="179">
        <v>0</v>
      </c>
      <c r="AH33" s="179">
        <v>0</v>
      </c>
      <c r="AI33" s="179">
        <v>0</v>
      </c>
      <c r="AJ33" s="179">
        <v>0</v>
      </c>
      <c r="AK33" s="179">
        <v>0</v>
      </c>
      <c r="AL33" s="179">
        <v>0</v>
      </c>
      <c r="AM33" s="179">
        <v>0</v>
      </c>
      <c r="AN33" s="179">
        <v>0</v>
      </c>
      <c r="AO33" s="179">
        <v>0</v>
      </c>
      <c r="AP33" s="179">
        <v>0</v>
      </c>
      <c r="AQ33" s="179">
        <v>0</v>
      </c>
      <c r="AR33" s="179">
        <v>0</v>
      </c>
      <c r="AS33" s="179">
        <v>0</v>
      </c>
    </row>
    <row r="34" spans="1:45" ht="78.75" x14ac:dyDescent="0.2">
      <c r="A34" s="168" t="s">
        <v>514</v>
      </c>
      <c r="B34" s="167" t="s">
        <v>703</v>
      </c>
      <c r="C34" s="168"/>
      <c r="D34" s="179">
        <v>0</v>
      </c>
      <c r="E34" s="179">
        <v>0</v>
      </c>
      <c r="F34" s="179">
        <v>0</v>
      </c>
      <c r="G34" s="179">
        <v>0</v>
      </c>
      <c r="H34" s="179">
        <v>0</v>
      </c>
      <c r="I34" s="179">
        <v>0</v>
      </c>
      <c r="J34" s="179">
        <v>0</v>
      </c>
      <c r="K34" s="179">
        <v>0</v>
      </c>
      <c r="L34" s="179">
        <v>0</v>
      </c>
      <c r="M34" s="179">
        <v>0</v>
      </c>
      <c r="N34" s="179">
        <v>0</v>
      </c>
      <c r="O34" s="179">
        <v>0</v>
      </c>
      <c r="P34" s="179">
        <v>0</v>
      </c>
      <c r="Q34" s="179">
        <v>0</v>
      </c>
      <c r="R34" s="179">
        <v>0</v>
      </c>
      <c r="S34" s="179">
        <v>0</v>
      </c>
      <c r="T34" s="179">
        <v>0</v>
      </c>
      <c r="U34" s="179">
        <v>0</v>
      </c>
      <c r="V34" s="179">
        <v>0</v>
      </c>
      <c r="W34" s="179">
        <v>0</v>
      </c>
      <c r="X34" s="179">
        <v>0</v>
      </c>
      <c r="Y34" s="179">
        <v>0</v>
      </c>
      <c r="Z34" s="179">
        <v>0</v>
      </c>
      <c r="AA34" s="179">
        <v>0</v>
      </c>
      <c r="AB34" s="179">
        <v>0</v>
      </c>
      <c r="AC34" s="179">
        <v>0</v>
      </c>
      <c r="AD34" s="179">
        <v>0</v>
      </c>
      <c r="AE34" s="179">
        <v>0</v>
      </c>
      <c r="AF34" s="179">
        <v>0</v>
      </c>
      <c r="AG34" s="179">
        <v>0</v>
      </c>
      <c r="AH34" s="179">
        <v>0</v>
      </c>
      <c r="AI34" s="179">
        <v>0</v>
      </c>
      <c r="AJ34" s="179">
        <v>0</v>
      </c>
      <c r="AK34" s="179">
        <v>0</v>
      </c>
      <c r="AL34" s="179">
        <v>0</v>
      </c>
      <c r="AM34" s="179">
        <v>0</v>
      </c>
      <c r="AN34" s="179">
        <v>0</v>
      </c>
      <c r="AO34" s="179">
        <v>0</v>
      </c>
      <c r="AP34" s="179">
        <v>0</v>
      </c>
      <c r="AQ34" s="179">
        <v>0</v>
      </c>
      <c r="AR34" s="179">
        <v>0</v>
      </c>
      <c r="AS34" s="179">
        <v>0</v>
      </c>
    </row>
    <row r="35" spans="1:45" ht="47.25" x14ac:dyDescent="0.2">
      <c r="A35" s="168" t="s">
        <v>513</v>
      </c>
      <c r="B35" s="167" t="s">
        <v>704</v>
      </c>
      <c r="C35" s="168"/>
      <c r="D35" s="179">
        <v>0</v>
      </c>
      <c r="E35" s="179">
        <v>0</v>
      </c>
      <c r="F35" s="179">
        <v>0</v>
      </c>
      <c r="G35" s="179">
        <v>0</v>
      </c>
      <c r="H35" s="179">
        <v>0</v>
      </c>
      <c r="I35" s="179">
        <v>0</v>
      </c>
      <c r="J35" s="179">
        <v>0</v>
      </c>
      <c r="K35" s="179">
        <v>0</v>
      </c>
      <c r="L35" s="179">
        <v>0</v>
      </c>
      <c r="M35" s="179">
        <v>0</v>
      </c>
      <c r="N35" s="179">
        <v>0</v>
      </c>
      <c r="O35" s="179">
        <v>0</v>
      </c>
      <c r="P35" s="179">
        <v>0</v>
      </c>
      <c r="Q35" s="179">
        <v>0</v>
      </c>
      <c r="R35" s="179">
        <v>0</v>
      </c>
      <c r="S35" s="179">
        <v>0</v>
      </c>
      <c r="T35" s="179">
        <v>0</v>
      </c>
      <c r="U35" s="179">
        <v>0</v>
      </c>
      <c r="V35" s="179">
        <v>0</v>
      </c>
      <c r="W35" s="179">
        <v>0</v>
      </c>
      <c r="X35" s="179">
        <v>0</v>
      </c>
      <c r="Y35" s="179">
        <v>0</v>
      </c>
      <c r="Z35" s="179">
        <v>0</v>
      </c>
      <c r="AA35" s="179">
        <v>0</v>
      </c>
      <c r="AB35" s="179">
        <v>0</v>
      </c>
      <c r="AC35" s="179">
        <v>0</v>
      </c>
      <c r="AD35" s="179">
        <v>0</v>
      </c>
      <c r="AE35" s="179">
        <v>0</v>
      </c>
      <c r="AF35" s="179">
        <v>0</v>
      </c>
      <c r="AG35" s="179">
        <v>0</v>
      </c>
      <c r="AH35" s="179">
        <v>0</v>
      </c>
      <c r="AI35" s="179">
        <v>0</v>
      </c>
      <c r="AJ35" s="179">
        <v>0</v>
      </c>
      <c r="AK35" s="179">
        <v>0</v>
      </c>
      <c r="AL35" s="179">
        <v>0</v>
      </c>
      <c r="AM35" s="179">
        <v>0</v>
      </c>
      <c r="AN35" s="179">
        <v>0</v>
      </c>
      <c r="AO35" s="179">
        <v>0</v>
      </c>
      <c r="AP35" s="179">
        <v>0</v>
      </c>
      <c r="AQ35" s="179">
        <v>0</v>
      </c>
      <c r="AR35" s="179">
        <v>0</v>
      </c>
      <c r="AS35" s="179">
        <v>0</v>
      </c>
    </row>
    <row r="36" spans="1:45" ht="47.25" x14ac:dyDescent="0.2">
      <c r="A36" s="168" t="s">
        <v>510</v>
      </c>
      <c r="B36" s="167" t="s">
        <v>705</v>
      </c>
      <c r="C36" s="168"/>
      <c r="D36" s="179">
        <v>0</v>
      </c>
      <c r="E36" s="179">
        <v>0</v>
      </c>
      <c r="F36" s="179">
        <v>0</v>
      </c>
      <c r="G36" s="179">
        <v>0</v>
      </c>
      <c r="H36" s="179">
        <v>0</v>
      </c>
      <c r="I36" s="179">
        <v>0</v>
      </c>
      <c r="J36" s="179">
        <v>0</v>
      </c>
      <c r="K36" s="179">
        <v>0</v>
      </c>
      <c r="L36" s="179">
        <v>0</v>
      </c>
      <c r="M36" s="179">
        <v>0</v>
      </c>
      <c r="N36" s="179">
        <v>0</v>
      </c>
      <c r="O36" s="179">
        <v>0</v>
      </c>
      <c r="P36" s="179">
        <v>0</v>
      </c>
      <c r="Q36" s="179">
        <v>0</v>
      </c>
      <c r="R36" s="179">
        <v>0</v>
      </c>
      <c r="S36" s="179">
        <v>0</v>
      </c>
      <c r="T36" s="179">
        <v>0</v>
      </c>
      <c r="U36" s="179">
        <v>0</v>
      </c>
      <c r="V36" s="179">
        <v>0</v>
      </c>
      <c r="W36" s="179">
        <v>0</v>
      </c>
      <c r="X36" s="179">
        <v>0</v>
      </c>
      <c r="Y36" s="179">
        <v>0</v>
      </c>
      <c r="Z36" s="179">
        <v>0</v>
      </c>
      <c r="AA36" s="179">
        <v>0</v>
      </c>
      <c r="AB36" s="179">
        <v>0</v>
      </c>
      <c r="AC36" s="179">
        <v>0</v>
      </c>
      <c r="AD36" s="179">
        <v>0</v>
      </c>
      <c r="AE36" s="179">
        <v>0</v>
      </c>
      <c r="AF36" s="179">
        <v>0</v>
      </c>
      <c r="AG36" s="179">
        <v>0</v>
      </c>
      <c r="AH36" s="179">
        <v>0</v>
      </c>
      <c r="AI36" s="179">
        <v>0</v>
      </c>
      <c r="AJ36" s="179">
        <v>0</v>
      </c>
      <c r="AK36" s="179">
        <v>0</v>
      </c>
      <c r="AL36" s="179">
        <v>0</v>
      </c>
      <c r="AM36" s="179">
        <v>0</v>
      </c>
      <c r="AN36" s="179">
        <v>0</v>
      </c>
      <c r="AO36" s="179">
        <v>0</v>
      </c>
      <c r="AP36" s="179">
        <v>0</v>
      </c>
      <c r="AQ36" s="179">
        <v>0</v>
      </c>
      <c r="AR36" s="179">
        <v>0</v>
      </c>
      <c r="AS36" s="179">
        <v>0</v>
      </c>
    </row>
    <row r="37" spans="1:45" ht="47.25" x14ac:dyDescent="0.2">
      <c r="A37" s="168" t="s">
        <v>509</v>
      </c>
      <c r="B37" s="167" t="s">
        <v>706</v>
      </c>
      <c r="C37" s="168"/>
      <c r="D37" s="179">
        <v>0</v>
      </c>
      <c r="E37" s="179">
        <v>0</v>
      </c>
      <c r="F37" s="179">
        <v>0</v>
      </c>
      <c r="G37" s="179">
        <v>0</v>
      </c>
      <c r="H37" s="179">
        <v>0</v>
      </c>
      <c r="I37" s="179">
        <v>0</v>
      </c>
      <c r="J37" s="179">
        <v>0</v>
      </c>
      <c r="K37" s="179">
        <v>0</v>
      </c>
      <c r="L37" s="179">
        <v>0</v>
      </c>
      <c r="M37" s="179">
        <v>0</v>
      </c>
      <c r="N37" s="179">
        <v>0</v>
      </c>
      <c r="O37" s="179">
        <v>0</v>
      </c>
      <c r="P37" s="179">
        <v>0</v>
      </c>
      <c r="Q37" s="179">
        <v>0</v>
      </c>
      <c r="R37" s="179">
        <v>0</v>
      </c>
      <c r="S37" s="179">
        <v>0</v>
      </c>
      <c r="T37" s="179">
        <v>0</v>
      </c>
      <c r="U37" s="179">
        <v>0</v>
      </c>
      <c r="V37" s="179">
        <v>0</v>
      </c>
      <c r="W37" s="179">
        <v>0</v>
      </c>
      <c r="X37" s="179">
        <v>0</v>
      </c>
      <c r="Y37" s="179">
        <v>0</v>
      </c>
      <c r="Z37" s="179">
        <v>0</v>
      </c>
      <c r="AA37" s="179">
        <v>0</v>
      </c>
      <c r="AB37" s="179">
        <v>0</v>
      </c>
      <c r="AC37" s="179">
        <v>0</v>
      </c>
      <c r="AD37" s="179">
        <v>0</v>
      </c>
      <c r="AE37" s="179">
        <v>0</v>
      </c>
      <c r="AF37" s="179">
        <v>0</v>
      </c>
      <c r="AG37" s="179">
        <v>0</v>
      </c>
      <c r="AH37" s="179">
        <v>0</v>
      </c>
      <c r="AI37" s="179">
        <v>0</v>
      </c>
      <c r="AJ37" s="179">
        <v>0</v>
      </c>
      <c r="AK37" s="179">
        <v>0</v>
      </c>
      <c r="AL37" s="179">
        <v>0</v>
      </c>
      <c r="AM37" s="179">
        <v>0</v>
      </c>
      <c r="AN37" s="179">
        <v>0</v>
      </c>
      <c r="AO37" s="179">
        <v>0</v>
      </c>
      <c r="AP37" s="179">
        <v>0</v>
      </c>
      <c r="AQ37" s="179">
        <v>0</v>
      </c>
      <c r="AR37" s="179">
        <v>0</v>
      </c>
      <c r="AS37" s="179">
        <v>0</v>
      </c>
    </row>
    <row r="38" spans="1:45" ht="126" x14ac:dyDescent="0.2">
      <c r="A38" s="168" t="s">
        <v>509</v>
      </c>
      <c r="B38" s="167" t="s">
        <v>707</v>
      </c>
      <c r="C38" s="168"/>
      <c r="D38" s="179">
        <v>0</v>
      </c>
      <c r="E38" s="179">
        <v>0</v>
      </c>
      <c r="F38" s="179">
        <v>0</v>
      </c>
      <c r="G38" s="179">
        <v>0</v>
      </c>
      <c r="H38" s="179">
        <v>0</v>
      </c>
      <c r="I38" s="179">
        <v>0</v>
      </c>
      <c r="J38" s="179">
        <v>0</v>
      </c>
      <c r="K38" s="179">
        <v>0</v>
      </c>
      <c r="L38" s="179">
        <v>0</v>
      </c>
      <c r="M38" s="179">
        <v>0</v>
      </c>
      <c r="N38" s="179">
        <v>0</v>
      </c>
      <c r="O38" s="179">
        <v>0</v>
      </c>
      <c r="P38" s="179">
        <v>0</v>
      </c>
      <c r="Q38" s="179">
        <v>0</v>
      </c>
      <c r="R38" s="179">
        <v>0</v>
      </c>
      <c r="S38" s="179">
        <v>0</v>
      </c>
      <c r="T38" s="179">
        <v>0</v>
      </c>
      <c r="U38" s="179">
        <v>0</v>
      </c>
      <c r="V38" s="179">
        <v>0</v>
      </c>
      <c r="W38" s="179">
        <v>0</v>
      </c>
      <c r="X38" s="179">
        <v>0</v>
      </c>
      <c r="Y38" s="179">
        <v>0</v>
      </c>
      <c r="Z38" s="179">
        <v>0</v>
      </c>
      <c r="AA38" s="179">
        <v>0</v>
      </c>
      <c r="AB38" s="179">
        <v>0</v>
      </c>
      <c r="AC38" s="179">
        <v>0</v>
      </c>
      <c r="AD38" s="179">
        <v>0</v>
      </c>
      <c r="AE38" s="179">
        <v>0</v>
      </c>
      <c r="AF38" s="179">
        <v>0</v>
      </c>
      <c r="AG38" s="179">
        <v>0</v>
      </c>
      <c r="AH38" s="179">
        <v>0</v>
      </c>
      <c r="AI38" s="179">
        <v>0</v>
      </c>
      <c r="AJ38" s="179">
        <v>0</v>
      </c>
      <c r="AK38" s="179">
        <v>0</v>
      </c>
      <c r="AL38" s="179">
        <v>0</v>
      </c>
      <c r="AM38" s="179">
        <v>0</v>
      </c>
      <c r="AN38" s="179">
        <v>0</v>
      </c>
      <c r="AO38" s="179">
        <v>0</v>
      </c>
      <c r="AP38" s="179">
        <v>0</v>
      </c>
      <c r="AQ38" s="179">
        <v>0</v>
      </c>
      <c r="AR38" s="179">
        <v>0</v>
      </c>
      <c r="AS38" s="179">
        <v>0</v>
      </c>
    </row>
    <row r="39" spans="1:45" ht="110.25" x14ac:dyDescent="0.2">
      <c r="A39" s="168" t="s">
        <v>509</v>
      </c>
      <c r="B39" s="167" t="s">
        <v>708</v>
      </c>
      <c r="C39" s="168"/>
      <c r="D39" s="179">
        <v>0</v>
      </c>
      <c r="E39" s="179">
        <v>0</v>
      </c>
      <c r="F39" s="179">
        <v>0</v>
      </c>
      <c r="G39" s="179">
        <v>0</v>
      </c>
      <c r="H39" s="179">
        <v>0</v>
      </c>
      <c r="I39" s="179">
        <v>0</v>
      </c>
      <c r="J39" s="179">
        <v>0</v>
      </c>
      <c r="K39" s="179">
        <v>0</v>
      </c>
      <c r="L39" s="179">
        <v>0</v>
      </c>
      <c r="M39" s="179">
        <v>0</v>
      </c>
      <c r="N39" s="179">
        <v>0</v>
      </c>
      <c r="O39" s="179">
        <v>0</v>
      </c>
      <c r="P39" s="179">
        <v>0</v>
      </c>
      <c r="Q39" s="179">
        <v>0</v>
      </c>
      <c r="R39" s="179">
        <v>0</v>
      </c>
      <c r="S39" s="179">
        <v>0</v>
      </c>
      <c r="T39" s="179">
        <v>0</v>
      </c>
      <c r="U39" s="179">
        <v>0</v>
      </c>
      <c r="V39" s="179">
        <v>0</v>
      </c>
      <c r="W39" s="179">
        <v>0</v>
      </c>
      <c r="X39" s="179">
        <v>0</v>
      </c>
      <c r="Y39" s="179">
        <v>0</v>
      </c>
      <c r="Z39" s="179">
        <v>0</v>
      </c>
      <c r="AA39" s="179">
        <v>0</v>
      </c>
      <c r="AB39" s="179">
        <v>0</v>
      </c>
      <c r="AC39" s="179">
        <v>0</v>
      </c>
      <c r="AD39" s="179">
        <v>0</v>
      </c>
      <c r="AE39" s="179">
        <v>0</v>
      </c>
      <c r="AF39" s="179">
        <v>0</v>
      </c>
      <c r="AG39" s="179">
        <v>0</v>
      </c>
      <c r="AH39" s="179">
        <v>0</v>
      </c>
      <c r="AI39" s="179">
        <v>0</v>
      </c>
      <c r="AJ39" s="179">
        <v>0</v>
      </c>
      <c r="AK39" s="179">
        <v>0</v>
      </c>
      <c r="AL39" s="179">
        <v>0</v>
      </c>
      <c r="AM39" s="179">
        <v>0</v>
      </c>
      <c r="AN39" s="179">
        <v>0</v>
      </c>
      <c r="AO39" s="179">
        <v>0</v>
      </c>
      <c r="AP39" s="179">
        <v>0</v>
      </c>
      <c r="AQ39" s="179">
        <v>0</v>
      </c>
      <c r="AR39" s="179">
        <v>0</v>
      </c>
      <c r="AS39" s="179">
        <v>0</v>
      </c>
    </row>
    <row r="40" spans="1:45" ht="110.25" x14ac:dyDescent="0.2">
      <c r="A40" s="168" t="s">
        <v>509</v>
      </c>
      <c r="B40" s="167" t="s">
        <v>709</v>
      </c>
      <c r="C40" s="168"/>
      <c r="D40" s="179">
        <v>0</v>
      </c>
      <c r="E40" s="179">
        <v>0</v>
      </c>
      <c r="F40" s="179">
        <v>0</v>
      </c>
      <c r="G40" s="179">
        <v>0</v>
      </c>
      <c r="H40" s="179">
        <v>0</v>
      </c>
      <c r="I40" s="179">
        <v>0</v>
      </c>
      <c r="J40" s="179">
        <v>0</v>
      </c>
      <c r="K40" s="179">
        <v>0</v>
      </c>
      <c r="L40" s="179">
        <v>0</v>
      </c>
      <c r="M40" s="179">
        <v>0</v>
      </c>
      <c r="N40" s="179">
        <v>0</v>
      </c>
      <c r="O40" s="179">
        <v>0</v>
      </c>
      <c r="P40" s="179">
        <v>0</v>
      </c>
      <c r="Q40" s="179">
        <v>0</v>
      </c>
      <c r="R40" s="179">
        <v>0</v>
      </c>
      <c r="S40" s="179">
        <v>0</v>
      </c>
      <c r="T40" s="179">
        <v>0</v>
      </c>
      <c r="U40" s="179">
        <v>0</v>
      </c>
      <c r="V40" s="179">
        <v>0</v>
      </c>
      <c r="W40" s="179">
        <v>0</v>
      </c>
      <c r="X40" s="179">
        <v>0</v>
      </c>
      <c r="Y40" s="179">
        <v>0</v>
      </c>
      <c r="Z40" s="179">
        <v>0</v>
      </c>
      <c r="AA40" s="179">
        <v>0</v>
      </c>
      <c r="AB40" s="179">
        <v>0</v>
      </c>
      <c r="AC40" s="179">
        <v>0</v>
      </c>
      <c r="AD40" s="179">
        <v>0</v>
      </c>
      <c r="AE40" s="179">
        <v>0</v>
      </c>
      <c r="AF40" s="179">
        <v>0</v>
      </c>
      <c r="AG40" s="179">
        <v>0</v>
      </c>
      <c r="AH40" s="179">
        <v>0</v>
      </c>
      <c r="AI40" s="179">
        <v>0</v>
      </c>
      <c r="AJ40" s="179">
        <v>0</v>
      </c>
      <c r="AK40" s="179">
        <v>0</v>
      </c>
      <c r="AL40" s="179">
        <v>0</v>
      </c>
      <c r="AM40" s="179">
        <v>0</v>
      </c>
      <c r="AN40" s="179">
        <v>0</v>
      </c>
      <c r="AO40" s="179">
        <v>0</v>
      </c>
      <c r="AP40" s="179">
        <v>0</v>
      </c>
      <c r="AQ40" s="179">
        <v>0</v>
      </c>
      <c r="AR40" s="179">
        <v>0</v>
      </c>
      <c r="AS40" s="179">
        <v>0</v>
      </c>
    </row>
    <row r="41" spans="1:45" ht="47.25" x14ac:dyDescent="0.2">
      <c r="A41" s="168" t="s">
        <v>508</v>
      </c>
      <c r="B41" s="167" t="s">
        <v>706</v>
      </c>
      <c r="C41" s="168"/>
      <c r="D41" s="179">
        <v>0</v>
      </c>
      <c r="E41" s="179">
        <v>0</v>
      </c>
      <c r="F41" s="179">
        <v>0</v>
      </c>
      <c r="G41" s="179">
        <v>0</v>
      </c>
      <c r="H41" s="179">
        <v>0</v>
      </c>
      <c r="I41" s="179">
        <v>0</v>
      </c>
      <c r="J41" s="179">
        <v>0</v>
      </c>
      <c r="K41" s="179">
        <v>0</v>
      </c>
      <c r="L41" s="179">
        <v>0</v>
      </c>
      <c r="M41" s="179">
        <v>0</v>
      </c>
      <c r="N41" s="179">
        <v>0</v>
      </c>
      <c r="O41" s="179">
        <v>0</v>
      </c>
      <c r="P41" s="179">
        <v>0</v>
      </c>
      <c r="Q41" s="179">
        <v>0</v>
      </c>
      <c r="R41" s="179">
        <v>0</v>
      </c>
      <c r="S41" s="179">
        <v>0</v>
      </c>
      <c r="T41" s="179">
        <v>0</v>
      </c>
      <c r="U41" s="179">
        <v>0</v>
      </c>
      <c r="V41" s="179">
        <v>0</v>
      </c>
      <c r="W41" s="179">
        <v>0</v>
      </c>
      <c r="X41" s="179">
        <v>0</v>
      </c>
      <c r="Y41" s="179">
        <v>0</v>
      </c>
      <c r="Z41" s="179">
        <v>0</v>
      </c>
      <c r="AA41" s="179">
        <v>0</v>
      </c>
      <c r="AB41" s="179">
        <v>0</v>
      </c>
      <c r="AC41" s="179">
        <v>0</v>
      </c>
      <c r="AD41" s="179">
        <v>0</v>
      </c>
      <c r="AE41" s="179">
        <v>0</v>
      </c>
      <c r="AF41" s="179">
        <v>0</v>
      </c>
      <c r="AG41" s="179">
        <v>0</v>
      </c>
      <c r="AH41" s="179">
        <v>0</v>
      </c>
      <c r="AI41" s="179">
        <v>0</v>
      </c>
      <c r="AJ41" s="179">
        <v>0</v>
      </c>
      <c r="AK41" s="179">
        <v>0</v>
      </c>
      <c r="AL41" s="179">
        <v>0</v>
      </c>
      <c r="AM41" s="179">
        <v>0</v>
      </c>
      <c r="AN41" s="179">
        <v>0</v>
      </c>
      <c r="AO41" s="179">
        <v>0</v>
      </c>
      <c r="AP41" s="179">
        <v>0</v>
      </c>
      <c r="AQ41" s="179">
        <v>0</v>
      </c>
      <c r="AR41" s="179">
        <v>0</v>
      </c>
      <c r="AS41" s="179">
        <v>0</v>
      </c>
    </row>
    <row r="42" spans="1:45" ht="126" x14ac:dyDescent="0.2">
      <c r="A42" s="168" t="s">
        <v>508</v>
      </c>
      <c r="B42" s="167" t="s">
        <v>707</v>
      </c>
      <c r="C42" s="168"/>
      <c r="D42" s="179">
        <v>0</v>
      </c>
      <c r="E42" s="179">
        <v>0</v>
      </c>
      <c r="F42" s="179">
        <v>0</v>
      </c>
      <c r="G42" s="179">
        <v>0</v>
      </c>
      <c r="H42" s="179">
        <v>0</v>
      </c>
      <c r="I42" s="179">
        <v>0</v>
      </c>
      <c r="J42" s="179">
        <v>0</v>
      </c>
      <c r="K42" s="179">
        <v>0</v>
      </c>
      <c r="L42" s="179">
        <v>0</v>
      </c>
      <c r="M42" s="179">
        <v>0</v>
      </c>
      <c r="N42" s="179">
        <v>0</v>
      </c>
      <c r="O42" s="179">
        <v>0</v>
      </c>
      <c r="P42" s="179">
        <v>0</v>
      </c>
      <c r="Q42" s="179">
        <v>0</v>
      </c>
      <c r="R42" s="179">
        <v>0</v>
      </c>
      <c r="S42" s="179">
        <v>0</v>
      </c>
      <c r="T42" s="179">
        <v>0</v>
      </c>
      <c r="U42" s="179">
        <v>0</v>
      </c>
      <c r="V42" s="179">
        <v>0</v>
      </c>
      <c r="W42" s="179">
        <v>0</v>
      </c>
      <c r="X42" s="179">
        <v>0</v>
      </c>
      <c r="Y42" s="179">
        <v>0</v>
      </c>
      <c r="Z42" s="179">
        <v>0</v>
      </c>
      <c r="AA42" s="179">
        <v>0</v>
      </c>
      <c r="AB42" s="179">
        <v>0</v>
      </c>
      <c r="AC42" s="179">
        <v>0</v>
      </c>
      <c r="AD42" s="179">
        <v>0</v>
      </c>
      <c r="AE42" s="179">
        <v>0</v>
      </c>
      <c r="AF42" s="179">
        <v>0</v>
      </c>
      <c r="AG42" s="179">
        <v>0</v>
      </c>
      <c r="AH42" s="179">
        <v>0</v>
      </c>
      <c r="AI42" s="179">
        <v>0</v>
      </c>
      <c r="AJ42" s="179">
        <v>0</v>
      </c>
      <c r="AK42" s="179">
        <v>0</v>
      </c>
      <c r="AL42" s="179">
        <v>0</v>
      </c>
      <c r="AM42" s="179">
        <v>0</v>
      </c>
      <c r="AN42" s="179">
        <v>0</v>
      </c>
      <c r="AO42" s="179">
        <v>0</v>
      </c>
      <c r="AP42" s="179">
        <v>0</v>
      </c>
      <c r="AQ42" s="179">
        <v>0</v>
      </c>
      <c r="AR42" s="179">
        <v>0</v>
      </c>
      <c r="AS42" s="179">
        <v>0</v>
      </c>
    </row>
    <row r="43" spans="1:45" ht="110.25" x14ac:dyDescent="0.2">
      <c r="A43" s="168" t="s">
        <v>508</v>
      </c>
      <c r="B43" s="167" t="s">
        <v>708</v>
      </c>
      <c r="C43" s="168"/>
      <c r="D43" s="179">
        <v>0</v>
      </c>
      <c r="E43" s="179">
        <v>0</v>
      </c>
      <c r="F43" s="179">
        <v>0</v>
      </c>
      <c r="G43" s="179">
        <v>0</v>
      </c>
      <c r="H43" s="179">
        <v>0</v>
      </c>
      <c r="I43" s="179">
        <v>0</v>
      </c>
      <c r="J43" s="179">
        <v>0</v>
      </c>
      <c r="K43" s="179">
        <v>0</v>
      </c>
      <c r="L43" s="179">
        <v>0</v>
      </c>
      <c r="M43" s="179">
        <v>0</v>
      </c>
      <c r="N43" s="179">
        <v>0</v>
      </c>
      <c r="O43" s="179">
        <v>0</v>
      </c>
      <c r="P43" s="179">
        <v>0</v>
      </c>
      <c r="Q43" s="179">
        <v>0</v>
      </c>
      <c r="R43" s="179">
        <v>0</v>
      </c>
      <c r="S43" s="179">
        <v>0</v>
      </c>
      <c r="T43" s="179">
        <v>0</v>
      </c>
      <c r="U43" s="179">
        <v>0</v>
      </c>
      <c r="V43" s="179">
        <v>0</v>
      </c>
      <c r="W43" s="179">
        <v>0</v>
      </c>
      <c r="X43" s="179">
        <v>0</v>
      </c>
      <c r="Y43" s="179">
        <v>0</v>
      </c>
      <c r="Z43" s="179">
        <v>0</v>
      </c>
      <c r="AA43" s="179">
        <v>0</v>
      </c>
      <c r="AB43" s="179">
        <v>0</v>
      </c>
      <c r="AC43" s="179">
        <v>0</v>
      </c>
      <c r="AD43" s="179">
        <v>0</v>
      </c>
      <c r="AE43" s="179">
        <v>0</v>
      </c>
      <c r="AF43" s="179">
        <v>0</v>
      </c>
      <c r="AG43" s="179">
        <v>0</v>
      </c>
      <c r="AH43" s="179">
        <v>0</v>
      </c>
      <c r="AI43" s="179">
        <v>0</v>
      </c>
      <c r="AJ43" s="179">
        <v>0</v>
      </c>
      <c r="AK43" s="179">
        <v>0</v>
      </c>
      <c r="AL43" s="179">
        <v>0</v>
      </c>
      <c r="AM43" s="179">
        <v>0</v>
      </c>
      <c r="AN43" s="179">
        <v>0</v>
      </c>
      <c r="AO43" s="179">
        <v>0</v>
      </c>
      <c r="AP43" s="179">
        <v>0</v>
      </c>
      <c r="AQ43" s="179">
        <v>0</v>
      </c>
      <c r="AR43" s="179">
        <v>0</v>
      </c>
      <c r="AS43" s="179">
        <v>0</v>
      </c>
    </row>
    <row r="44" spans="1:45" ht="110.25" x14ac:dyDescent="0.2">
      <c r="A44" s="168" t="s">
        <v>508</v>
      </c>
      <c r="B44" s="167" t="s">
        <v>710</v>
      </c>
      <c r="C44" s="168"/>
      <c r="D44" s="179">
        <v>0</v>
      </c>
      <c r="E44" s="179">
        <v>0</v>
      </c>
      <c r="F44" s="179">
        <v>0</v>
      </c>
      <c r="G44" s="179">
        <v>0</v>
      </c>
      <c r="H44" s="179">
        <v>0</v>
      </c>
      <c r="I44" s="179">
        <v>0</v>
      </c>
      <c r="J44" s="179">
        <v>0</v>
      </c>
      <c r="K44" s="179">
        <v>0</v>
      </c>
      <c r="L44" s="179">
        <v>0</v>
      </c>
      <c r="M44" s="179">
        <v>0</v>
      </c>
      <c r="N44" s="179">
        <v>0</v>
      </c>
      <c r="O44" s="179">
        <v>0</v>
      </c>
      <c r="P44" s="179">
        <v>0</v>
      </c>
      <c r="Q44" s="179">
        <v>0</v>
      </c>
      <c r="R44" s="179">
        <v>0</v>
      </c>
      <c r="S44" s="179">
        <v>0</v>
      </c>
      <c r="T44" s="179">
        <v>0</v>
      </c>
      <c r="U44" s="179">
        <v>0</v>
      </c>
      <c r="V44" s="179">
        <v>0</v>
      </c>
      <c r="W44" s="179">
        <v>0</v>
      </c>
      <c r="X44" s="179">
        <v>0</v>
      </c>
      <c r="Y44" s="179">
        <v>0</v>
      </c>
      <c r="Z44" s="179">
        <v>0</v>
      </c>
      <c r="AA44" s="179">
        <v>0</v>
      </c>
      <c r="AB44" s="179">
        <v>0</v>
      </c>
      <c r="AC44" s="179">
        <v>0</v>
      </c>
      <c r="AD44" s="179">
        <v>0</v>
      </c>
      <c r="AE44" s="179">
        <v>0</v>
      </c>
      <c r="AF44" s="179">
        <v>0</v>
      </c>
      <c r="AG44" s="179">
        <v>0</v>
      </c>
      <c r="AH44" s="179">
        <v>0</v>
      </c>
      <c r="AI44" s="179">
        <v>0</v>
      </c>
      <c r="AJ44" s="179">
        <v>0</v>
      </c>
      <c r="AK44" s="179">
        <v>0</v>
      </c>
      <c r="AL44" s="179">
        <v>0</v>
      </c>
      <c r="AM44" s="179">
        <v>0</v>
      </c>
      <c r="AN44" s="179">
        <v>0</v>
      </c>
      <c r="AO44" s="179">
        <v>0</v>
      </c>
      <c r="AP44" s="179">
        <v>0</v>
      </c>
      <c r="AQ44" s="179">
        <v>0</v>
      </c>
      <c r="AR44" s="179">
        <v>0</v>
      </c>
      <c r="AS44" s="179">
        <v>0</v>
      </c>
    </row>
    <row r="45" spans="1:45" ht="94.5" x14ac:dyDescent="0.2">
      <c r="A45" s="168" t="s">
        <v>505</v>
      </c>
      <c r="B45" s="167" t="s">
        <v>711</v>
      </c>
      <c r="C45" s="168"/>
      <c r="D45" s="178">
        <f t="shared" ref="D45:AS45" si="10">IF((COUNTIF(D46:D47,"нд"))=(COUNTA(D46:D47)),"нд",SUMIF(D46:D47,"&gt;0",D46:D47))</f>
        <v>0</v>
      </c>
      <c r="E45" s="178">
        <f t="shared" si="10"/>
        <v>0</v>
      </c>
      <c r="F45" s="178">
        <f t="shared" si="10"/>
        <v>0</v>
      </c>
      <c r="G45" s="178">
        <f t="shared" si="10"/>
        <v>0</v>
      </c>
      <c r="H45" s="178">
        <f t="shared" si="10"/>
        <v>0</v>
      </c>
      <c r="I45" s="178">
        <f t="shared" si="10"/>
        <v>0</v>
      </c>
      <c r="J45" s="178">
        <f t="shared" si="10"/>
        <v>0</v>
      </c>
      <c r="K45" s="178">
        <f t="shared" si="10"/>
        <v>0</v>
      </c>
      <c r="L45" s="178">
        <f t="shared" si="10"/>
        <v>0</v>
      </c>
      <c r="M45" s="178">
        <f t="shared" si="10"/>
        <v>0</v>
      </c>
      <c r="N45" s="178">
        <f t="shared" si="10"/>
        <v>0</v>
      </c>
      <c r="O45" s="178">
        <f t="shared" si="10"/>
        <v>0</v>
      </c>
      <c r="P45" s="178">
        <f t="shared" si="10"/>
        <v>0</v>
      </c>
      <c r="Q45" s="178">
        <f t="shared" si="10"/>
        <v>0</v>
      </c>
      <c r="R45" s="178">
        <f t="shared" si="10"/>
        <v>0</v>
      </c>
      <c r="S45" s="178">
        <f t="shared" si="10"/>
        <v>0</v>
      </c>
      <c r="T45" s="178">
        <f t="shared" si="10"/>
        <v>0</v>
      </c>
      <c r="U45" s="178">
        <f t="shared" si="10"/>
        <v>0</v>
      </c>
      <c r="V45" s="178">
        <f t="shared" si="10"/>
        <v>0</v>
      </c>
      <c r="W45" s="178">
        <f t="shared" si="10"/>
        <v>0</v>
      </c>
      <c r="X45" s="178">
        <f t="shared" si="10"/>
        <v>0</v>
      </c>
      <c r="Y45" s="178">
        <f t="shared" si="10"/>
        <v>0</v>
      </c>
      <c r="Z45" s="178">
        <f t="shared" si="10"/>
        <v>0</v>
      </c>
      <c r="AA45" s="178">
        <f t="shared" si="10"/>
        <v>0</v>
      </c>
      <c r="AB45" s="178">
        <f t="shared" si="10"/>
        <v>0</v>
      </c>
      <c r="AC45" s="178">
        <f t="shared" si="10"/>
        <v>0</v>
      </c>
      <c r="AD45" s="178">
        <f t="shared" si="10"/>
        <v>0</v>
      </c>
      <c r="AE45" s="178">
        <f t="shared" si="10"/>
        <v>0</v>
      </c>
      <c r="AF45" s="178">
        <f t="shared" si="10"/>
        <v>0</v>
      </c>
      <c r="AG45" s="178">
        <f t="shared" si="10"/>
        <v>0</v>
      </c>
      <c r="AH45" s="178">
        <f t="shared" si="10"/>
        <v>0</v>
      </c>
      <c r="AI45" s="178">
        <f t="shared" si="10"/>
        <v>0</v>
      </c>
      <c r="AJ45" s="178">
        <f t="shared" si="10"/>
        <v>0</v>
      </c>
      <c r="AK45" s="178">
        <f t="shared" si="10"/>
        <v>0</v>
      </c>
      <c r="AL45" s="178">
        <f t="shared" si="10"/>
        <v>0</v>
      </c>
      <c r="AM45" s="178">
        <f t="shared" si="10"/>
        <v>0</v>
      </c>
      <c r="AN45" s="178">
        <f t="shared" si="10"/>
        <v>0</v>
      </c>
      <c r="AO45" s="178">
        <f t="shared" si="10"/>
        <v>0</v>
      </c>
      <c r="AP45" s="178">
        <f t="shared" si="10"/>
        <v>0</v>
      </c>
      <c r="AQ45" s="178">
        <f t="shared" si="10"/>
        <v>0</v>
      </c>
      <c r="AR45" s="178">
        <f t="shared" si="10"/>
        <v>0</v>
      </c>
      <c r="AS45" s="178">
        <f t="shared" si="10"/>
        <v>0</v>
      </c>
    </row>
    <row r="46" spans="1:45" ht="78.75" x14ac:dyDescent="0.2">
      <c r="A46" s="168" t="s">
        <v>504</v>
      </c>
      <c r="B46" s="167" t="s">
        <v>712</v>
      </c>
      <c r="C46" s="168"/>
      <c r="D46" s="179">
        <v>0</v>
      </c>
      <c r="E46" s="179">
        <v>0</v>
      </c>
      <c r="F46" s="179">
        <v>0</v>
      </c>
      <c r="G46" s="179">
        <v>0</v>
      </c>
      <c r="H46" s="179">
        <v>0</v>
      </c>
      <c r="I46" s="179">
        <v>0</v>
      </c>
      <c r="J46" s="179">
        <v>0</v>
      </c>
      <c r="K46" s="179">
        <v>0</v>
      </c>
      <c r="L46" s="179">
        <v>0</v>
      </c>
      <c r="M46" s="179">
        <v>0</v>
      </c>
      <c r="N46" s="179">
        <v>0</v>
      </c>
      <c r="O46" s="179">
        <v>0</v>
      </c>
      <c r="P46" s="179">
        <v>0</v>
      </c>
      <c r="Q46" s="179">
        <v>0</v>
      </c>
      <c r="R46" s="179">
        <v>0</v>
      </c>
      <c r="S46" s="179">
        <v>0</v>
      </c>
      <c r="T46" s="179">
        <v>0</v>
      </c>
      <c r="U46" s="179">
        <v>0</v>
      </c>
      <c r="V46" s="179">
        <v>0</v>
      </c>
      <c r="W46" s="179">
        <v>0</v>
      </c>
      <c r="X46" s="179">
        <v>0</v>
      </c>
      <c r="Y46" s="179">
        <v>0</v>
      </c>
      <c r="Z46" s="179">
        <v>0</v>
      </c>
      <c r="AA46" s="179">
        <v>0</v>
      </c>
      <c r="AB46" s="179">
        <v>0</v>
      </c>
      <c r="AC46" s="179">
        <v>0</v>
      </c>
      <c r="AD46" s="179">
        <v>0</v>
      </c>
      <c r="AE46" s="179">
        <v>0</v>
      </c>
      <c r="AF46" s="179">
        <v>0</v>
      </c>
      <c r="AG46" s="179">
        <v>0</v>
      </c>
      <c r="AH46" s="179">
        <v>0</v>
      </c>
      <c r="AI46" s="179">
        <v>0</v>
      </c>
      <c r="AJ46" s="179">
        <v>0</v>
      </c>
      <c r="AK46" s="179">
        <v>0</v>
      </c>
      <c r="AL46" s="179">
        <v>0</v>
      </c>
      <c r="AM46" s="179">
        <v>0</v>
      </c>
      <c r="AN46" s="179">
        <v>0</v>
      </c>
      <c r="AO46" s="179">
        <v>0</v>
      </c>
      <c r="AP46" s="179">
        <v>0</v>
      </c>
      <c r="AQ46" s="179">
        <v>0</v>
      </c>
      <c r="AR46" s="179">
        <v>0</v>
      </c>
      <c r="AS46" s="179">
        <v>0</v>
      </c>
    </row>
    <row r="47" spans="1:45" ht="78.75" x14ac:dyDescent="0.2">
      <c r="A47" s="168" t="s">
        <v>502</v>
      </c>
      <c r="B47" s="167" t="s">
        <v>713</v>
      </c>
      <c r="C47" s="168"/>
      <c r="D47" s="179">
        <v>0</v>
      </c>
      <c r="E47" s="179">
        <v>0</v>
      </c>
      <c r="F47" s="179">
        <v>0</v>
      </c>
      <c r="G47" s="179">
        <v>0</v>
      </c>
      <c r="H47" s="179">
        <v>0</v>
      </c>
      <c r="I47" s="179">
        <v>0</v>
      </c>
      <c r="J47" s="179">
        <v>0</v>
      </c>
      <c r="K47" s="179">
        <v>0</v>
      </c>
      <c r="L47" s="179">
        <v>0</v>
      </c>
      <c r="M47" s="179">
        <v>0</v>
      </c>
      <c r="N47" s="179">
        <v>0</v>
      </c>
      <c r="O47" s="179">
        <v>0</v>
      </c>
      <c r="P47" s="179">
        <v>0</v>
      </c>
      <c r="Q47" s="179">
        <v>0</v>
      </c>
      <c r="R47" s="179">
        <v>0</v>
      </c>
      <c r="S47" s="179">
        <v>0</v>
      </c>
      <c r="T47" s="179">
        <v>0</v>
      </c>
      <c r="U47" s="179">
        <v>0</v>
      </c>
      <c r="V47" s="179">
        <v>0</v>
      </c>
      <c r="W47" s="179">
        <v>0</v>
      </c>
      <c r="X47" s="179">
        <v>0</v>
      </c>
      <c r="Y47" s="179">
        <v>0</v>
      </c>
      <c r="Z47" s="179">
        <v>0</v>
      </c>
      <c r="AA47" s="179">
        <v>0</v>
      </c>
      <c r="AB47" s="179">
        <v>0</v>
      </c>
      <c r="AC47" s="179">
        <v>0</v>
      </c>
      <c r="AD47" s="179">
        <v>0</v>
      </c>
      <c r="AE47" s="179">
        <v>0</v>
      </c>
      <c r="AF47" s="179">
        <v>0</v>
      </c>
      <c r="AG47" s="179">
        <v>0</v>
      </c>
      <c r="AH47" s="179">
        <v>0</v>
      </c>
      <c r="AI47" s="179">
        <v>0</v>
      </c>
      <c r="AJ47" s="179">
        <v>0</v>
      </c>
      <c r="AK47" s="179">
        <v>0</v>
      </c>
      <c r="AL47" s="179">
        <v>0</v>
      </c>
      <c r="AM47" s="179">
        <v>0</v>
      </c>
      <c r="AN47" s="179">
        <v>0</v>
      </c>
      <c r="AO47" s="179">
        <v>0</v>
      </c>
      <c r="AP47" s="179">
        <v>0</v>
      </c>
      <c r="AQ47" s="179">
        <v>0</v>
      </c>
      <c r="AR47" s="179">
        <v>0</v>
      </c>
      <c r="AS47" s="179">
        <v>0</v>
      </c>
    </row>
    <row r="48" spans="1:45" ht="47.25" x14ac:dyDescent="0.2">
      <c r="A48" s="168" t="s">
        <v>491</v>
      </c>
      <c r="B48" s="167" t="s">
        <v>714</v>
      </c>
      <c r="C48" s="168"/>
      <c r="D48" s="178">
        <f t="shared" ref="D48:AS48" si="11">IF(AND(D49="нд",D49=D59,D59=D65,D65=D75),"нд",SUMIF(D49,"&gt;0",D49)+SUMIF(D59,"&gt;0",D59)+SUMIF(D65,"&gt;0",D65)+SUMIF(D75,"&gt;0",D75))</f>
        <v>0</v>
      </c>
      <c r="E48" s="178">
        <f t="shared" si="11"/>
        <v>0</v>
      </c>
      <c r="F48" s="178">
        <f t="shared" si="11"/>
        <v>0</v>
      </c>
      <c r="G48" s="178">
        <f t="shared" si="11"/>
        <v>0</v>
      </c>
      <c r="H48" s="178">
        <f t="shared" si="11"/>
        <v>0</v>
      </c>
      <c r="I48" s="178">
        <f t="shared" si="11"/>
        <v>0</v>
      </c>
      <c r="J48" s="178">
        <f t="shared" si="11"/>
        <v>2.35</v>
      </c>
      <c r="K48" s="178">
        <f t="shared" si="11"/>
        <v>0</v>
      </c>
      <c r="L48" s="178">
        <f t="shared" si="11"/>
        <v>2.58</v>
      </c>
      <c r="M48" s="178">
        <f t="shared" si="11"/>
        <v>0</v>
      </c>
      <c r="N48" s="178">
        <f t="shared" si="11"/>
        <v>0</v>
      </c>
      <c r="O48" s="178">
        <f t="shared" si="11"/>
        <v>0</v>
      </c>
      <c r="P48" s="178">
        <f t="shared" si="11"/>
        <v>0</v>
      </c>
      <c r="Q48" s="178">
        <f t="shared" si="11"/>
        <v>0</v>
      </c>
      <c r="R48" s="178">
        <f t="shared" si="11"/>
        <v>0</v>
      </c>
      <c r="S48" s="178">
        <f t="shared" si="11"/>
        <v>0</v>
      </c>
      <c r="T48" s="178">
        <f t="shared" si="11"/>
        <v>0</v>
      </c>
      <c r="U48" s="178">
        <f t="shared" si="11"/>
        <v>0</v>
      </c>
      <c r="V48" s="178">
        <f t="shared" si="11"/>
        <v>0</v>
      </c>
      <c r="W48" s="178">
        <f t="shared" si="11"/>
        <v>0</v>
      </c>
      <c r="X48" s="178">
        <f t="shared" si="11"/>
        <v>0</v>
      </c>
      <c r="Y48" s="178">
        <f t="shared" si="11"/>
        <v>0</v>
      </c>
      <c r="Z48" s="178">
        <f t="shared" si="11"/>
        <v>0</v>
      </c>
      <c r="AA48" s="178">
        <f t="shared" si="11"/>
        <v>0</v>
      </c>
      <c r="AB48" s="178">
        <f t="shared" si="11"/>
        <v>0</v>
      </c>
      <c r="AC48" s="178">
        <f t="shared" si="11"/>
        <v>0</v>
      </c>
      <c r="AD48" s="178">
        <f t="shared" si="11"/>
        <v>0</v>
      </c>
      <c r="AE48" s="178">
        <f t="shared" si="11"/>
        <v>0</v>
      </c>
      <c r="AF48" s="178">
        <f t="shared" si="11"/>
        <v>0</v>
      </c>
      <c r="AG48" s="178">
        <f t="shared" si="11"/>
        <v>0</v>
      </c>
      <c r="AH48" s="178">
        <f t="shared" si="11"/>
        <v>3.7669999999999999</v>
      </c>
      <c r="AI48" s="178">
        <f t="shared" si="11"/>
        <v>0</v>
      </c>
      <c r="AJ48" s="178">
        <f t="shared" si="11"/>
        <v>5.0289999999999999</v>
      </c>
      <c r="AK48" s="178">
        <f t="shared" si="11"/>
        <v>0</v>
      </c>
      <c r="AL48" s="178">
        <f t="shared" si="11"/>
        <v>0</v>
      </c>
      <c r="AM48" s="178">
        <f t="shared" si="11"/>
        <v>0</v>
      </c>
      <c r="AN48" s="178">
        <f t="shared" si="11"/>
        <v>0</v>
      </c>
      <c r="AO48" s="178">
        <f t="shared" si="11"/>
        <v>0</v>
      </c>
      <c r="AP48" s="178">
        <f t="shared" si="11"/>
        <v>0</v>
      </c>
      <c r="AQ48" s="178">
        <f t="shared" si="11"/>
        <v>0</v>
      </c>
      <c r="AR48" s="178">
        <f t="shared" si="11"/>
        <v>0</v>
      </c>
      <c r="AS48" s="178">
        <f t="shared" si="11"/>
        <v>0</v>
      </c>
    </row>
    <row r="49" spans="1:45" ht="78.75" x14ac:dyDescent="0.2">
      <c r="A49" s="168" t="s">
        <v>489</v>
      </c>
      <c r="B49" s="167" t="s">
        <v>715</v>
      </c>
      <c r="C49" s="168"/>
      <c r="D49" s="178">
        <f t="shared" ref="D49:AS49" si="12">IF(AND(D50="нд",D50=D58),"нд",SUMIF(D50,"&gt;0",D50)+SUMIF(D58,"&gt;0",D58))</f>
        <v>0</v>
      </c>
      <c r="E49" s="178">
        <f t="shared" si="12"/>
        <v>0</v>
      </c>
      <c r="F49" s="178">
        <f t="shared" si="12"/>
        <v>0</v>
      </c>
      <c r="G49" s="178">
        <f t="shared" si="12"/>
        <v>0</v>
      </c>
      <c r="H49" s="178">
        <f t="shared" si="12"/>
        <v>0</v>
      </c>
      <c r="I49" s="178">
        <f t="shared" si="12"/>
        <v>0</v>
      </c>
      <c r="J49" s="178">
        <f t="shared" si="12"/>
        <v>2.35</v>
      </c>
      <c r="K49" s="178">
        <f t="shared" si="12"/>
        <v>0</v>
      </c>
      <c r="L49" s="178">
        <f t="shared" si="12"/>
        <v>0</v>
      </c>
      <c r="M49" s="178">
        <f t="shared" si="12"/>
        <v>0</v>
      </c>
      <c r="N49" s="178">
        <f t="shared" si="12"/>
        <v>0</v>
      </c>
      <c r="O49" s="178">
        <f t="shared" si="12"/>
        <v>0</v>
      </c>
      <c r="P49" s="178">
        <f t="shared" si="12"/>
        <v>0</v>
      </c>
      <c r="Q49" s="178">
        <f t="shared" si="12"/>
        <v>0</v>
      </c>
      <c r="R49" s="178">
        <f t="shared" si="12"/>
        <v>0</v>
      </c>
      <c r="S49" s="178">
        <f t="shared" si="12"/>
        <v>0</v>
      </c>
      <c r="T49" s="178">
        <f t="shared" si="12"/>
        <v>0</v>
      </c>
      <c r="U49" s="178">
        <f t="shared" si="12"/>
        <v>0</v>
      </c>
      <c r="V49" s="178">
        <f t="shared" si="12"/>
        <v>0</v>
      </c>
      <c r="W49" s="178">
        <f t="shared" si="12"/>
        <v>0</v>
      </c>
      <c r="X49" s="178">
        <f t="shared" si="12"/>
        <v>0</v>
      </c>
      <c r="Y49" s="178">
        <f t="shared" si="12"/>
        <v>0</v>
      </c>
      <c r="Z49" s="178">
        <f t="shared" si="12"/>
        <v>0</v>
      </c>
      <c r="AA49" s="178">
        <f t="shared" si="12"/>
        <v>0</v>
      </c>
      <c r="AB49" s="178">
        <f t="shared" si="12"/>
        <v>0</v>
      </c>
      <c r="AC49" s="178">
        <f t="shared" si="12"/>
        <v>0</v>
      </c>
      <c r="AD49" s="178">
        <f t="shared" si="12"/>
        <v>0</v>
      </c>
      <c r="AE49" s="178">
        <f t="shared" si="12"/>
        <v>0</v>
      </c>
      <c r="AF49" s="178">
        <f t="shared" si="12"/>
        <v>0</v>
      </c>
      <c r="AG49" s="178">
        <f t="shared" si="12"/>
        <v>0</v>
      </c>
      <c r="AH49" s="178">
        <f t="shared" si="12"/>
        <v>0</v>
      </c>
      <c r="AI49" s="178">
        <f t="shared" si="12"/>
        <v>0</v>
      </c>
      <c r="AJ49" s="178">
        <f t="shared" si="12"/>
        <v>2.8589999999999995</v>
      </c>
      <c r="AK49" s="178">
        <f t="shared" si="12"/>
        <v>0</v>
      </c>
      <c r="AL49" s="178">
        <f t="shared" si="12"/>
        <v>0</v>
      </c>
      <c r="AM49" s="178">
        <f t="shared" si="12"/>
        <v>0</v>
      </c>
      <c r="AN49" s="178">
        <f t="shared" si="12"/>
        <v>0</v>
      </c>
      <c r="AO49" s="178">
        <f t="shared" si="12"/>
        <v>0</v>
      </c>
      <c r="AP49" s="178">
        <f t="shared" si="12"/>
        <v>0</v>
      </c>
      <c r="AQ49" s="178">
        <f t="shared" si="12"/>
        <v>0</v>
      </c>
      <c r="AR49" s="178">
        <f t="shared" si="12"/>
        <v>0</v>
      </c>
      <c r="AS49" s="178">
        <f t="shared" si="12"/>
        <v>0</v>
      </c>
    </row>
    <row r="50" spans="1:45" ht="31.5" x14ac:dyDescent="0.2">
      <c r="A50" s="168" t="s">
        <v>487</v>
      </c>
      <c r="B50" s="167" t="s">
        <v>716</v>
      </c>
      <c r="C50" s="168"/>
      <c r="D50" s="178" t="str">
        <f t="shared" ref="D50:AS50" si="13">IF((COUNTIF(D51:D57,"нд"))=(COUNTA(D51:D57)),"нд",SUMIF(D51:D57,"&gt;0",D51:D57))</f>
        <v>нд</v>
      </c>
      <c r="E50" s="178" t="str">
        <f t="shared" si="13"/>
        <v>нд</v>
      </c>
      <c r="F50" s="178" t="str">
        <f t="shared" si="13"/>
        <v>нд</v>
      </c>
      <c r="G50" s="178" t="str">
        <f t="shared" si="13"/>
        <v>нд</v>
      </c>
      <c r="H50" s="178" t="str">
        <f t="shared" si="13"/>
        <v>нд</v>
      </c>
      <c r="I50" s="178" t="str">
        <f t="shared" si="13"/>
        <v>нд</v>
      </c>
      <c r="J50" s="178">
        <f t="shared" si="13"/>
        <v>2.35</v>
      </c>
      <c r="K50" s="178" t="str">
        <f t="shared" si="13"/>
        <v>нд</v>
      </c>
      <c r="L50" s="178" t="str">
        <f t="shared" si="13"/>
        <v>нд</v>
      </c>
      <c r="M50" s="178" t="str">
        <f t="shared" si="13"/>
        <v>нд</v>
      </c>
      <c r="N50" s="178" t="str">
        <f t="shared" si="13"/>
        <v>нд</v>
      </c>
      <c r="O50" s="178" t="str">
        <f t="shared" si="13"/>
        <v>нд</v>
      </c>
      <c r="P50" s="178" t="str">
        <f t="shared" si="13"/>
        <v>нд</v>
      </c>
      <c r="Q50" s="178" t="str">
        <f t="shared" si="13"/>
        <v>нд</v>
      </c>
      <c r="R50" s="178" t="str">
        <f t="shared" si="13"/>
        <v>нд</v>
      </c>
      <c r="S50" s="178" t="str">
        <f t="shared" si="13"/>
        <v>нд</v>
      </c>
      <c r="T50" s="178" t="str">
        <f t="shared" si="13"/>
        <v>нд</v>
      </c>
      <c r="U50" s="178" t="str">
        <f t="shared" si="13"/>
        <v>нд</v>
      </c>
      <c r="V50" s="178" t="str">
        <f t="shared" si="13"/>
        <v>нд</v>
      </c>
      <c r="W50" s="178" t="str">
        <f t="shared" si="13"/>
        <v>нд</v>
      </c>
      <c r="X50" s="178" t="str">
        <f t="shared" si="13"/>
        <v>нд</v>
      </c>
      <c r="Y50" s="178" t="str">
        <f t="shared" si="13"/>
        <v>нд</v>
      </c>
      <c r="Z50" s="178" t="str">
        <f t="shared" si="13"/>
        <v>нд</v>
      </c>
      <c r="AA50" s="178" t="str">
        <f t="shared" si="13"/>
        <v>нд</v>
      </c>
      <c r="AB50" s="178" t="str">
        <f t="shared" si="13"/>
        <v>нд</v>
      </c>
      <c r="AC50" s="178" t="str">
        <f t="shared" si="13"/>
        <v>нд</v>
      </c>
      <c r="AD50" s="178" t="str">
        <f t="shared" si="13"/>
        <v>нд</v>
      </c>
      <c r="AE50" s="178" t="str">
        <f t="shared" si="13"/>
        <v>нд</v>
      </c>
      <c r="AF50" s="178" t="str">
        <f t="shared" si="13"/>
        <v>нд</v>
      </c>
      <c r="AG50" s="178" t="str">
        <f t="shared" si="13"/>
        <v>нд</v>
      </c>
      <c r="AH50" s="178" t="str">
        <f t="shared" si="13"/>
        <v>нд</v>
      </c>
      <c r="AI50" s="178" t="str">
        <f t="shared" si="13"/>
        <v>нд</v>
      </c>
      <c r="AJ50" s="178">
        <f t="shared" si="13"/>
        <v>2.8589999999999995</v>
      </c>
      <c r="AK50" s="178" t="str">
        <f t="shared" si="13"/>
        <v>нд</v>
      </c>
      <c r="AL50" s="178" t="str">
        <f t="shared" si="13"/>
        <v>нд</v>
      </c>
      <c r="AM50" s="178" t="str">
        <f t="shared" si="13"/>
        <v>нд</v>
      </c>
      <c r="AN50" s="178" t="str">
        <f t="shared" si="13"/>
        <v>нд</v>
      </c>
      <c r="AO50" s="178" t="str">
        <f t="shared" si="13"/>
        <v>нд</v>
      </c>
      <c r="AP50" s="178" t="str">
        <f t="shared" si="13"/>
        <v>нд</v>
      </c>
      <c r="AQ50" s="178" t="str">
        <f t="shared" si="13"/>
        <v>нд</v>
      </c>
      <c r="AR50" s="178" t="str">
        <f t="shared" si="13"/>
        <v>нд</v>
      </c>
      <c r="AS50" s="178" t="str">
        <f t="shared" si="13"/>
        <v>нд</v>
      </c>
    </row>
    <row r="51" spans="1:45" ht="15.75" x14ac:dyDescent="0.2">
      <c r="A51" s="170" t="s">
        <v>487</v>
      </c>
      <c r="B51" s="169" t="s">
        <v>717</v>
      </c>
      <c r="C51" s="170" t="s">
        <v>718</v>
      </c>
      <c r="D51" s="183"/>
      <c r="E51" s="176"/>
      <c r="F51" s="176"/>
      <c r="G51" s="176"/>
      <c r="H51" s="176"/>
      <c r="I51" s="176"/>
      <c r="J51" s="183">
        <v>0.25</v>
      </c>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83">
        <v>0.314</v>
      </c>
      <c r="AK51" s="176"/>
      <c r="AL51" s="176"/>
      <c r="AM51" s="176"/>
      <c r="AN51" s="176"/>
      <c r="AO51" s="176"/>
      <c r="AP51" s="176"/>
      <c r="AQ51" s="176"/>
      <c r="AR51" s="176"/>
      <c r="AS51" s="176"/>
    </row>
    <row r="52" spans="1:45" ht="15.75" x14ac:dyDescent="0.2">
      <c r="A52" s="170" t="s">
        <v>487</v>
      </c>
      <c r="B52" s="169" t="s">
        <v>719</v>
      </c>
      <c r="C52" s="170" t="s">
        <v>720</v>
      </c>
      <c r="D52" s="183"/>
      <c r="E52" s="176"/>
      <c r="F52" s="176"/>
      <c r="G52" s="176"/>
      <c r="H52" s="176"/>
      <c r="I52" s="176"/>
      <c r="J52" s="183">
        <v>0.25</v>
      </c>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83">
        <v>0.313</v>
      </c>
      <c r="AK52" s="176"/>
      <c r="AL52" s="176"/>
      <c r="AM52" s="176"/>
      <c r="AN52" s="176"/>
      <c r="AO52" s="176"/>
      <c r="AP52" s="176"/>
      <c r="AQ52" s="176"/>
      <c r="AR52" s="176"/>
      <c r="AS52" s="176"/>
    </row>
    <row r="53" spans="1:45" ht="15.75" x14ac:dyDescent="0.2">
      <c r="A53" s="170" t="s">
        <v>487</v>
      </c>
      <c r="B53" s="169" t="s">
        <v>721</v>
      </c>
      <c r="C53" s="170" t="s">
        <v>722</v>
      </c>
      <c r="D53" s="183"/>
      <c r="E53" s="176"/>
      <c r="F53" s="176"/>
      <c r="G53" s="176"/>
      <c r="H53" s="176"/>
      <c r="I53" s="176"/>
      <c r="J53" s="183">
        <v>0.4</v>
      </c>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83">
        <v>0.38</v>
      </c>
      <c r="AK53" s="176"/>
      <c r="AL53" s="176"/>
      <c r="AM53" s="176"/>
      <c r="AN53" s="176"/>
      <c r="AO53" s="176"/>
      <c r="AP53" s="176"/>
      <c r="AQ53" s="176"/>
      <c r="AR53" s="176"/>
      <c r="AS53" s="176"/>
    </row>
    <row r="54" spans="1:45" ht="15.75" x14ac:dyDescent="0.2">
      <c r="A54" s="170" t="s">
        <v>487</v>
      </c>
      <c r="B54" s="169" t="s">
        <v>717</v>
      </c>
      <c r="C54" s="170" t="s">
        <v>723</v>
      </c>
      <c r="D54" s="183"/>
      <c r="E54" s="176"/>
      <c r="F54" s="176"/>
      <c r="G54" s="176"/>
      <c r="H54" s="176"/>
      <c r="I54" s="176"/>
      <c r="J54" s="183">
        <v>0.4</v>
      </c>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83">
        <v>0.38</v>
      </c>
      <c r="AK54" s="176"/>
      <c r="AL54" s="176"/>
      <c r="AM54" s="176"/>
      <c r="AN54" s="176"/>
      <c r="AO54" s="176"/>
      <c r="AP54" s="176"/>
      <c r="AQ54" s="176"/>
      <c r="AR54" s="176"/>
      <c r="AS54" s="176"/>
    </row>
    <row r="55" spans="1:45" ht="15.75" x14ac:dyDescent="0.2">
      <c r="A55" s="170" t="s">
        <v>487</v>
      </c>
      <c r="B55" s="169" t="s">
        <v>724</v>
      </c>
      <c r="C55" s="170" t="s">
        <v>725</v>
      </c>
      <c r="D55" s="183"/>
      <c r="E55" s="176"/>
      <c r="F55" s="176"/>
      <c r="G55" s="176"/>
      <c r="H55" s="176"/>
      <c r="I55" s="176"/>
      <c r="J55" s="183">
        <v>0.4</v>
      </c>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83">
        <v>0.38</v>
      </c>
      <c r="AK55" s="176"/>
      <c r="AL55" s="176"/>
      <c r="AM55" s="176"/>
      <c r="AN55" s="176"/>
      <c r="AO55" s="176"/>
      <c r="AP55" s="176"/>
      <c r="AQ55" s="176"/>
      <c r="AR55" s="176"/>
      <c r="AS55" s="176"/>
    </row>
    <row r="56" spans="1:45" ht="15.75" x14ac:dyDescent="0.2">
      <c r="A56" s="170" t="s">
        <v>487</v>
      </c>
      <c r="B56" s="169" t="s">
        <v>726</v>
      </c>
      <c r="C56" s="170" t="s">
        <v>727</v>
      </c>
      <c r="D56" s="183"/>
      <c r="E56" s="176"/>
      <c r="F56" s="176"/>
      <c r="G56" s="176"/>
      <c r="H56" s="176"/>
      <c r="I56" s="176"/>
      <c r="J56" s="183">
        <v>0.4</v>
      </c>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83">
        <v>0.38100000000000001</v>
      </c>
      <c r="AK56" s="176"/>
      <c r="AL56" s="176"/>
      <c r="AM56" s="176"/>
      <c r="AN56" s="176"/>
      <c r="AO56" s="176"/>
      <c r="AP56" s="176"/>
      <c r="AQ56" s="176"/>
      <c r="AR56" s="176"/>
      <c r="AS56" s="176"/>
    </row>
    <row r="57" spans="1:45" ht="15.75" x14ac:dyDescent="0.2">
      <c r="A57" s="170" t="s">
        <v>487</v>
      </c>
      <c r="B57" s="169" t="s">
        <v>728</v>
      </c>
      <c r="C57" s="170" t="s">
        <v>729</v>
      </c>
      <c r="D57" s="183"/>
      <c r="E57" s="176"/>
      <c r="F57" s="176"/>
      <c r="G57" s="176"/>
      <c r="H57" s="176"/>
      <c r="I57" s="176"/>
      <c r="J57" s="183">
        <v>0.25</v>
      </c>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83">
        <v>0.71099999999999997</v>
      </c>
      <c r="AK57" s="176"/>
      <c r="AL57" s="176"/>
      <c r="AM57" s="176"/>
      <c r="AN57" s="176"/>
      <c r="AO57" s="176"/>
      <c r="AP57" s="176"/>
      <c r="AQ57" s="176"/>
      <c r="AR57" s="176"/>
      <c r="AS57" s="176"/>
    </row>
    <row r="58" spans="1:45" ht="63" x14ac:dyDescent="0.2">
      <c r="A58" s="168" t="s">
        <v>486</v>
      </c>
      <c r="B58" s="167" t="s">
        <v>730</v>
      </c>
      <c r="C58" s="168"/>
      <c r="D58" s="179">
        <v>0</v>
      </c>
      <c r="E58" s="179">
        <v>0</v>
      </c>
      <c r="F58" s="179">
        <v>0</v>
      </c>
      <c r="G58" s="179">
        <v>0</v>
      </c>
      <c r="H58" s="179">
        <v>0</v>
      </c>
      <c r="I58" s="179">
        <v>0</v>
      </c>
      <c r="J58" s="179">
        <v>0</v>
      </c>
      <c r="K58" s="179">
        <v>0</v>
      </c>
      <c r="L58" s="179">
        <v>0</v>
      </c>
      <c r="M58" s="179">
        <v>0</v>
      </c>
      <c r="N58" s="179">
        <v>0</v>
      </c>
      <c r="O58" s="179">
        <v>0</v>
      </c>
      <c r="P58" s="179">
        <v>0</v>
      </c>
      <c r="Q58" s="179">
        <v>0</v>
      </c>
      <c r="R58" s="179">
        <v>0</v>
      </c>
      <c r="S58" s="179">
        <v>0</v>
      </c>
      <c r="T58" s="179">
        <v>0</v>
      </c>
      <c r="U58" s="179">
        <v>0</v>
      </c>
      <c r="V58" s="179">
        <v>0</v>
      </c>
      <c r="W58" s="179">
        <v>0</v>
      </c>
      <c r="X58" s="179">
        <v>0</v>
      </c>
      <c r="Y58" s="179">
        <v>0</v>
      </c>
      <c r="Z58" s="179">
        <v>0</v>
      </c>
      <c r="AA58" s="179">
        <v>0</v>
      </c>
      <c r="AB58" s="179">
        <v>0</v>
      </c>
      <c r="AC58" s="179">
        <v>0</v>
      </c>
      <c r="AD58" s="179">
        <v>0</v>
      </c>
      <c r="AE58" s="179">
        <v>0</v>
      </c>
      <c r="AF58" s="179">
        <v>0</v>
      </c>
      <c r="AG58" s="179">
        <v>0</v>
      </c>
      <c r="AH58" s="179">
        <v>0</v>
      </c>
      <c r="AI58" s="179">
        <v>0</v>
      </c>
      <c r="AJ58" s="179">
        <v>0</v>
      </c>
      <c r="AK58" s="179">
        <v>0</v>
      </c>
      <c r="AL58" s="179">
        <v>0</v>
      </c>
      <c r="AM58" s="179">
        <v>0</v>
      </c>
      <c r="AN58" s="179">
        <v>0</v>
      </c>
      <c r="AO58" s="179">
        <v>0</v>
      </c>
      <c r="AP58" s="179">
        <v>0</v>
      </c>
      <c r="AQ58" s="179">
        <v>0</v>
      </c>
      <c r="AR58" s="179">
        <v>0</v>
      </c>
      <c r="AS58" s="179">
        <v>0</v>
      </c>
    </row>
    <row r="59" spans="1:45" ht="47.25" x14ac:dyDescent="0.2">
      <c r="A59" s="168" t="s">
        <v>483</v>
      </c>
      <c r="B59" s="167" t="s">
        <v>731</v>
      </c>
      <c r="C59" s="168"/>
      <c r="D59" s="178">
        <f t="shared" ref="D59:AS59" si="14">IF(AND(D60="нд",D60=D64),"нд",SUMIF(D60,"&gt;0",D60)+SUMIF(D64,"&gt;0",D64))</f>
        <v>0</v>
      </c>
      <c r="E59" s="178">
        <f t="shared" si="14"/>
        <v>0</v>
      </c>
      <c r="F59" s="178">
        <f t="shared" si="14"/>
        <v>0</v>
      </c>
      <c r="G59" s="178">
        <f t="shared" si="14"/>
        <v>0</v>
      </c>
      <c r="H59" s="178">
        <f t="shared" si="14"/>
        <v>0</v>
      </c>
      <c r="I59" s="178">
        <f t="shared" si="14"/>
        <v>0</v>
      </c>
      <c r="J59" s="178">
        <f t="shared" si="14"/>
        <v>0</v>
      </c>
      <c r="K59" s="178">
        <f t="shared" si="14"/>
        <v>0</v>
      </c>
      <c r="L59" s="178">
        <f t="shared" si="14"/>
        <v>2.58</v>
      </c>
      <c r="M59" s="178">
        <f t="shared" si="14"/>
        <v>0</v>
      </c>
      <c r="N59" s="178">
        <f t="shared" si="14"/>
        <v>0</v>
      </c>
      <c r="O59" s="178">
        <f t="shared" si="14"/>
        <v>0</v>
      </c>
      <c r="P59" s="178">
        <f t="shared" si="14"/>
        <v>0</v>
      </c>
      <c r="Q59" s="178">
        <f t="shared" si="14"/>
        <v>0</v>
      </c>
      <c r="R59" s="178">
        <f t="shared" si="14"/>
        <v>0</v>
      </c>
      <c r="S59" s="178">
        <f t="shared" si="14"/>
        <v>0</v>
      </c>
      <c r="T59" s="178">
        <f t="shared" si="14"/>
        <v>0</v>
      </c>
      <c r="U59" s="178">
        <f t="shared" si="14"/>
        <v>0</v>
      </c>
      <c r="V59" s="178">
        <f t="shared" si="14"/>
        <v>0</v>
      </c>
      <c r="W59" s="178">
        <f t="shared" si="14"/>
        <v>0</v>
      </c>
      <c r="X59" s="178">
        <f t="shared" si="14"/>
        <v>0</v>
      </c>
      <c r="Y59" s="178">
        <f t="shared" si="14"/>
        <v>0</v>
      </c>
      <c r="Z59" s="178">
        <f t="shared" si="14"/>
        <v>0</v>
      </c>
      <c r="AA59" s="178">
        <f t="shared" si="14"/>
        <v>0</v>
      </c>
      <c r="AB59" s="178">
        <f t="shared" si="14"/>
        <v>0</v>
      </c>
      <c r="AC59" s="178">
        <f t="shared" si="14"/>
        <v>0</v>
      </c>
      <c r="AD59" s="178">
        <f t="shared" si="14"/>
        <v>0</v>
      </c>
      <c r="AE59" s="178">
        <f t="shared" si="14"/>
        <v>0</v>
      </c>
      <c r="AF59" s="178">
        <f t="shared" si="14"/>
        <v>0</v>
      </c>
      <c r="AG59" s="178">
        <f t="shared" si="14"/>
        <v>0</v>
      </c>
      <c r="AH59" s="178">
        <f t="shared" si="14"/>
        <v>0</v>
      </c>
      <c r="AI59" s="178">
        <f t="shared" si="14"/>
        <v>0</v>
      </c>
      <c r="AJ59" s="178">
        <f t="shared" si="14"/>
        <v>2.17</v>
      </c>
      <c r="AK59" s="178">
        <f t="shared" si="14"/>
        <v>0</v>
      </c>
      <c r="AL59" s="178">
        <f t="shared" si="14"/>
        <v>0</v>
      </c>
      <c r="AM59" s="178">
        <f t="shared" si="14"/>
        <v>0</v>
      </c>
      <c r="AN59" s="178">
        <f t="shared" si="14"/>
        <v>0</v>
      </c>
      <c r="AO59" s="178">
        <f t="shared" si="14"/>
        <v>0</v>
      </c>
      <c r="AP59" s="178">
        <f t="shared" si="14"/>
        <v>0</v>
      </c>
      <c r="AQ59" s="178">
        <f t="shared" si="14"/>
        <v>0</v>
      </c>
      <c r="AR59" s="178">
        <f t="shared" si="14"/>
        <v>0</v>
      </c>
      <c r="AS59" s="178">
        <f t="shared" si="14"/>
        <v>0</v>
      </c>
    </row>
    <row r="60" spans="1:45" ht="31.5" x14ac:dyDescent="0.2">
      <c r="A60" s="168" t="s">
        <v>481</v>
      </c>
      <c r="B60" s="167" t="s">
        <v>732</v>
      </c>
      <c r="C60" s="168"/>
      <c r="D60" s="178" t="str">
        <f t="shared" ref="D60:AS60" si="15">IF((COUNTIF(D61:D63,"нд"))=(COUNTA(D61:D63)),"нд",SUMIF(D61:D63,"&gt;0",D61:D63))</f>
        <v>нд</v>
      </c>
      <c r="E60" s="178" t="str">
        <f t="shared" si="15"/>
        <v>нд</v>
      </c>
      <c r="F60" s="178" t="str">
        <f t="shared" si="15"/>
        <v>нд</v>
      </c>
      <c r="G60" s="178" t="str">
        <f t="shared" si="15"/>
        <v>нд</v>
      </c>
      <c r="H60" s="178" t="str">
        <f t="shared" si="15"/>
        <v>нд</v>
      </c>
      <c r="I60" s="178" t="str">
        <f t="shared" si="15"/>
        <v>нд</v>
      </c>
      <c r="J60" s="178" t="str">
        <f t="shared" si="15"/>
        <v>нд</v>
      </c>
      <c r="K60" s="178" t="str">
        <f t="shared" si="15"/>
        <v>нд</v>
      </c>
      <c r="L60" s="178">
        <f t="shared" si="15"/>
        <v>2.58</v>
      </c>
      <c r="M60" s="178" t="str">
        <f t="shared" si="15"/>
        <v>нд</v>
      </c>
      <c r="N60" s="178" t="str">
        <f t="shared" si="15"/>
        <v>нд</v>
      </c>
      <c r="O60" s="178" t="str">
        <f t="shared" si="15"/>
        <v>нд</v>
      </c>
      <c r="P60" s="178" t="str">
        <f t="shared" si="15"/>
        <v>нд</v>
      </c>
      <c r="Q60" s="178" t="str">
        <f t="shared" si="15"/>
        <v>нд</v>
      </c>
      <c r="R60" s="178" t="str">
        <f t="shared" si="15"/>
        <v>нд</v>
      </c>
      <c r="S60" s="178" t="str">
        <f t="shared" si="15"/>
        <v>нд</v>
      </c>
      <c r="T60" s="178" t="str">
        <f t="shared" si="15"/>
        <v>нд</v>
      </c>
      <c r="U60" s="178" t="str">
        <f t="shared" si="15"/>
        <v>нд</v>
      </c>
      <c r="V60" s="178" t="str">
        <f t="shared" si="15"/>
        <v>нд</v>
      </c>
      <c r="W60" s="178" t="str">
        <f t="shared" si="15"/>
        <v>нд</v>
      </c>
      <c r="X60" s="178" t="str">
        <f t="shared" si="15"/>
        <v>нд</v>
      </c>
      <c r="Y60" s="178" t="str">
        <f t="shared" si="15"/>
        <v>нд</v>
      </c>
      <c r="Z60" s="178" t="str">
        <f t="shared" si="15"/>
        <v>нд</v>
      </c>
      <c r="AA60" s="178" t="str">
        <f t="shared" si="15"/>
        <v>нд</v>
      </c>
      <c r="AB60" s="178" t="str">
        <f t="shared" si="15"/>
        <v>нд</v>
      </c>
      <c r="AC60" s="178" t="str">
        <f t="shared" si="15"/>
        <v>нд</v>
      </c>
      <c r="AD60" s="178" t="str">
        <f t="shared" si="15"/>
        <v>нд</v>
      </c>
      <c r="AE60" s="178" t="str">
        <f t="shared" si="15"/>
        <v>нд</v>
      </c>
      <c r="AF60" s="178" t="str">
        <f t="shared" si="15"/>
        <v>нд</v>
      </c>
      <c r="AG60" s="178" t="str">
        <f t="shared" si="15"/>
        <v>нд</v>
      </c>
      <c r="AH60" s="178" t="str">
        <f t="shared" si="15"/>
        <v>нд</v>
      </c>
      <c r="AI60" s="178" t="str">
        <f t="shared" si="15"/>
        <v>нд</v>
      </c>
      <c r="AJ60" s="178">
        <f t="shared" si="15"/>
        <v>2.17</v>
      </c>
      <c r="AK60" s="178" t="str">
        <f t="shared" si="15"/>
        <v>нд</v>
      </c>
      <c r="AL60" s="178" t="str">
        <f t="shared" si="15"/>
        <v>нд</v>
      </c>
      <c r="AM60" s="178" t="str">
        <f t="shared" si="15"/>
        <v>нд</v>
      </c>
      <c r="AN60" s="178" t="str">
        <f t="shared" si="15"/>
        <v>нд</v>
      </c>
      <c r="AO60" s="178" t="str">
        <f t="shared" si="15"/>
        <v>нд</v>
      </c>
      <c r="AP60" s="178" t="str">
        <f t="shared" si="15"/>
        <v>нд</v>
      </c>
      <c r="AQ60" s="178" t="str">
        <f t="shared" si="15"/>
        <v>нд</v>
      </c>
      <c r="AR60" s="178" t="str">
        <f t="shared" si="15"/>
        <v>нд</v>
      </c>
      <c r="AS60" s="178" t="str">
        <f t="shared" si="15"/>
        <v>нд</v>
      </c>
    </row>
    <row r="61" spans="1:45" ht="15.75" x14ac:dyDescent="0.2">
      <c r="A61" s="172" t="s">
        <v>481</v>
      </c>
      <c r="B61" s="171" t="s">
        <v>733</v>
      </c>
      <c r="C61" s="172" t="s">
        <v>734</v>
      </c>
      <c r="D61" s="183"/>
      <c r="E61" s="176"/>
      <c r="F61" s="176"/>
      <c r="G61" s="176"/>
      <c r="H61" s="176"/>
      <c r="I61" s="176"/>
      <c r="J61" s="176"/>
      <c r="K61" s="176"/>
      <c r="L61" s="183">
        <v>0.56999999999999995</v>
      </c>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83">
        <v>0.54400000000000004</v>
      </c>
      <c r="AK61" s="176"/>
      <c r="AL61" s="176"/>
      <c r="AM61" s="176"/>
      <c r="AN61" s="176"/>
      <c r="AO61" s="176"/>
      <c r="AP61" s="176"/>
      <c r="AQ61" s="176"/>
      <c r="AR61" s="176"/>
      <c r="AS61" s="176"/>
    </row>
    <row r="62" spans="1:45" ht="15.75" x14ac:dyDescent="0.2">
      <c r="A62" s="172" t="s">
        <v>481</v>
      </c>
      <c r="B62" s="171" t="s">
        <v>735</v>
      </c>
      <c r="C62" s="172" t="s">
        <v>736</v>
      </c>
      <c r="D62" s="183"/>
      <c r="E62" s="176"/>
      <c r="F62" s="176"/>
      <c r="G62" s="176"/>
      <c r="H62" s="176"/>
      <c r="I62" s="176"/>
      <c r="J62" s="176"/>
      <c r="K62" s="176"/>
      <c r="L62" s="183">
        <v>1.26</v>
      </c>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83">
        <v>0.997</v>
      </c>
      <c r="AK62" s="176"/>
      <c r="AL62" s="176"/>
      <c r="AM62" s="176"/>
      <c r="AN62" s="176"/>
      <c r="AO62" s="176"/>
      <c r="AP62" s="176"/>
      <c r="AQ62" s="176"/>
      <c r="AR62" s="176"/>
      <c r="AS62" s="176"/>
    </row>
    <row r="63" spans="1:45" ht="15.75" x14ac:dyDescent="0.2">
      <c r="A63" s="172" t="s">
        <v>481</v>
      </c>
      <c r="B63" s="171" t="s">
        <v>737</v>
      </c>
      <c r="C63" s="172" t="s">
        <v>738</v>
      </c>
      <c r="D63" s="183"/>
      <c r="E63" s="176"/>
      <c r="F63" s="176"/>
      <c r="G63" s="176"/>
      <c r="H63" s="176"/>
      <c r="I63" s="176"/>
      <c r="J63" s="176"/>
      <c r="K63" s="176"/>
      <c r="L63" s="183">
        <v>0.75</v>
      </c>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83">
        <v>0.629</v>
      </c>
      <c r="AK63" s="176"/>
      <c r="AL63" s="176"/>
      <c r="AM63" s="176"/>
      <c r="AN63" s="176"/>
      <c r="AO63" s="176"/>
      <c r="AP63" s="176"/>
      <c r="AQ63" s="176"/>
      <c r="AR63" s="176"/>
      <c r="AS63" s="176"/>
    </row>
    <row r="64" spans="1:45" ht="47.25" x14ac:dyDescent="0.2">
      <c r="A64" s="168" t="s">
        <v>480</v>
      </c>
      <c r="B64" s="167" t="s">
        <v>739</v>
      </c>
      <c r="C64" s="168"/>
      <c r="D64" s="179">
        <v>0</v>
      </c>
      <c r="E64" s="179">
        <v>0</v>
      </c>
      <c r="F64" s="179">
        <v>0</v>
      </c>
      <c r="G64" s="179">
        <v>0</v>
      </c>
      <c r="H64" s="179">
        <v>0</v>
      </c>
      <c r="I64" s="179">
        <v>0</v>
      </c>
      <c r="J64" s="179">
        <v>0</v>
      </c>
      <c r="K64" s="179">
        <v>0</v>
      </c>
      <c r="L64" s="179">
        <v>0</v>
      </c>
      <c r="M64" s="179">
        <v>0</v>
      </c>
      <c r="N64" s="179">
        <v>0</v>
      </c>
      <c r="O64" s="179">
        <v>0</v>
      </c>
      <c r="P64" s="179">
        <v>0</v>
      </c>
      <c r="Q64" s="179">
        <v>0</v>
      </c>
      <c r="R64" s="179">
        <v>0</v>
      </c>
      <c r="S64" s="179">
        <v>0</v>
      </c>
      <c r="T64" s="179">
        <v>0</v>
      </c>
      <c r="U64" s="179">
        <v>0</v>
      </c>
      <c r="V64" s="179">
        <v>0</v>
      </c>
      <c r="W64" s="179">
        <v>0</v>
      </c>
      <c r="X64" s="179">
        <v>0</v>
      </c>
      <c r="Y64" s="179">
        <v>0</v>
      </c>
      <c r="Z64" s="179">
        <v>0</v>
      </c>
      <c r="AA64" s="179">
        <v>0</v>
      </c>
      <c r="AB64" s="179">
        <v>0</v>
      </c>
      <c r="AC64" s="179">
        <v>0</v>
      </c>
      <c r="AD64" s="179">
        <v>0</v>
      </c>
      <c r="AE64" s="179">
        <v>0</v>
      </c>
      <c r="AF64" s="179">
        <v>0</v>
      </c>
      <c r="AG64" s="179">
        <v>0</v>
      </c>
      <c r="AH64" s="179">
        <v>0</v>
      </c>
      <c r="AI64" s="179">
        <v>0</v>
      </c>
      <c r="AJ64" s="179">
        <v>0</v>
      </c>
      <c r="AK64" s="179">
        <v>0</v>
      </c>
      <c r="AL64" s="179">
        <v>0</v>
      </c>
      <c r="AM64" s="179">
        <v>0</v>
      </c>
      <c r="AN64" s="179">
        <v>0</v>
      </c>
      <c r="AO64" s="179">
        <v>0</v>
      </c>
      <c r="AP64" s="179">
        <v>0</v>
      </c>
      <c r="AQ64" s="179">
        <v>0</v>
      </c>
      <c r="AR64" s="179">
        <v>0</v>
      </c>
      <c r="AS64" s="179">
        <v>0</v>
      </c>
    </row>
    <row r="65" spans="1:45" ht="47.25" x14ac:dyDescent="0.2">
      <c r="A65" s="168" t="s">
        <v>477</v>
      </c>
      <c r="B65" s="167" t="s">
        <v>740</v>
      </c>
      <c r="C65" s="168"/>
      <c r="D65" s="179">
        <f t="shared" ref="D65" si="16">IF(AND(D66="нд",D66=D68,D68=D69,D69=D70,D70=D71,D71=D72,D72=D73,D73=D74),"нд",SUMIF(D66,"&gt;0",D66)+SUMIF(D68,"&gt;0",D68)+SUMIF(D69,"&gt;0",D69)+SUMIF(D70,"&gt;0",D70)+SUMIF(D71,"&gt;0",D71)+SUMIF(D72,"&gt;0",D72)+SUMIF(D73,"&gt;0",D73)+SUMIF(D74,"&gt;0",D74))</f>
        <v>0</v>
      </c>
      <c r="E65" s="179">
        <f t="shared" ref="E65:AS65" si="17">IF(AND(E66="нд",E66=E68,E68=E69,E69=E70,E70=E71,E71=E72,E72=E73,E73=E74),"нд",SUMIF(E66,"&gt;0",E66)+SUMIF(E68,"&gt;0",E68)+SUMIF(E69,"&gt;0",E69)+SUMIF(E70,"&gt;0",E70)+SUMIF(E71,"&gt;0",E71)+SUMIF(E72,"&gt;0",E72)+SUMIF(E73,"&gt;0",E73)+SUMIF(E74,"&gt;0",E74))</f>
        <v>0</v>
      </c>
      <c r="F65" s="179">
        <f t="shared" si="17"/>
        <v>0</v>
      </c>
      <c r="G65" s="179">
        <f t="shared" si="17"/>
        <v>0</v>
      </c>
      <c r="H65" s="179">
        <f t="shared" si="17"/>
        <v>0</v>
      </c>
      <c r="I65" s="179">
        <f t="shared" si="17"/>
        <v>0</v>
      </c>
      <c r="J65" s="179">
        <f t="shared" si="17"/>
        <v>0</v>
      </c>
      <c r="K65" s="179">
        <f t="shared" si="17"/>
        <v>0</v>
      </c>
      <c r="L65" s="179">
        <f t="shared" si="17"/>
        <v>0</v>
      </c>
      <c r="M65" s="179">
        <f t="shared" si="17"/>
        <v>0</v>
      </c>
      <c r="N65" s="179">
        <f t="shared" si="17"/>
        <v>0</v>
      </c>
      <c r="O65" s="179">
        <f t="shared" si="17"/>
        <v>0</v>
      </c>
      <c r="P65" s="179">
        <f t="shared" si="17"/>
        <v>0</v>
      </c>
      <c r="Q65" s="179">
        <f t="shared" si="17"/>
        <v>0</v>
      </c>
      <c r="R65" s="179">
        <f t="shared" si="17"/>
        <v>0</v>
      </c>
      <c r="S65" s="179">
        <f t="shared" si="17"/>
        <v>0</v>
      </c>
      <c r="T65" s="179">
        <f t="shared" si="17"/>
        <v>0</v>
      </c>
      <c r="U65" s="179">
        <f t="shared" si="17"/>
        <v>0</v>
      </c>
      <c r="V65" s="179">
        <f t="shared" si="17"/>
        <v>0</v>
      </c>
      <c r="W65" s="179">
        <f t="shared" si="17"/>
        <v>0</v>
      </c>
      <c r="X65" s="179">
        <f t="shared" si="17"/>
        <v>0</v>
      </c>
      <c r="Y65" s="179">
        <f t="shared" si="17"/>
        <v>0</v>
      </c>
      <c r="Z65" s="179">
        <f t="shared" si="17"/>
        <v>0</v>
      </c>
      <c r="AA65" s="179">
        <f t="shared" si="17"/>
        <v>0</v>
      </c>
      <c r="AB65" s="179">
        <f t="shared" si="17"/>
        <v>0</v>
      </c>
      <c r="AC65" s="179">
        <f t="shared" si="17"/>
        <v>0</v>
      </c>
      <c r="AD65" s="179">
        <f t="shared" si="17"/>
        <v>0</v>
      </c>
      <c r="AE65" s="179">
        <f t="shared" si="17"/>
        <v>0</v>
      </c>
      <c r="AF65" s="179">
        <f t="shared" si="17"/>
        <v>0</v>
      </c>
      <c r="AG65" s="179">
        <f t="shared" si="17"/>
        <v>0</v>
      </c>
      <c r="AH65" s="179">
        <f t="shared" si="17"/>
        <v>3.7669999999999999</v>
      </c>
      <c r="AI65" s="179">
        <f t="shared" si="17"/>
        <v>0</v>
      </c>
      <c r="AJ65" s="179">
        <f t="shared" si="17"/>
        <v>0</v>
      </c>
      <c r="AK65" s="179">
        <f t="shared" si="17"/>
        <v>0</v>
      </c>
      <c r="AL65" s="179">
        <f t="shared" si="17"/>
        <v>0</v>
      </c>
      <c r="AM65" s="179">
        <f t="shared" si="17"/>
        <v>0</v>
      </c>
      <c r="AN65" s="179">
        <f t="shared" si="17"/>
        <v>0</v>
      </c>
      <c r="AO65" s="179">
        <f t="shared" si="17"/>
        <v>0</v>
      </c>
      <c r="AP65" s="179">
        <f t="shared" si="17"/>
        <v>0</v>
      </c>
      <c r="AQ65" s="179">
        <f t="shared" si="17"/>
        <v>0</v>
      </c>
      <c r="AR65" s="179">
        <f t="shared" si="17"/>
        <v>0</v>
      </c>
      <c r="AS65" s="179">
        <f t="shared" si="17"/>
        <v>0</v>
      </c>
    </row>
    <row r="66" spans="1:45" ht="47.25" x14ac:dyDescent="0.2">
      <c r="A66" s="168" t="s">
        <v>475</v>
      </c>
      <c r="B66" s="167" t="s">
        <v>741</v>
      </c>
      <c r="C66" s="168"/>
      <c r="D66" s="178" t="str">
        <f t="shared" ref="D66:AS66" si="18">IF((COUNTIF(D67:D67,"нд"))=(COUNTA(D67:D67)),"нд",SUMIF(D67:D67,"&gt;0",D67:D67))</f>
        <v>нд</v>
      </c>
      <c r="E66" s="178" t="str">
        <f t="shared" si="18"/>
        <v>нд</v>
      </c>
      <c r="F66" s="178" t="str">
        <f t="shared" si="18"/>
        <v>нд</v>
      </c>
      <c r="G66" s="178" t="str">
        <f t="shared" si="18"/>
        <v>нд</v>
      </c>
      <c r="H66" s="178" t="str">
        <f t="shared" si="18"/>
        <v>нд</v>
      </c>
      <c r="I66" s="178" t="str">
        <f t="shared" si="18"/>
        <v>нд</v>
      </c>
      <c r="J66" s="178" t="str">
        <f t="shared" si="18"/>
        <v>нд</v>
      </c>
      <c r="K66" s="178" t="str">
        <f t="shared" si="18"/>
        <v>нд</v>
      </c>
      <c r="L66" s="178" t="str">
        <f t="shared" si="18"/>
        <v>нд</v>
      </c>
      <c r="M66" s="178" t="str">
        <f t="shared" si="18"/>
        <v>нд</v>
      </c>
      <c r="N66" s="178" t="str">
        <f t="shared" si="18"/>
        <v>нд</v>
      </c>
      <c r="O66" s="178" t="str">
        <f t="shared" si="18"/>
        <v>нд</v>
      </c>
      <c r="P66" s="178" t="str">
        <f t="shared" si="18"/>
        <v>нд</v>
      </c>
      <c r="Q66" s="178" t="str">
        <f t="shared" si="18"/>
        <v>нд</v>
      </c>
      <c r="R66" s="178" t="str">
        <f t="shared" si="18"/>
        <v>нд</v>
      </c>
      <c r="S66" s="178" t="str">
        <f t="shared" si="18"/>
        <v>нд</v>
      </c>
      <c r="T66" s="178" t="str">
        <f t="shared" si="18"/>
        <v>нд</v>
      </c>
      <c r="U66" s="178" t="str">
        <f t="shared" si="18"/>
        <v>нд</v>
      </c>
      <c r="V66" s="178" t="str">
        <f t="shared" si="18"/>
        <v>нд</v>
      </c>
      <c r="W66" s="178" t="str">
        <f t="shared" si="18"/>
        <v>нд</v>
      </c>
      <c r="X66" s="178" t="str">
        <f t="shared" si="18"/>
        <v>нд</v>
      </c>
      <c r="Y66" s="178" t="str">
        <f t="shared" si="18"/>
        <v>нд</v>
      </c>
      <c r="Z66" s="178" t="str">
        <f t="shared" si="18"/>
        <v>нд</v>
      </c>
      <c r="AA66" s="178" t="str">
        <f t="shared" si="18"/>
        <v>нд</v>
      </c>
      <c r="AB66" s="178" t="str">
        <f t="shared" si="18"/>
        <v>нд</v>
      </c>
      <c r="AC66" s="178" t="str">
        <f t="shared" si="18"/>
        <v>нд</v>
      </c>
      <c r="AD66" s="178" t="str">
        <f t="shared" si="18"/>
        <v>нд</v>
      </c>
      <c r="AE66" s="178" t="str">
        <f t="shared" si="18"/>
        <v>нд</v>
      </c>
      <c r="AF66" s="178" t="str">
        <f t="shared" si="18"/>
        <v>нд</v>
      </c>
      <c r="AG66" s="178" t="str">
        <f t="shared" si="18"/>
        <v>нд</v>
      </c>
      <c r="AH66" s="178">
        <f t="shared" si="18"/>
        <v>3.7669999999999999</v>
      </c>
      <c r="AI66" s="178" t="str">
        <f t="shared" si="18"/>
        <v>нд</v>
      </c>
      <c r="AJ66" s="178" t="str">
        <f t="shared" si="18"/>
        <v>нд</v>
      </c>
      <c r="AK66" s="178" t="str">
        <f t="shared" si="18"/>
        <v>нд</v>
      </c>
      <c r="AL66" s="178" t="str">
        <f t="shared" si="18"/>
        <v>нд</v>
      </c>
      <c r="AM66" s="178" t="str">
        <f t="shared" si="18"/>
        <v>нд</v>
      </c>
      <c r="AN66" s="178" t="str">
        <f t="shared" si="18"/>
        <v>нд</v>
      </c>
      <c r="AO66" s="178" t="str">
        <f t="shared" si="18"/>
        <v>нд</v>
      </c>
      <c r="AP66" s="178" t="str">
        <f t="shared" si="18"/>
        <v>нд</v>
      </c>
      <c r="AQ66" s="178" t="str">
        <f t="shared" si="18"/>
        <v>нд</v>
      </c>
      <c r="AR66" s="178" t="str">
        <f t="shared" si="18"/>
        <v>нд</v>
      </c>
      <c r="AS66" s="178" t="str">
        <f t="shared" si="18"/>
        <v>нд</v>
      </c>
    </row>
    <row r="67" spans="1:45" ht="15.75" x14ac:dyDescent="0.2">
      <c r="A67" s="172"/>
      <c r="B67" s="171" t="s">
        <v>742</v>
      </c>
      <c r="C67" s="172" t="s">
        <v>743</v>
      </c>
      <c r="D67" s="183"/>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176"/>
      <c r="AF67" s="176"/>
      <c r="AG67" s="176"/>
      <c r="AH67" s="183">
        <v>3.7669999999999999</v>
      </c>
      <c r="AI67" s="176"/>
      <c r="AJ67" s="176"/>
      <c r="AK67" s="176"/>
      <c r="AL67" s="176"/>
      <c r="AM67" s="176"/>
      <c r="AN67" s="176"/>
      <c r="AO67" s="176"/>
      <c r="AP67" s="176"/>
      <c r="AQ67" s="176"/>
      <c r="AR67" s="176"/>
      <c r="AS67" s="176"/>
    </row>
    <row r="68" spans="1:45" ht="47.25" x14ac:dyDescent="0.2">
      <c r="A68" s="168" t="s">
        <v>473</v>
      </c>
      <c r="B68" s="167" t="s">
        <v>744</v>
      </c>
      <c r="C68" s="168"/>
      <c r="D68" s="179">
        <v>0</v>
      </c>
      <c r="E68" s="179">
        <v>0</v>
      </c>
      <c r="F68" s="179">
        <v>0</v>
      </c>
      <c r="G68" s="179">
        <v>0</v>
      </c>
      <c r="H68" s="179">
        <v>0</v>
      </c>
      <c r="I68" s="179">
        <v>0</v>
      </c>
      <c r="J68" s="179">
        <v>0</v>
      </c>
      <c r="K68" s="179">
        <v>0</v>
      </c>
      <c r="L68" s="179">
        <v>0</v>
      </c>
      <c r="M68" s="179">
        <v>0</v>
      </c>
      <c r="N68" s="179">
        <v>0</v>
      </c>
      <c r="O68" s="179">
        <v>0</v>
      </c>
      <c r="P68" s="179">
        <v>0</v>
      </c>
      <c r="Q68" s="179">
        <v>0</v>
      </c>
      <c r="R68" s="179">
        <v>0</v>
      </c>
      <c r="S68" s="179">
        <v>0</v>
      </c>
      <c r="T68" s="179">
        <v>0</v>
      </c>
      <c r="U68" s="179">
        <v>0</v>
      </c>
      <c r="V68" s="179">
        <v>0</v>
      </c>
      <c r="W68" s="179">
        <v>0</v>
      </c>
      <c r="X68" s="179">
        <v>0</v>
      </c>
      <c r="Y68" s="179">
        <v>0</v>
      </c>
      <c r="Z68" s="179">
        <v>0</v>
      </c>
      <c r="AA68" s="179">
        <v>0</v>
      </c>
      <c r="AB68" s="179">
        <v>0</v>
      </c>
      <c r="AC68" s="179">
        <v>0</v>
      </c>
      <c r="AD68" s="179">
        <v>0</v>
      </c>
      <c r="AE68" s="179">
        <v>0</v>
      </c>
      <c r="AF68" s="179">
        <v>0</v>
      </c>
      <c r="AG68" s="179">
        <v>0</v>
      </c>
      <c r="AH68" s="179">
        <v>0</v>
      </c>
      <c r="AI68" s="179">
        <v>0</v>
      </c>
      <c r="AJ68" s="179">
        <v>0</v>
      </c>
      <c r="AK68" s="179">
        <v>0</v>
      </c>
      <c r="AL68" s="179">
        <v>0</v>
      </c>
      <c r="AM68" s="179">
        <v>0</v>
      </c>
      <c r="AN68" s="179">
        <v>0</v>
      </c>
      <c r="AO68" s="179">
        <v>0</v>
      </c>
      <c r="AP68" s="179">
        <v>0</v>
      </c>
      <c r="AQ68" s="179">
        <v>0</v>
      </c>
      <c r="AR68" s="179">
        <v>0</v>
      </c>
      <c r="AS68" s="179">
        <v>0</v>
      </c>
    </row>
    <row r="69" spans="1:45" ht="31.5" x14ac:dyDescent="0.2">
      <c r="A69" s="168" t="s">
        <v>472</v>
      </c>
      <c r="B69" s="167" t="s">
        <v>745</v>
      </c>
      <c r="C69" s="168"/>
      <c r="D69" s="179">
        <v>0</v>
      </c>
      <c r="E69" s="179">
        <v>0</v>
      </c>
      <c r="F69" s="179">
        <v>0</v>
      </c>
      <c r="G69" s="179">
        <v>0</v>
      </c>
      <c r="H69" s="179">
        <v>0</v>
      </c>
      <c r="I69" s="179">
        <v>0</v>
      </c>
      <c r="J69" s="179">
        <v>0</v>
      </c>
      <c r="K69" s="179">
        <v>0</v>
      </c>
      <c r="L69" s="179">
        <v>0</v>
      </c>
      <c r="M69" s="179">
        <v>0</v>
      </c>
      <c r="N69" s="179">
        <v>0</v>
      </c>
      <c r="O69" s="179">
        <v>0</v>
      </c>
      <c r="P69" s="179">
        <v>0</v>
      </c>
      <c r="Q69" s="179">
        <v>0</v>
      </c>
      <c r="R69" s="179">
        <v>0</v>
      </c>
      <c r="S69" s="179">
        <v>0</v>
      </c>
      <c r="T69" s="179">
        <v>0</v>
      </c>
      <c r="U69" s="179">
        <v>0</v>
      </c>
      <c r="V69" s="179">
        <v>0</v>
      </c>
      <c r="W69" s="179">
        <v>0</v>
      </c>
      <c r="X69" s="179">
        <v>0</v>
      </c>
      <c r="Y69" s="179">
        <v>0</v>
      </c>
      <c r="Z69" s="179">
        <v>0</v>
      </c>
      <c r="AA69" s="179">
        <v>0</v>
      </c>
      <c r="AB69" s="179">
        <v>0</v>
      </c>
      <c r="AC69" s="179">
        <v>0</v>
      </c>
      <c r="AD69" s="179">
        <v>0</v>
      </c>
      <c r="AE69" s="179">
        <v>0</v>
      </c>
      <c r="AF69" s="179">
        <v>0</v>
      </c>
      <c r="AG69" s="179">
        <v>0</v>
      </c>
      <c r="AH69" s="179">
        <v>0</v>
      </c>
      <c r="AI69" s="179">
        <v>0</v>
      </c>
      <c r="AJ69" s="179">
        <v>0</v>
      </c>
      <c r="AK69" s="179">
        <v>0</v>
      </c>
      <c r="AL69" s="179">
        <v>0</v>
      </c>
      <c r="AM69" s="179">
        <v>0</v>
      </c>
      <c r="AN69" s="179">
        <v>0</v>
      </c>
      <c r="AO69" s="179">
        <v>0</v>
      </c>
      <c r="AP69" s="179">
        <v>0</v>
      </c>
      <c r="AQ69" s="179">
        <v>0</v>
      </c>
      <c r="AR69" s="179">
        <v>0</v>
      </c>
      <c r="AS69" s="179">
        <v>0</v>
      </c>
    </row>
    <row r="70" spans="1:45" ht="47.25" x14ac:dyDescent="0.2">
      <c r="A70" s="168" t="s">
        <v>471</v>
      </c>
      <c r="B70" s="167" t="s">
        <v>746</v>
      </c>
      <c r="C70" s="168"/>
      <c r="D70" s="179">
        <v>0</v>
      </c>
      <c r="E70" s="179">
        <v>0</v>
      </c>
      <c r="F70" s="179">
        <v>0</v>
      </c>
      <c r="G70" s="179">
        <v>0</v>
      </c>
      <c r="H70" s="179">
        <v>0</v>
      </c>
      <c r="I70" s="179">
        <v>0</v>
      </c>
      <c r="J70" s="179">
        <v>0</v>
      </c>
      <c r="K70" s="179">
        <v>0</v>
      </c>
      <c r="L70" s="179">
        <v>0</v>
      </c>
      <c r="M70" s="179">
        <v>0</v>
      </c>
      <c r="N70" s="179">
        <v>0</v>
      </c>
      <c r="O70" s="179">
        <v>0</v>
      </c>
      <c r="P70" s="179">
        <v>0</v>
      </c>
      <c r="Q70" s="179">
        <v>0</v>
      </c>
      <c r="R70" s="179">
        <v>0</v>
      </c>
      <c r="S70" s="179">
        <v>0</v>
      </c>
      <c r="T70" s="179">
        <v>0</v>
      </c>
      <c r="U70" s="179">
        <v>0</v>
      </c>
      <c r="V70" s="179">
        <v>0</v>
      </c>
      <c r="W70" s="179">
        <v>0</v>
      </c>
      <c r="X70" s="179">
        <v>0</v>
      </c>
      <c r="Y70" s="179">
        <v>0</v>
      </c>
      <c r="Z70" s="179">
        <v>0</v>
      </c>
      <c r="AA70" s="179">
        <v>0</v>
      </c>
      <c r="AB70" s="179">
        <v>0</v>
      </c>
      <c r="AC70" s="179">
        <v>0</v>
      </c>
      <c r="AD70" s="179">
        <v>0</v>
      </c>
      <c r="AE70" s="179">
        <v>0</v>
      </c>
      <c r="AF70" s="179">
        <v>0</v>
      </c>
      <c r="AG70" s="179">
        <v>0</v>
      </c>
      <c r="AH70" s="179">
        <v>0</v>
      </c>
      <c r="AI70" s="179">
        <v>0</v>
      </c>
      <c r="AJ70" s="179">
        <v>0</v>
      </c>
      <c r="AK70" s="179">
        <v>0</v>
      </c>
      <c r="AL70" s="179">
        <v>0</v>
      </c>
      <c r="AM70" s="179">
        <v>0</v>
      </c>
      <c r="AN70" s="179">
        <v>0</v>
      </c>
      <c r="AO70" s="179">
        <v>0</v>
      </c>
      <c r="AP70" s="179">
        <v>0</v>
      </c>
      <c r="AQ70" s="179">
        <v>0</v>
      </c>
      <c r="AR70" s="179">
        <v>0</v>
      </c>
      <c r="AS70" s="179">
        <v>0</v>
      </c>
    </row>
    <row r="71" spans="1:45" ht="63" x14ac:dyDescent="0.2">
      <c r="A71" s="168" t="s">
        <v>747</v>
      </c>
      <c r="B71" s="167" t="s">
        <v>748</v>
      </c>
      <c r="C71" s="168"/>
      <c r="D71" s="179">
        <v>0</v>
      </c>
      <c r="E71" s="179">
        <v>0</v>
      </c>
      <c r="F71" s="179">
        <v>0</v>
      </c>
      <c r="G71" s="179">
        <v>0</v>
      </c>
      <c r="H71" s="179">
        <v>0</v>
      </c>
      <c r="I71" s="179">
        <v>0</v>
      </c>
      <c r="J71" s="179">
        <v>0</v>
      </c>
      <c r="K71" s="179">
        <v>0</v>
      </c>
      <c r="L71" s="179">
        <v>0</v>
      </c>
      <c r="M71" s="179">
        <v>0</v>
      </c>
      <c r="N71" s="179">
        <v>0</v>
      </c>
      <c r="O71" s="179">
        <v>0</v>
      </c>
      <c r="P71" s="179">
        <v>0</v>
      </c>
      <c r="Q71" s="179">
        <v>0</v>
      </c>
      <c r="R71" s="179">
        <v>0</v>
      </c>
      <c r="S71" s="179">
        <v>0</v>
      </c>
      <c r="T71" s="179">
        <v>0</v>
      </c>
      <c r="U71" s="179">
        <v>0</v>
      </c>
      <c r="V71" s="179">
        <v>0</v>
      </c>
      <c r="W71" s="179">
        <v>0</v>
      </c>
      <c r="X71" s="179">
        <v>0</v>
      </c>
      <c r="Y71" s="179">
        <v>0</v>
      </c>
      <c r="Z71" s="179">
        <v>0</v>
      </c>
      <c r="AA71" s="179">
        <v>0</v>
      </c>
      <c r="AB71" s="179">
        <v>0</v>
      </c>
      <c r="AC71" s="179">
        <v>0</v>
      </c>
      <c r="AD71" s="179">
        <v>0</v>
      </c>
      <c r="AE71" s="179">
        <v>0</v>
      </c>
      <c r="AF71" s="179">
        <v>0</v>
      </c>
      <c r="AG71" s="179">
        <v>0</v>
      </c>
      <c r="AH71" s="179">
        <v>0</v>
      </c>
      <c r="AI71" s="179">
        <v>0</v>
      </c>
      <c r="AJ71" s="179">
        <v>0</v>
      </c>
      <c r="AK71" s="179">
        <v>0</v>
      </c>
      <c r="AL71" s="179">
        <v>0</v>
      </c>
      <c r="AM71" s="179">
        <v>0</v>
      </c>
      <c r="AN71" s="179">
        <v>0</v>
      </c>
      <c r="AO71" s="179">
        <v>0</v>
      </c>
      <c r="AP71" s="179">
        <v>0</v>
      </c>
      <c r="AQ71" s="179">
        <v>0</v>
      </c>
      <c r="AR71" s="179">
        <v>0</v>
      </c>
      <c r="AS71" s="179">
        <v>0</v>
      </c>
    </row>
    <row r="72" spans="1:45" ht="63" x14ac:dyDescent="0.2">
      <c r="A72" s="168" t="s">
        <v>749</v>
      </c>
      <c r="B72" s="167" t="s">
        <v>750</v>
      </c>
      <c r="C72" s="168"/>
      <c r="D72" s="179">
        <v>0</v>
      </c>
      <c r="E72" s="179">
        <v>0</v>
      </c>
      <c r="F72" s="179">
        <v>0</v>
      </c>
      <c r="G72" s="179">
        <v>0</v>
      </c>
      <c r="H72" s="179">
        <v>0</v>
      </c>
      <c r="I72" s="179">
        <v>0</v>
      </c>
      <c r="J72" s="179">
        <v>0</v>
      </c>
      <c r="K72" s="179">
        <v>0</v>
      </c>
      <c r="L72" s="179">
        <v>0</v>
      </c>
      <c r="M72" s="179">
        <v>0</v>
      </c>
      <c r="N72" s="179">
        <v>0</v>
      </c>
      <c r="O72" s="179">
        <v>0</v>
      </c>
      <c r="P72" s="179">
        <v>0</v>
      </c>
      <c r="Q72" s="179">
        <v>0</v>
      </c>
      <c r="R72" s="179">
        <v>0</v>
      </c>
      <c r="S72" s="179">
        <v>0</v>
      </c>
      <c r="T72" s="179">
        <v>0</v>
      </c>
      <c r="U72" s="179">
        <v>0</v>
      </c>
      <c r="V72" s="179">
        <v>0</v>
      </c>
      <c r="W72" s="179">
        <v>0</v>
      </c>
      <c r="X72" s="179">
        <v>0</v>
      </c>
      <c r="Y72" s="179">
        <v>0</v>
      </c>
      <c r="Z72" s="179">
        <v>0</v>
      </c>
      <c r="AA72" s="179">
        <v>0</v>
      </c>
      <c r="AB72" s="179">
        <v>0</v>
      </c>
      <c r="AC72" s="179">
        <v>0</v>
      </c>
      <c r="AD72" s="179">
        <v>0</v>
      </c>
      <c r="AE72" s="179">
        <v>0</v>
      </c>
      <c r="AF72" s="179">
        <v>0</v>
      </c>
      <c r="AG72" s="179">
        <v>0</v>
      </c>
      <c r="AH72" s="179">
        <v>0</v>
      </c>
      <c r="AI72" s="179">
        <v>0</v>
      </c>
      <c r="AJ72" s="179">
        <v>0</v>
      </c>
      <c r="AK72" s="179">
        <v>0</v>
      </c>
      <c r="AL72" s="179">
        <v>0</v>
      </c>
      <c r="AM72" s="179">
        <v>0</v>
      </c>
      <c r="AN72" s="179">
        <v>0</v>
      </c>
      <c r="AO72" s="179">
        <v>0</v>
      </c>
      <c r="AP72" s="179">
        <v>0</v>
      </c>
      <c r="AQ72" s="179">
        <v>0</v>
      </c>
      <c r="AR72" s="179">
        <v>0</v>
      </c>
      <c r="AS72" s="179">
        <v>0</v>
      </c>
    </row>
    <row r="73" spans="1:45" ht="47.25" x14ac:dyDescent="0.2">
      <c r="A73" s="168" t="s">
        <v>751</v>
      </c>
      <c r="B73" s="167" t="s">
        <v>752</v>
      </c>
      <c r="C73" s="168"/>
      <c r="D73" s="179">
        <v>0</v>
      </c>
      <c r="E73" s="179">
        <v>0</v>
      </c>
      <c r="F73" s="179">
        <v>0</v>
      </c>
      <c r="G73" s="179">
        <v>0</v>
      </c>
      <c r="H73" s="179">
        <v>0</v>
      </c>
      <c r="I73" s="179">
        <v>0</v>
      </c>
      <c r="J73" s="179">
        <v>0</v>
      </c>
      <c r="K73" s="179">
        <v>0</v>
      </c>
      <c r="L73" s="179">
        <v>0</v>
      </c>
      <c r="M73" s="179">
        <v>0</v>
      </c>
      <c r="N73" s="179">
        <v>0</v>
      </c>
      <c r="O73" s="179">
        <v>0</v>
      </c>
      <c r="P73" s="179">
        <v>0</v>
      </c>
      <c r="Q73" s="179">
        <v>0</v>
      </c>
      <c r="R73" s="179">
        <v>0</v>
      </c>
      <c r="S73" s="179">
        <v>0</v>
      </c>
      <c r="T73" s="179">
        <v>0</v>
      </c>
      <c r="U73" s="179">
        <v>0</v>
      </c>
      <c r="V73" s="179">
        <v>0</v>
      </c>
      <c r="W73" s="179">
        <v>0</v>
      </c>
      <c r="X73" s="179">
        <v>0</v>
      </c>
      <c r="Y73" s="179">
        <v>0</v>
      </c>
      <c r="Z73" s="179">
        <v>0</v>
      </c>
      <c r="AA73" s="179">
        <v>0</v>
      </c>
      <c r="AB73" s="179">
        <v>0</v>
      </c>
      <c r="AC73" s="179">
        <v>0</v>
      </c>
      <c r="AD73" s="179">
        <v>0</v>
      </c>
      <c r="AE73" s="179">
        <v>0</v>
      </c>
      <c r="AF73" s="179">
        <v>0</v>
      </c>
      <c r="AG73" s="179">
        <v>0</v>
      </c>
      <c r="AH73" s="179">
        <v>0</v>
      </c>
      <c r="AI73" s="179">
        <v>0</v>
      </c>
      <c r="AJ73" s="179">
        <v>0</v>
      </c>
      <c r="AK73" s="179">
        <v>0</v>
      </c>
      <c r="AL73" s="179">
        <v>0</v>
      </c>
      <c r="AM73" s="179">
        <v>0</v>
      </c>
      <c r="AN73" s="179">
        <v>0</v>
      </c>
      <c r="AO73" s="179">
        <v>0</v>
      </c>
      <c r="AP73" s="179">
        <v>0</v>
      </c>
      <c r="AQ73" s="179">
        <v>0</v>
      </c>
      <c r="AR73" s="179">
        <v>0</v>
      </c>
      <c r="AS73" s="179">
        <v>0</v>
      </c>
    </row>
    <row r="74" spans="1:45" ht="63" x14ac:dyDescent="0.2">
      <c r="A74" s="168" t="s">
        <v>753</v>
      </c>
      <c r="B74" s="167" t="s">
        <v>754</v>
      </c>
      <c r="C74" s="168"/>
      <c r="D74" s="179">
        <v>0</v>
      </c>
      <c r="E74" s="179">
        <v>0</v>
      </c>
      <c r="F74" s="179">
        <v>0</v>
      </c>
      <c r="G74" s="179">
        <v>0</v>
      </c>
      <c r="H74" s="179">
        <v>0</v>
      </c>
      <c r="I74" s="179">
        <v>0</v>
      </c>
      <c r="J74" s="179">
        <v>0</v>
      </c>
      <c r="K74" s="179">
        <v>0</v>
      </c>
      <c r="L74" s="179">
        <v>0</v>
      </c>
      <c r="M74" s="179">
        <v>0</v>
      </c>
      <c r="N74" s="179">
        <v>0</v>
      </c>
      <c r="O74" s="179">
        <v>0</v>
      </c>
      <c r="P74" s="179">
        <v>0</v>
      </c>
      <c r="Q74" s="179">
        <v>0</v>
      </c>
      <c r="R74" s="179">
        <v>0</v>
      </c>
      <c r="S74" s="179">
        <v>0</v>
      </c>
      <c r="T74" s="179">
        <v>0</v>
      </c>
      <c r="U74" s="179">
        <v>0</v>
      </c>
      <c r="V74" s="179">
        <v>0</v>
      </c>
      <c r="W74" s="179">
        <v>0</v>
      </c>
      <c r="X74" s="179">
        <v>0</v>
      </c>
      <c r="Y74" s="179">
        <v>0</v>
      </c>
      <c r="Z74" s="179">
        <v>0</v>
      </c>
      <c r="AA74" s="179">
        <v>0</v>
      </c>
      <c r="AB74" s="179">
        <v>0</v>
      </c>
      <c r="AC74" s="179">
        <v>0</v>
      </c>
      <c r="AD74" s="179">
        <v>0</v>
      </c>
      <c r="AE74" s="179">
        <v>0</v>
      </c>
      <c r="AF74" s="179">
        <v>0</v>
      </c>
      <c r="AG74" s="179">
        <v>0</v>
      </c>
      <c r="AH74" s="179">
        <v>0</v>
      </c>
      <c r="AI74" s="179">
        <v>0</v>
      </c>
      <c r="AJ74" s="179">
        <v>0</v>
      </c>
      <c r="AK74" s="179">
        <v>0</v>
      </c>
      <c r="AL74" s="179">
        <v>0</v>
      </c>
      <c r="AM74" s="179">
        <v>0</v>
      </c>
      <c r="AN74" s="179">
        <v>0</v>
      </c>
      <c r="AO74" s="179">
        <v>0</v>
      </c>
      <c r="AP74" s="179">
        <v>0</v>
      </c>
      <c r="AQ74" s="179">
        <v>0</v>
      </c>
      <c r="AR74" s="179">
        <v>0</v>
      </c>
      <c r="AS74" s="179">
        <v>0</v>
      </c>
    </row>
    <row r="75" spans="1:45" ht="63" x14ac:dyDescent="0.2">
      <c r="A75" s="168" t="s">
        <v>468</v>
      </c>
      <c r="B75" s="167" t="s">
        <v>755</v>
      </c>
      <c r="C75" s="168"/>
      <c r="D75" s="178">
        <f t="shared" ref="D75:AS75" si="19">IF(AND(D76="нд",D76=D77),"нд",SUMIF(D76,"&gt;0",D76)+SUMIF(D77,"&gt;0",D77))</f>
        <v>0</v>
      </c>
      <c r="E75" s="178">
        <f t="shared" si="19"/>
        <v>0</v>
      </c>
      <c r="F75" s="178">
        <f t="shared" si="19"/>
        <v>0</v>
      </c>
      <c r="G75" s="178">
        <f t="shared" si="19"/>
        <v>0</v>
      </c>
      <c r="H75" s="178">
        <f t="shared" si="19"/>
        <v>0</v>
      </c>
      <c r="I75" s="178">
        <f t="shared" si="19"/>
        <v>0</v>
      </c>
      <c r="J75" s="178">
        <f t="shared" si="19"/>
        <v>0</v>
      </c>
      <c r="K75" s="178">
        <f t="shared" si="19"/>
        <v>0</v>
      </c>
      <c r="L75" s="178">
        <f t="shared" si="19"/>
        <v>0</v>
      </c>
      <c r="M75" s="178">
        <f t="shared" si="19"/>
        <v>0</v>
      </c>
      <c r="N75" s="178">
        <f t="shared" si="19"/>
        <v>0</v>
      </c>
      <c r="O75" s="178">
        <f t="shared" si="19"/>
        <v>0</v>
      </c>
      <c r="P75" s="178">
        <f t="shared" si="19"/>
        <v>0</v>
      </c>
      <c r="Q75" s="178">
        <f t="shared" si="19"/>
        <v>0</v>
      </c>
      <c r="R75" s="178">
        <f t="shared" si="19"/>
        <v>0</v>
      </c>
      <c r="S75" s="178">
        <f t="shared" si="19"/>
        <v>0</v>
      </c>
      <c r="T75" s="178">
        <f t="shared" si="19"/>
        <v>0</v>
      </c>
      <c r="U75" s="178">
        <f t="shared" si="19"/>
        <v>0</v>
      </c>
      <c r="V75" s="178">
        <f t="shared" si="19"/>
        <v>0</v>
      </c>
      <c r="W75" s="178">
        <f t="shared" si="19"/>
        <v>0</v>
      </c>
      <c r="X75" s="178">
        <f t="shared" si="19"/>
        <v>0</v>
      </c>
      <c r="Y75" s="178">
        <f t="shared" si="19"/>
        <v>0</v>
      </c>
      <c r="Z75" s="178">
        <f t="shared" si="19"/>
        <v>0</v>
      </c>
      <c r="AA75" s="178">
        <f t="shared" si="19"/>
        <v>0</v>
      </c>
      <c r="AB75" s="178">
        <f t="shared" si="19"/>
        <v>0</v>
      </c>
      <c r="AC75" s="178">
        <f t="shared" si="19"/>
        <v>0</v>
      </c>
      <c r="AD75" s="178">
        <f t="shared" si="19"/>
        <v>0</v>
      </c>
      <c r="AE75" s="178">
        <f t="shared" si="19"/>
        <v>0</v>
      </c>
      <c r="AF75" s="178">
        <f t="shared" si="19"/>
        <v>0</v>
      </c>
      <c r="AG75" s="178">
        <f t="shared" si="19"/>
        <v>0</v>
      </c>
      <c r="AH75" s="178">
        <f t="shared" si="19"/>
        <v>0</v>
      </c>
      <c r="AI75" s="178">
        <f t="shared" si="19"/>
        <v>0</v>
      </c>
      <c r="AJ75" s="178">
        <f t="shared" si="19"/>
        <v>0</v>
      </c>
      <c r="AK75" s="178">
        <f t="shared" si="19"/>
        <v>0</v>
      </c>
      <c r="AL75" s="178">
        <f t="shared" si="19"/>
        <v>0</v>
      </c>
      <c r="AM75" s="178">
        <f t="shared" si="19"/>
        <v>0</v>
      </c>
      <c r="AN75" s="178">
        <f t="shared" si="19"/>
        <v>0</v>
      </c>
      <c r="AO75" s="178">
        <f t="shared" si="19"/>
        <v>0</v>
      </c>
      <c r="AP75" s="178">
        <f t="shared" si="19"/>
        <v>0</v>
      </c>
      <c r="AQ75" s="178">
        <f t="shared" si="19"/>
        <v>0</v>
      </c>
      <c r="AR75" s="178">
        <f t="shared" si="19"/>
        <v>0</v>
      </c>
      <c r="AS75" s="178">
        <f t="shared" si="19"/>
        <v>0</v>
      </c>
    </row>
    <row r="76" spans="1:45" ht="31.5" x14ac:dyDescent="0.2">
      <c r="A76" s="168" t="s">
        <v>466</v>
      </c>
      <c r="B76" s="167" t="s">
        <v>756</v>
      </c>
      <c r="C76" s="168"/>
      <c r="D76" s="179">
        <v>0</v>
      </c>
      <c r="E76" s="179">
        <v>0</v>
      </c>
      <c r="F76" s="179">
        <v>0</v>
      </c>
      <c r="G76" s="179">
        <v>0</v>
      </c>
      <c r="H76" s="179">
        <v>0</v>
      </c>
      <c r="I76" s="179">
        <v>0</v>
      </c>
      <c r="J76" s="179">
        <v>0</v>
      </c>
      <c r="K76" s="179">
        <v>0</v>
      </c>
      <c r="L76" s="179">
        <v>0</v>
      </c>
      <c r="M76" s="179">
        <v>0</v>
      </c>
      <c r="N76" s="179">
        <v>0</v>
      </c>
      <c r="O76" s="179">
        <v>0</v>
      </c>
      <c r="P76" s="179">
        <v>0</v>
      </c>
      <c r="Q76" s="179">
        <v>0</v>
      </c>
      <c r="R76" s="179">
        <v>0</v>
      </c>
      <c r="S76" s="179">
        <v>0</v>
      </c>
      <c r="T76" s="179">
        <v>0</v>
      </c>
      <c r="U76" s="179">
        <v>0</v>
      </c>
      <c r="V76" s="179">
        <v>0</v>
      </c>
      <c r="W76" s="179">
        <v>0</v>
      </c>
      <c r="X76" s="179">
        <v>0</v>
      </c>
      <c r="Y76" s="179">
        <v>0</v>
      </c>
      <c r="Z76" s="179">
        <v>0</v>
      </c>
      <c r="AA76" s="179">
        <v>0</v>
      </c>
      <c r="AB76" s="179">
        <v>0</v>
      </c>
      <c r="AC76" s="179">
        <v>0</v>
      </c>
      <c r="AD76" s="179">
        <v>0</v>
      </c>
      <c r="AE76" s="179">
        <v>0</v>
      </c>
      <c r="AF76" s="179">
        <v>0</v>
      </c>
      <c r="AG76" s="179">
        <v>0</v>
      </c>
      <c r="AH76" s="179">
        <v>0</v>
      </c>
      <c r="AI76" s="179">
        <v>0</v>
      </c>
      <c r="AJ76" s="179">
        <v>0</v>
      </c>
      <c r="AK76" s="179">
        <v>0</v>
      </c>
      <c r="AL76" s="179">
        <v>0</v>
      </c>
      <c r="AM76" s="179">
        <v>0</v>
      </c>
      <c r="AN76" s="179">
        <v>0</v>
      </c>
      <c r="AO76" s="179">
        <v>0</v>
      </c>
      <c r="AP76" s="179">
        <v>0</v>
      </c>
      <c r="AQ76" s="179">
        <v>0</v>
      </c>
      <c r="AR76" s="179">
        <v>0</v>
      </c>
      <c r="AS76" s="179">
        <v>0</v>
      </c>
    </row>
    <row r="77" spans="1:45" ht="47.25" x14ac:dyDescent="0.2">
      <c r="A77" s="168" t="s">
        <v>464</v>
      </c>
      <c r="B77" s="167" t="s">
        <v>757</v>
      </c>
      <c r="C77" s="168"/>
      <c r="D77" s="179">
        <v>0</v>
      </c>
      <c r="E77" s="179">
        <v>0</v>
      </c>
      <c r="F77" s="179">
        <v>0</v>
      </c>
      <c r="G77" s="179">
        <v>0</v>
      </c>
      <c r="H77" s="179">
        <v>0</v>
      </c>
      <c r="I77" s="179">
        <v>0</v>
      </c>
      <c r="J77" s="179">
        <v>0</v>
      </c>
      <c r="K77" s="179">
        <v>0</v>
      </c>
      <c r="L77" s="179">
        <v>0</v>
      </c>
      <c r="M77" s="179">
        <v>0</v>
      </c>
      <c r="N77" s="179">
        <v>0</v>
      </c>
      <c r="O77" s="179">
        <v>0</v>
      </c>
      <c r="P77" s="179">
        <v>0</v>
      </c>
      <c r="Q77" s="179">
        <v>0</v>
      </c>
      <c r="R77" s="179">
        <v>0</v>
      </c>
      <c r="S77" s="179">
        <v>0</v>
      </c>
      <c r="T77" s="179">
        <v>0</v>
      </c>
      <c r="U77" s="179">
        <v>0</v>
      </c>
      <c r="V77" s="179">
        <v>0</v>
      </c>
      <c r="W77" s="179">
        <v>0</v>
      </c>
      <c r="X77" s="179">
        <v>0</v>
      </c>
      <c r="Y77" s="179">
        <v>0</v>
      </c>
      <c r="Z77" s="179">
        <v>0</v>
      </c>
      <c r="AA77" s="179">
        <v>0</v>
      </c>
      <c r="AB77" s="179">
        <v>0</v>
      </c>
      <c r="AC77" s="179">
        <v>0</v>
      </c>
      <c r="AD77" s="179">
        <v>0</v>
      </c>
      <c r="AE77" s="179">
        <v>0</v>
      </c>
      <c r="AF77" s="179">
        <v>0</v>
      </c>
      <c r="AG77" s="179">
        <v>0</v>
      </c>
      <c r="AH77" s="179">
        <v>0</v>
      </c>
      <c r="AI77" s="179">
        <v>0</v>
      </c>
      <c r="AJ77" s="179">
        <v>0</v>
      </c>
      <c r="AK77" s="179">
        <v>0</v>
      </c>
      <c r="AL77" s="179">
        <v>0</v>
      </c>
      <c r="AM77" s="179">
        <v>0</v>
      </c>
      <c r="AN77" s="179">
        <v>0</v>
      </c>
      <c r="AO77" s="179">
        <v>0</v>
      </c>
      <c r="AP77" s="179">
        <v>0</v>
      </c>
      <c r="AQ77" s="179">
        <v>0</v>
      </c>
      <c r="AR77" s="179">
        <v>0</v>
      </c>
      <c r="AS77" s="179">
        <v>0</v>
      </c>
    </row>
    <row r="78" spans="1:45" ht="63" x14ac:dyDescent="0.2">
      <c r="A78" s="168" t="s">
        <v>758</v>
      </c>
      <c r="B78" s="167" t="s">
        <v>759</v>
      </c>
      <c r="C78" s="168"/>
      <c r="D78" s="179">
        <v>0</v>
      </c>
      <c r="E78" s="179">
        <v>0</v>
      </c>
      <c r="F78" s="179">
        <v>0</v>
      </c>
      <c r="G78" s="179">
        <v>0</v>
      </c>
      <c r="H78" s="179">
        <v>0</v>
      </c>
      <c r="I78" s="179">
        <v>0</v>
      </c>
      <c r="J78" s="179">
        <v>0</v>
      </c>
      <c r="K78" s="179">
        <v>0</v>
      </c>
      <c r="L78" s="179">
        <v>0</v>
      </c>
      <c r="M78" s="179">
        <v>0</v>
      </c>
      <c r="N78" s="179">
        <v>0</v>
      </c>
      <c r="O78" s="179">
        <v>0</v>
      </c>
      <c r="P78" s="179">
        <v>0</v>
      </c>
      <c r="Q78" s="179">
        <v>0</v>
      </c>
      <c r="R78" s="179">
        <v>0</v>
      </c>
      <c r="S78" s="179">
        <v>0</v>
      </c>
      <c r="T78" s="179">
        <v>0</v>
      </c>
      <c r="U78" s="179">
        <v>0</v>
      </c>
      <c r="V78" s="179">
        <v>0</v>
      </c>
      <c r="W78" s="179">
        <v>0</v>
      </c>
      <c r="X78" s="179">
        <v>0</v>
      </c>
      <c r="Y78" s="179">
        <v>0</v>
      </c>
      <c r="Z78" s="179">
        <v>0</v>
      </c>
      <c r="AA78" s="179">
        <v>0</v>
      </c>
      <c r="AB78" s="179">
        <v>0</v>
      </c>
      <c r="AC78" s="179">
        <v>0</v>
      </c>
      <c r="AD78" s="179">
        <v>0</v>
      </c>
      <c r="AE78" s="179">
        <v>0</v>
      </c>
      <c r="AF78" s="179">
        <v>0</v>
      </c>
      <c r="AG78" s="179">
        <v>0</v>
      </c>
      <c r="AH78" s="179">
        <v>0</v>
      </c>
      <c r="AI78" s="179">
        <v>0</v>
      </c>
      <c r="AJ78" s="179">
        <v>0</v>
      </c>
      <c r="AK78" s="179">
        <v>0</v>
      </c>
      <c r="AL78" s="179">
        <v>0</v>
      </c>
      <c r="AM78" s="179">
        <v>0</v>
      </c>
      <c r="AN78" s="179">
        <v>0</v>
      </c>
      <c r="AO78" s="179">
        <v>0</v>
      </c>
      <c r="AP78" s="179">
        <v>0</v>
      </c>
      <c r="AQ78" s="179">
        <v>0</v>
      </c>
      <c r="AR78" s="179">
        <v>0</v>
      </c>
      <c r="AS78" s="179">
        <v>0</v>
      </c>
    </row>
    <row r="79" spans="1:45" ht="63" x14ac:dyDescent="0.2">
      <c r="A79" s="168" t="s">
        <v>760</v>
      </c>
      <c r="B79" s="167" t="s">
        <v>761</v>
      </c>
      <c r="C79" s="168"/>
      <c r="D79" s="179">
        <v>0</v>
      </c>
      <c r="E79" s="179">
        <v>0</v>
      </c>
      <c r="F79" s="179">
        <v>0</v>
      </c>
      <c r="G79" s="179">
        <v>0</v>
      </c>
      <c r="H79" s="179">
        <v>0</v>
      </c>
      <c r="I79" s="179">
        <v>0</v>
      </c>
      <c r="J79" s="179">
        <v>0</v>
      </c>
      <c r="K79" s="179">
        <v>0</v>
      </c>
      <c r="L79" s="179">
        <v>0</v>
      </c>
      <c r="M79" s="179">
        <v>0</v>
      </c>
      <c r="N79" s="179">
        <v>0</v>
      </c>
      <c r="O79" s="179">
        <v>0</v>
      </c>
      <c r="P79" s="179">
        <v>0</v>
      </c>
      <c r="Q79" s="179">
        <v>0</v>
      </c>
      <c r="R79" s="179">
        <v>0</v>
      </c>
      <c r="S79" s="179">
        <v>0</v>
      </c>
      <c r="T79" s="179">
        <v>0</v>
      </c>
      <c r="U79" s="179">
        <v>0</v>
      </c>
      <c r="V79" s="179">
        <v>0</v>
      </c>
      <c r="W79" s="179">
        <v>0</v>
      </c>
      <c r="X79" s="179">
        <v>0</v>
      </c>
      <c r="Y79" s="179">
        <v>0</v>
      </c>
      <c r="Z79" s="179">
        <v>0</v>
      </c>
      <c r="AA79" s="179">
        <v>0</v>
      </c>
      <c r="AB79" s="179">
        <v>0</v>
      </c>
      <c r="AC79" s="179">
        <v>0</v>
      </c>
      <c r="AD79" s="179">
        <v>0</v>
      </c>
      <c r="AE79" s="179">
        <v>0</v>
      </c>
      <c r="AF79" s="179">
        <v>0</v>
      </c>
      <c r="AG79" s="179">
        <v>0</v>
      </c>
      <c r="AH79" s="179">
        <v>0</v>
      </c>
      <c r="AI79" s="179">
        <v>0</v>
      </c>
      <c r="AJ79" s="179">
        <v>0</v>
      </c>
      <c r="AK79" s="179">
        <v>0</v>
      </c>
      <c r="AL79" s="179">
        <v>0</v>
      </c>
      <c r="AM79" s="179">
        <v>0</v>
      </c>
      <c r="AN79" s="179">
        <v>0</v>
      </c>
      <c r="AO79" s="179">
        <v>0</v>
      </c>
      <c r="AP79" s="179">
        <v>0</v>
      </c>
      <c r="AQ79" s="179">
        <v>0</v>
      </c>
      <c r="AR79" s="179">
        <v>0</v>
      </c>
      <c r="AS79" s="179">
        <v>0</v>
      </c>
    </row>
    <row r="80" spans="1:45" ht="63" x14ac:dyDescent="0.2">
      <c r="A80" s="168" t="s">
        <v>762</v>
      </c>
      <c r="B80" s="167" t="s">
        <v>763</v>
      </c>
      <c r="C80" s="168"/>
      <c r="D80" s="179">
        <v>0</v>
      </c>
      <c r="E80" s="179">
        <v>0</v>
      </c>
      <c r="F80" s="179">
        <v>0</v>
      </c>
      <c r="G80" s="179">
        <v>0</v>
      </c>
      <c r="H80" s="179">
        <v>0</v>
      </c>
      <c r="I80" s="179">
        <v>0</v>
      </c>
      <c r="J80" s="179">
        <v>0</v>
      </c>
      <c r="K80" s="179">
        <v>0</v>
      </c>
      <c r="L80" s="179">
        <v>0</v>
      </c>
      <c r="M80" s="179">
        <v>0</v>
      </c>
      <c r="N80" s="179">
        <v>0</v>
      </c>
      <c r="O80" s="179">
        <v>0</v>
      </c>
      <c r="P80" s="179">
        <v>0</v>
      </c>
      <c r="Q80" s="179">
        <v>0</v>
      </c>
      <c r="R80" s="179">
        <v>0</v>
      </c>
      <c r="S80" s="179">
        <v>0</v>
      </c>
      <c r="T80" s="179">
        <v>0</v>
      </c>
      <c r="U80" s="179">
        <v>0</v>
      </c>
      <c r="V80" s="179">
        <v>0</v>
      </c>
      <c r="W80" s="179">
        <v>0</v>
      </c>
      <c r="X80" s="179">
        <v>0</v>
      </c>
      <c r="Y80" s="179">
        <v>0</v>
      </c>
      <c r="Z80" s="179">
        <v>0</v>
      </c>
      <c r="AA80" s="179">
        <v>0</v>
      </c>
      <c r="AB80" s="179">
        <v>0</v>
      </c>
      <c r="AC80" s="179">
        <v>0</v>
      </c>
      <c r="AD80" s="179">
        <v>0</v>
      </c>
      <c r="AE80" s="179">
        <v>0</v>
      </c>
      <c r="AF80" s="179">
        <v>0</v>
      </c>
      <c r="AG80" s="179">
        <v>0</v>
      </c>
      <c r="AH80" s="179">
        <v>0</v>
      </c>
      <c r="AI80" s="179">
        <v>0</v>
      </c>
      <c r="AJ80" s="179">
        <v>0</v>
      </c>
      <c r="AK80" s="179">
        <v>0</v>
      </c>
      <c r="AL80" s="179">
        <v>0</v>
      </c>
      <c r="AM80" s="179">
        <v>0</v>
      </c>
      <c r="AN80" s="179">
        <v>0</v>
      </c>
      <c r="AO80" s="179">
        <v>0</v>
      </c>
      <c r="AP80" s="179">
        <v>0</v>
      </c>
      <c r="AQ80" s="179">
        <v>0</v>
      </c>
      <c r="AR80" s="179">
        <v>0</v>
      </c>
      <c r="AS80" s="179">
        <v>0</v>
      </c>
    </row>
    <row r="81" spans="1:45" ht="47.25" x14ac:dyDescent="0.2">
      <c r="A81" s="168" t="s">
        <v>764</v>
      </c>
      <c r="B81" s="167" t="s">
        <v>765</v>
      </c>
      <c r="C81" s="168"/>
      <c r="D81" s="178" t="str">
        <f t="shared" ref="D81:AS81" si="20">IF((COUNTIF(D82:D86,"нд"))=(COUNTA(D82:D86)),"нд",SUMIF(D82:D86,"&gt;0",D82:D86))</f>
        <v>нд</v>
      </c>
      <c r="E81" s="178" t="str">
        <f t="shared" si="20"/>
        <v>нд</v>
      </c>
      <c r="F81" s="178" t="str">
        <f t="shared" si="20"/>
        <v>нд</v>
      </c>
      <c r="G81" s="178" t="str">
        <f t="shared" si="20"/>
        <v>нд</v>
      </c>
      <c r="H81" s="178" t="str">
        <f t="shared" si="20"/>
        <v>нд</v>
      </c>
      <c r="I81" s="178" t="str">
        <f t="shared" si="20"/>
        <v>нд</v>
      </c>
      <c r="J81" s="178">
        <f t="shared" si="20"/>
        <v>0.16</v>
      </c>
      <c r="K81" s="178" t="str">
        <f t="shared" si="20"/>
        <v>нд</v>
      </c>
      <c r="L81" s="178">
        <f t="shared" si="20"/>
        <v>3.3899999999999997</v>
      </c>
      <c r="M81" s="178" t="str">
        <f t="shared" si="20"/>
        <v>нд</v>
      </c>
      <c r="N81" s="178" t="str">
        <f t="shared" si="20"/>
        <v>нд</v>
      </c>
      <c r="O81" s="178" t="str">
        <f t="shared" si="20"/>
        <v>нд</v>
      </c>
      <c r="P81" s="178" t="str">
        <f t="shared" si="20"/>
        <v>нд</v>
      </c>
      <c r="Q81" s="178" t="str">
        <f t="shared" si="20"/>
        <v>нд</v>
      </c>
      <c r="R81" s="178" t="str">
        <f t="shared" si="20"/>
        <v>нд</v>
      </c>
      <c r="S81" s="178" t="str">
        <f t="shared" si="20"/>
        <v>нд</v>
      </c>
      <c r="T81" s="178" t="str">
        <f t="shared" si="20"/>
        <v>нд</v>
      </c>
      <c r="U81" s="178" t="str">
        <f t="shared" si="20"/>
        <v>нд</v>
      </c>
      <c r="V81" s="178" t="str">
        <f t="shared" si="20"/>
        <v>нд</v>
      </c>
      <c r="W81" s="178" t="str">
        <f t="shared" si="20"/>
        <v>нд</v>
      </c>
      <c r="X81" s="178" t="str">
        <f t="shared" si="20"/>
        <v>нд</v>
      </c>
      <c r="Y81" s="178" t="str">
        <f t="shared" si="20"/>
        <v>нд</v>
      </c>
      <c r="Z81" s="178" t="str">
        <f t="shared" si="20"/>
        <v>нд</v>
      </c>
      <c r="AA81" s="178" t="str">
        <f t="shared" si="20"/>
        <v>нд</v>
      </c>
      <c r="AB81" s="178" t="str">
        <f t="shared" si="20"/>
        <v>нд</v>
      </c>
      <c r="AC81" s="178" t="str">
        <f t="shared" si="20"/>
        <v>нд</v>
      </c>
      <c r="AD81" s="178" t="str">
        <f t="shared" si="20"/>
        <v>нд</v>
      </c>
      <c r="AE81" s="178" t="str">
        <f t="shared" si="20"/>
        <v>нд</v>
      </c>
      <c r="AF81" s="178" t="str">
        <f t="shared" si="20"/>
        <v>нд</v>
      </c>
      <c r="AG81" s="178" t="str">
        <f t="shared" si="20"/>
        <v>нд</v>
      </c>
      <c r="AH81" s="178" t="str">
        <f t="shared" si="20"/>
        <v>нд</v>
      </c>
      <c r="AI81" s="178" t="str">
        <f t="shared" si="20"/>
        <v>нд</v>
      </c>
      <c r="AJ81" s="178">
        <f t="shared" si="20"/>
        <v>4.165</v>
      </c>
      <c r="AK81" s="178" t="str">
        <f t="shared" si="20"/>
        <v>нд</v>
      </c>
      <c r="AL81" s="178" t="str">
        <f t="shared" si="20"/>
        <v>нд</v>
      </c>
      <c r="AM81" s="178" t="str">
        <f t="shared" si="20"/>
        <v>нд</v>
      </c>
      <c r="AN81" s="178" t="str">
        <f t="shared" si="20"/>
        <v>нд</v>
      </c>
      <c r="AO81" s="178" t="str">
        <f t="shared" si="20"/>
        <v>нд</v>
      </c>
      <c r="AP81" s="178" t="str">
        <f t="shared" si="20"/>
        <v>нд</v>
      </c>
      <c r="AQ81" s="178" t="str">
        <f t="shared" si="20"/>
        <v>нд</v>
      </c>
      <c r="AR81" s="178" t="str">
        <f t="shared" si="20"/>
        <v>нд</v>
      </c>
      <c r="AS81" s="178" t="str">
        <f t="shared" si="20"/>
        <v>нд</v>
      </c>
    </row>
    <row r="82" spans="1:45" ht="31.5" x14ac:dyDescent="0.2">
      <c r="A82" s="172" t="s">
        <v>764</v>
      </c>
      <c r="B82" s="169" t="s">
        <v>766</v>
      </c>
      <c r="C82" s="170" t="s">
        <v>767</v>
      </c>
      <c r="D82" s="183"/>
      <c r="E82" s="176"/>
      <c r="F82" s="176"/>
      <c r="G82" s="176"/>
      <c r="H82" s="176"/>
      <c r="I82" s="176"/>
      <c r="J82" s="183">
        <v>0.16</v>
      </c>
      <c r="K82" s="176"/>
      <c r="L82" s="176"/>
      <c r="M82" s="176"/>
      <c r="N82" s="176"/>
      <c r="O82" s="176"/>
      <c r="P82" s="176"/>
      <c r="Q82" s="176"/>
      <c r="R82" s="176"/>
      <c r="S82" s="176"/>
      <c r="T82" s="176"/>
      <c r="U82" s="176"/>
      <c r="V82" s="176"/>
      <c r="W82" s="176"/>
      <c r="X82" s="176"/>
      <c r="Y82" s="176"/>
      <c r="Z82" s="176"/>
      <c r="AA82" s="176"/>
      <c r="AB82" s="176"/>
      <c r="AC82" s="176"/>
      <c r="AD82" s="176"/>
      <c r="AE82" s="176"/>
      <c r="AF82" s="176"/>
      <c r="AG82" s="176"/>
      <c r="AH82" s="176"/>
      <c r="AI82" s="176"/>
      <c r="AJ82" s="183">
        <v>0.82199999999999995</v>
      </c>
      <c r="AK82" s="176"/>
      <c r="AL82" s="176"/>
      <c r="AM82" s="176"/>
      <c r="AN82" s="176"/>
      <c r="AO82" s="176"/>
      <c r="AP82" s="176"/>
      <c r="AQ82" s="176"/>
      <c r="AR82" s="176"/>
      <c r="AS82" s="176"/>
    </row>
    <row r="83" spans="1:45" ht="15.75" x14ac:dyDescent="0.2">
      <c r="A83" s="172" t="s">
        <v>764</v>
      </c>
      <c r="B83" s="169" t="s">
        <v>768</v>
      </c>
      <c r="C83" s="170" t="s">
        <v>769</v>
      </c>
      <c r="D83" s="183"/>
      <c r="E83" s="176"/>
      <c r="F83" s="176"/>
      <c r="G83" s="176"/>
      <c r="H83" s="176"/>
      <c r="I83" s="176"/>
      <c r="J83" s="176"/>
      <c r="K83" s="176"/>
      <c r="L83" s="183">
        <v>1.05</v>
      </c>
      <c r="M83" s="176"/>
      <c r="N83" s="176"/>
      <c r="O83" s="176"/>
      <c r="P83" s="176"/>
      <c r="Q83" s="176"/>
      <c r="R83" s="176"/>
      <c r="S83" s="176"/>
      <c r="T83" s="176"/>
      <c r="U83" s="176"/>
      <c r="V83" s="176"/>
      <c r="W83" s="176"/>
      <c r="X83" s="176"/>
      <c r="Y83" s="176"/>
      <c r="Z83" s="176"/>
      <c r="AA83" s="176"/>
      <c r="AB83" s="176"/>
      <c r="AC83" s="176"/>
      <c r="AD83" s="176"/>
      <c r="AE83" s="176"/>
      <c r="AF83" s="176"/>
      <c r="AG83" s="176"/>
      <c r="AH83" s="176"/>
      <c r="AI83" s="176"/>
      <c r="AJ83" s="183">
        <v>0.96899999999999997</v>
      </c>
      <c r="AK83" s="176"/>
      <c r="AL83" s="176"/>
      <c r="AM83" s="176"/>
      <c r="AN83" s="176"/>
      <c r="AO83" s="176"/>
      <c r="AP83" s="176"/>
      <c r="AQ83" s="176"/>
      <c r="AR83" s="176"/>
      <c r="AS83" s="176"/>
    </row>
    <row r="84" spans="1:45" ht="15.75" x14ac:dyDescent="0.2">
      <c r="A84" s="172" t="s">
        <v>764</v>
      </c>
      <c r="B84" s="169" t="s">
        <v>1125</v>
      </c>
      <c r="C84" s="170" t="s">
        <v>770</v>
      </c>
      <c r="D84" s="183"/>
      <c r="E84" s="176"/>
      <c r="F84" s="176"/>
      <c r="G84" s="176"/>
      <c r="H84" s="176"/>
      <c r="I84" s="176"/>
      <c r="J84" s="176"/>
      <c r="K84" s="176"/>
      <c r="L84" s="183">
        <v>0.87</v>
      </c>
      <c r="M84" s="176"/>
      <c r="N84" s="176"/>
      <c r="O84" s="176"/>
      <c r="P84" s="176"/>
      <c r="Q84" s="176"/>
      <c r="R84" s="176"/>
      <c r="S84" s="176"/>
      <c r="T84" s="176"/>
      <c r="U84" s="176"/>
      <c r="V84" s="176"/>
      <c r="W84" s="176"/>
      <c r="X84" s="176"/>
      <c r="Y84" s="176"/>
      <c r="Z84" s="176"/>
      <c r="AA84" s="176"/>
      <c r="AB84" s="176"/>
      <c r="AC84" s="176"/>
      <c r="AD84" s="176"/>
      <c r="AE84" s="176"/>
      <c r="AF84" s="176"/>
      <c r="AG84" s="176"/>
      <c r="AH84" s="176"/>
      <c r="AI84" s="176"/>
      <c r="AJ84" s="183">
        <v>0.76700000000000002</v>
      </c>
      <c r="AK84" s="176"/>
      <c r="AL84" s="176"/>
      <c r="AM84" s="176"/>
      <c r="AN84" s="176"/>
      <c r="AO84" s="176"/>
      <c r="AP84" s="176"/>
      <c r="AQ84" s="176"/>
      <c r="AR84" s="176"/>
      <c r="AS84" s="176"/>
    </row>
    <row r="85" spans="1:45" ht="15.75" x14ac:dyDescent="0.2">
      <c r="A85" s="172" t="s">
        <v>764</v>
      </c>
      <c r="B85" s="169" t="s">
        <v>771</v>
      </c>
      <c r="C85" s="170" t="s">
        <v>772</v>
      </c>
      <c r="D85" s="183"/>
      <c r="E85" s="176"/>
      <c r="F85" s="176"/>
      <c r="G85" s="176"/>
      <c r="H85" s="176"/>
      <c r="I85" s="176"/>
      <c r="J85" s="176"/>
      <c r="K85" s="176"/>
      <c r="L85" s="183">
        <v>0.9</v>
      </c>
      <c r="M85" s="176"/>
      <c r="N85" s="176"/>
      <c r="O85" s="176"/>
      <c r="P85" s="176"/>
      <c r="Q85" s="176"/>
      <c r="R85" s="176"/>
      <c r="S85" s="176"/>
      <c r="T85" s="176"/>
      <c r="U85" s="176"/>
      <c r="V85" s="176"/>
      <c r="W85" s="176"/>
      <c r="X85" s="176"/>
      <c r="Y85" s="176"/>
      <c r="Z85" s="176"/>
      <c r="AA85" s="176"/>
      <c r="AB85" s="176"/>
      <c r="AC85" s="176"/>
      <c r="AD85" s="176"/>
      <c r="AE85" s="176"/>
      <c r="AF85" s="176"/>
      <c r="AG85" s="176"/>
      <c r="AH85" s="176"/>
      <c r="AI85" s="176"/>
      <c r="AJ85" s="183">
        <v>0.92900000000000005</v>
      </c>
      <c r="AK85" s="176"/>
      <c r="AL85" s="176"/>
      <c r="AM85" s="176"/>
      <c r="AN85" s="176"/>
      <c r="AO85" s="176"/>
      <c r="AP85" s="176"/>
      <c r="AQ85" s="176"/>
      <c r="AR85" s="176"/>
      <c r="AS85" s="176"/>
    </row>
    <row r="86" spans="1:45" ht="15.75" x14ac:dyDescent="0.2">
      <c r="A86" s="172" t="s">
        <v>764</v>
      </c>
      <c r="B86" s="169" t="s">
        <v>773</v>
      </c>
      <c r="C86" s="170" t="s">
        <v>774</v>
      </c>
      <c r="D86" s="183"/>
      <c r="E86" s="176"/>
      <c r="F86" s="176"/>
      <c r="G86" s="176"/>
      <c r="H86" s="176"/>
      <c r="I86" s="176"/>
      <c r="J86" s="176"/>
      <c r="K86" s="176"/>
      <c r="L86" s="183">
        <v>0.56999999999999995</v>
      </c>
      <c r="M86" s="176"/>
      <c r="N86" s="176"/>
      <c r="O86" s="176"/>
      <c r="P86" s="176"/>
      <c r="Q86" s="176"/>
      <c r="R86" s="176"/>
      <c r="S86" s="176"/>
      <c r="T86" s="176"/>
      <c r="U86" s="176"/>
      <c r="V86" s="176"/>
      <c r="W86" s="176"/>
      <c r="X86" s="176"/>
      <c r="Y86" s="176"/>
      <c r="Z86" s="176"/>
      <c r="AA86" s="176"/>
      <c r="AB86" s="176"/>
      <c r="AC86" s="176"/>
      <c r="AD86" s="176"/>
      <c r="AE86" s="176"/>
      <c r="AF86" s="176"/>
      <c r="AG86" s="176"/>
      <c r="AH86" s="176"/>
      <c r="AI86" s="176"/>
      <c r="AJ86" s="183">
        <v>0.67800000000000005</v>
      </c>
      <c r="AK86" s="176"/>
      <c r="AL86" s="176"/>
      <c r="AM86" s="176"/>
      <c r="AN86" s="176"/>
      <c r="AO86" s="176"/>
      <c r="AP86" s="176"/>
      <c r="AQ86" s="176"/>
      <c r="AR86" s="176"/>
      <c r="AS86" s="176"/>
    </row>
    <row r="87" spans="1:45" ht="47.25" x14ac:dyDescent="0.2">
      <c r="A87" s="168" t="s">
        <v>775</v>
      </c>
      <c r="B87" s="167" t="s">
        <v>776</v>
      </c>
      <c r="C87" s="168"/>
      <c r="D87" s="179">
        <v>0</v>
      </c>
      <c r="E87" s="179">
        <v>0</v>
      </c>
      <c r="F87" s="179">
        <v>0</v>
      </c>
      <c r="G87" s="179">
        <v>0</v>
      </c>
      <c r="H87" s="179">
        <v>0</v>
      </c>
      <c r="I87" s="179">
        <v>0</v>
      </c>
      <c r="J87" s="179">
        <v>0</v>
      </c>
      <c r="K87" s="179">
        <v>0</v>
      </c>
      <c r="L87" s="179">
        <v>0</v>
      </c>
      <c r="M87" s="179">
        <v>0</v>
      </c>
      <c r="N87" s="179">
        <v>0</v>
      </c>
      <c r="O87" s="179">
        <v>0</v>
      </c>
      <c r="P87" s="179">
        <v>0</v>
      </c>
      <c r="Q87" s="179">
        <v>0</v>
      </c>
      <c r="R87" s="179">
        <v>0</v>
      </c>
      <c r="S87" s="179">
        <v>0</v>
      </c>
      <c r="T87" s="179">
        <v>0</v>
      </c>
      <c r="U87" s="179">
        <v>0</v>
      </c>
      <c r="V87" s="179" t="s">
        <v>440</v>
      </c>
      <c r="W87" s="179" t="s">
        <v>440</v>
      </c>
      <c r="X87" s="179" t="s">
        <v>440</v>
      </c>
      <c r="Y87" s="180" t="s">
        <v>440</v>
      </c>
      <c r="Z87" s="179">
        <v>0</v>
      </c>
      <c r="AA87" s="179">
        <v>0</v>
      </c>
      <c r="AB87" s="179">
        <v>0</v>
      </c>
      <c r="AC87" s="179">
        <v>0</v>
      </c>
      <c r="AD87" s="179">
        <v>0</v>
      </c>
      <c r="AE87" s="179">
        <v>0</v>
      </c>
      <c r="AF87" s="179">
        <v>0</v>
      </c>
      <c r="AG87" s="179">
        <v>0</v>
      </c>
      <c r="AH87" s="179">
        <v>0</v>
      </c>
      <c r="AI87" s="179">
        <v>0</v>
      </c>
      <c r="AJ87" s="179">
        <v>0</v>
      </c>
      <c r="AK87" s="179">
        <v>0</v>
      </c>
      <c r="AL87" s="179">
        <v>0</v>
      </c>
      <c r="AM87" s="179">
        <v>0</v>
      </c>
      <c r="AN87" s="179">
        <v>0</v>
      </c>
      <c r="AO87" s="179" t="s">
        <v>440</v>
      </c>
      <c r="AP87" s="179" t="s">
        <v>440</v>
      </c>
      <c r="AQ87" s="179" t="s">
        <v>440</v>
      </c>
      <c r="AR87" s="179" t="s">
        <v>440</v>
      </c>
      <c r="AS87" s="179" t="s">
        <v>440</v>
      </c>
    </row>
    <row r="88" spans="1:45" ht="31.5" x14ac:dyDescent="0.2">
      <c r="A88" s="168" t="s">
        <v>777</v>
      </c>
      <c r="B88" s="167" t="s">
        <v>778</v>
      </c>
      <c r="C88" s="168"/>
      <c r="D88" s="178" t="str">
        <f t="shared" ref="D88" si="21">IF((COUNTIF(D89:D93,"нд"))=(COUNTA(D89:D93)),"нд",SUMIF(D89:D93,"&gt;0",D89:D93))</f>
        <v>нд</v>
      </c>
      <c r="E88" s="178" t="str">
        <f t="shared" ref="E88:AS88" si="22">IF((COUNTIF(E89:E93,"нд"))=(COUNTA(E89:E93)),"нд",SUMIF(E89:E93,"&gt;0",E89:E93))</f>
        <v>нд</v>
      </c>
      <c r="F88" s="178" t="str">
        <f t="shared" si="22"/>
        <v>нд</v>
      </c>
      <c r="G88" s="178" t="str">
        <f t="shared" si="22"/>
        <v>нд</v>
      </c>
      <c r="H88" s="178" t="str">
        <f t="shared" si="22"/>
        <v>нд</v>
      </c>
      <c r="I88" s="178" t="str">
        <f t="shared" si="22"/>
        <v>нд</v>
      </c>
      <c r="J88" s="178" t="str">
        <f t="shared" si="22"/>
        <v>нд</v>
      </c>
      <c r="K88" s="178" t="str">
        <f t="shared" si="22"/>
        <v>нд</v>
      </c>
      <c r="L88" s="178" t="str">
        <f t="shared" si="22"/>
        <v>нд</v>
      </c>
      <c r="M88" s="178" t="str">
        <f t="shared" si="22"/>
        <v>нд</v>
      </c>
      <c r="N88" s="178" t="str">
        <f t="shared" si="22"/>
        <v>нд</v>
      </c>
      <c r="O88" s="178" t="str">
        <f t="shared" si="22"/>
        <v>нд</v>
      </c>
      <c r="P88" s="178" t="str">
        <f t="shared" si="22"/>
        <v>нд</v>
      </c>
      <c r="Q88" s="178" t="str">
        <f t="shared" si="22"/>
        <v>нд</v>
      </c>
      <c r="R88" s="178" t="str">
        <f t="shared" si="22"/>
        <v>нд</v>
      </c>
      <c r="S88" s="178" t="str">
        <f t="shared" si="22"/>
        <v>нд</v>
      </c>
      <c r="T88" s="178" t="str">
        <f t="shared" si="22"/>
        <v>нд</v>
      </c>
      <c r="U88" s="178" t="str">
        <f t="shared" si="22"/>
        <v>нд</v>
      </c>
      <c r="V88" s="178" t="str">
        <f t="shared" si="22"/>
        <v>нд</v>
      </c>
      <c r="W88" s="178" t="str">
        <f t="shared" si="22"/>
        <v>нд</v>
      </c>
      <c r="X88" s="178" t="str">
        <f t="shared" si="22"/>
        <v>нд</v>
      </c>
      <c r="Y88" s="178" t="str">
        <f t="shared" si="22"/>
        <v>нд</v>
      </c>
      <c r="Z88" s="178" t="str">
        <f t="shared" si="22"/>
        <v>нд</v>
      </c>
      <c r="AA88" s="178" t="str">
        <f t="shared" si="22"/>
        <v>нд</v>
      </c>
      <c r="AB88" s="178" t="str">
        <f t="shared" si="22"/>
        <v>нд</v>
      </c>
      <c r="AC88" s="178" t="str">
        <f t="shared" si="22"/>
        <v>нд</v>
      </c>
      <c r="AD88" s="178" t="str">
        <f t="shared" si="22"/>
        <v>нд</v>
      </c>
      <c r="AE88" s="178" t="str">
        <f t="shared" si="22"/>
        <v>нд</v>
      </c>
      <c r="AF88" s="178" t="str">
        <f t="shared" si="22"/>
        <v>нд</v>
      </c>
      <c r="AG88" s="178" t="str">
        <f t="shared" si="22"/>
        <v>нд</v>
      </c>
      <c r="AH88" s="178" t="str">
        <f t="shared" si="22"/>
        <v>нд</v>
      </c>
      <c r="AI88" s="178" t="str">
        <f t="shared" si="22"/>
        <v>нд</v>
      </c>
      <c r="AJ88" s="178">
        <f t="shared" si="22"/>
        <v>8.1370000000000005</v>
      </c>
      <c r="AK88" s="178" t="str">
        <f t="shared" si="22"/>
        <v>нд</v>
      </c>
      <c r="AL88" s="178" t="str">
        <f t="shared" si="22"/>
        <v>нд</v>
      </c>
      <c r="AM88" s="178" t="str">
        <f t="shared" si="22"/>
        <v>нд</v>
      </c>
      <c r="AN88" s="178" t="str">
        <f t="shared" si="22"/>
        <v>нд</v>
      </c>
      <c r="AO88" s="178" t="str">
        <f t="shared" si="22"/>
        <v>нд</v>
      </c>
      <c r="AP88" s="178" t="str">
        <f t="shared" si="22"/>
        <v>нд</v>
      </c>
      <c r="AQ88" s="178" t="str">
        <f t="shared" si="22"/>
        <v>нд</v>
      </c>
      <c r="AR88" s="178" t="str">
        <f t="shared" si="22"/>
        <v>нд</v>
      </c>
      <c r="AS88" s="178" t="str">
        <f t="shared" si="22"/>
        <v>нд</v>
      </c>
    </row>
    <row r="89" spans="1:45" ht="15.75" x14ac:dyDescent="0.2">
      <c r="A89" s="172" t="s">
        <v>777</v>
      </c>
      <c r="B89" s="169" t="s">
        <v>779</v>
      </c>
      <c r="C89" s="170" t="s">
        <v>780</v>
      </c>
      <c r="D89" s="183"/>
      <c r="E89" s="176"/>
      <c r="F89" s="176"/>
      <c r="G89" s="176"/>
      <c r="H89" s="176"/>
      <c r="I89" s="176"/>
      <c r="J89" s="176"/>
      <c r="K89" s="176"/>
      <c r="L89" s="176"/>
      <c r="M89" s="176"/>
      <c r="N89" s="176"/>
      <c r="O89" s="176"/>
      <c r="P89" s="176"/>
      <c r="Q89" s="176"/>
      <c r="R89" s="176"/>
      <c r="S89" s="176"/>
      <c r="T89" s="176"/>
      <c r="U89" s="176"/>
      <c r="V89" s="176"/>
      <c r="W89" s="176"/>
      <c r="X89" s="176"/>
      <c r="Y89" s="176"/>
      <c r="Z89" s="176"/>
      <c r="AA89" s="176"/>
      <c r="AB89" s="176"/>
      <c r="AC89" s="176"/>
      <c r="AD89" s="176"/>
      <c r="AE89" s="176"/>
      <c r="AF89" s="176"/>
      <c r="AG89" s="176"/>
      <c r="AH89" s="176"/>
      <c r="AI89" s="176"/>
      <c r="AJ89" s="183">
        <v>4.5430000000000001</v>
      </c>
      <c r="AK89" s="176"/>
      <c r="AL89" s="176"/>
      <c r="AM89" s="176"/>
      <c r="AN89" s="176"/>
      <c r="AO89" s="176"/>
      <c r="AP89" s="176"/>
      <c r="AQ89" s="176"/>
      <c r="AR89" s="176"/>
      <c r="AS89" s="176"/>
    </row>
    <row r="90" spans="1:45" ht="31.5" x14ac:dyDescent="0.2">
      <c r="A90" s="172" t="s">
        <v>777</v>
      </c>
      <c r="B90" s="169" t="s">
        <v>781</v>
      </c>
      <c r="C90" s="170" t="s">
        <v>782</v>
      </c>
      <c r="D90" s="183"/>
      <c r="E90" s="176"/>
      <c r="F90" s="176"/>
      <c r="G90" s="176"/>
      <c r="H90" s="176"/>
      <c r="I90" s="176"/>
      <c r="J90" s="176"/>
      <c r="K90" s="176"/>
      <c r="L90" s="176"/>
      <c r="M90" s="176"/>
      <c r="N90" s="176"/>
      <c r="O90" s="176"/>
      <c r="P90" s="176"/>
      <c r="Q90" s="176"/>
      <c r="R90" s="176"/>
      <c r="S90" s="176"/>
      <c r="T90" s="176"/>
      <c r="U90" s="176"/>
      <c r="V90" s="176"/>
      <c r="W90" s="176"/>
      <c r="X90" s="176"/>
      <c r="Y90" s="176"/>
      <c r="Z90" s="176"/>
      <c r="AA90" s="176"/>
      <c r="AB90" s="176"/>
      <c r="AC90" s="176"/>
      <c r="AD90" s="176"/>
      <c r="AE90" s="176"/>
      <c r="AF90" s="176"/>
      <c r="AG90" s="176"/>
      <c r="AH90" s="176"/>
      <c r="AI90" s="176"/>
      <c r="AJ90" s="183">
        <v>0.54</v>
      </c>
      <c r="AK90" s="176"/>
      <c r="AL90" s="176"/>
      <c r="AM90" s="176"/>
      <c r="AN90" s="176"/>
      <c r="AO90" s="176"/>
      <c r="AP90" s="176"/>
      <c r="AQ90" s="176"/>
      <c r="AR90" s="176"/>
      <c r="AS90" s="176"/>
    </row>
    <row r="91" spans="1:45" ht="15.75" x14ac:dyDescent="0.2">
      <c r="A91" s="172" t="s">
        <v>777</v>
      </c>
      <c r="B91" s="169" t="s">
        <v>783</v>
      </c>
      <c r="C91" s="170" t="s">
        <v>784</v>
      </c>
      <c r="D91" s="183"/>
      <c r="E91" s="176"/>
      <c r="F91" s="176"/>
      <c r="G91" s="176"/>
      <c r="H91" s="176"/>
      <c r="I91" s="176"/>
      <c r="J91" s="176"/>
      <c r="K91" s="176"/>
      <c r="L91" s="176"/>
      <c r="M91" s="176"/>
      <c r="N91" s="176"/>
      <c r="O91" s="176"/>
      <c r="P91" s="176"/>
      <c r="Q91" s="176"/>
      <c r="R91" s="176"/>
      <c r="S91" s="176"/>
      <c r="T91" s="176"/>
      <c r="U91" s="176"/>
      <c r="V91" s="176"/>
      <c r="W91" s="176"/>
      <c r="X91" s="176"/>
      <c r="Y91" s="176"/>
      <c r="Z91" s="176"/>
      <c r="AA91" s="176"/>
      <c r="AB91" s="176"/>
      <c r="AC91" s="176"/>
      <c r="AD91" s="176"/>
      <c r="AE91" s="176"/>
      <c r="AF91" s="176"/>
      <c r="AG91" s="176"/>
      <c r="AH91" s="176"/>
      <c r="AI91" s="176"/>
      <c r="AJ91" s="183">
        <v>0.91700000000000004</v>
      </c>
      <c r="AK91" s="176"/>
      <c r="AL91" s="176"/>
      <c r="AM91" s="176"/>
      <c r="AN91" s="176"/>
      <c r="AO91" s="176"/>
      <c r="AP91" s="176"/>
      <c r="AQ91" s="176"/>
      <c r="AR91" s="176"/>
      <c r="AS91" s="176"/>
    </row>
    <row r="92" spans="1:45" ht="15.75" x14ac:dyDescent="0.2">
      <c r="A92" s="172" t="s">
        <v>777</v>
      </c>
      <c r="B92" s="169" t="s">
        <v>785</v>
      </c>
      <c r="C92" s="170" t="s">
        <v>786</v>
      </c>
      <c r="D92" s="183"/>
      <c r="E92" s="176"/>
      <c r="F92" s="176"/>
      <c r="G92" s="176"/>
      <c r="H92" s="176"/>
      <c r="I92" s="176"/>
      <c r="J92" s="176"/>
      <c r="K92" s="176"/>
      <c r="L92" s="176"/>
      <c r="M92" s="176"/>
      <c r="N92" s="176"/>
      <c r="O92" s="176"/>
      <c r="P92" s="176"/>
      <c r="Q92" s="176"/>
      <c r="R92" s="176"/>
      <c r="S92" s="176"/>
      <c r="T92" s="176"/>
      <c r="U92" s="176"/>
      <c r="V92" s="176"/>
      <c r="W92" s="176"/>
      <c r="X92" s="176"/>
      <c r="Y92" s="176"/>
      <c r="Z92" s="176"/>
      <c r="AA92" s="176"/>
      <c r="AB92" s="176"/>
      <c r="AC92" s="176"/>
      <c r="AD92" s="176"/>
      <c r="AE92" s="176"/>
      <c r="AF92" s="176"/>
      <c r="AG92" s="176"/>
      <c r="AH92" s="176"/>
      <c r="AI92" s="176"/>
      <c r="AJ92" s="183">
        <v>1.0820000000000001</v>
      </c>
      <c r="AK92" s="176"/>
      <c r="AL92" s="176"/>
      <c r="AM92" s="176"/>
      <c r="AN92" s="176"/>
      <c r="AO92" s="176"/>
      <c r="AP92" s="176"/>
      <c r="AQ92" s="176"/>
      <c r="AR92" s="176"/>
      <c r="AS92" s="176"/>
    </row>
    <row r="93" spans="1:45" ht="31.5" x14ac:dyDescent="0.2">
      <c r="A93" s="172" t="s">
        <v>777</v>
      </c>
      <c r="B93" s="169" t="s">
        <v>787</v>
      </c>
      <c r="C93" s="170" t="s">
        <v>788</v>
      </c>
      <c r="D93" s="183"/>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83">
        <v>1.0549999999999999</v>
      </c>
      <c r="AK93" s="176"/>
      <c r="AL93" s="176"/>
      <c r="AM93" s="176"/>
      <c r="AN93" s="176"/>
      <c r="AO93" s="176"/>
      <c r="AP93" s="176"/>
      <c r="AQ93" s="176"/>
      <c r="AR93" s="176"/>
      <c r="AS93" s="176"/>
    </row>
  </sheetData>
  <mergeCells count="42">
    <mergeCell ref="X17:Y17"/>
    <mergeCell ref="AL17:AM17"/>
    <mergeCell ref="AN17:AO17"/>
    <mergeCell ref="AP17:AQ17"/>
    <mergeCell ref="AR17:AS17"/>
    <mergeCell ref="Z17:AA17"/>
    <mergeCell ref="AB17:AC17"/>
    <mergeCell ref="AD17:AE17"/>
    <mergeCell ref="AF17:AG17"/>
    <mergeCell ref="AH17:AI17"/>
    <mergeCell ref="AJ17:AK17"/>
    <mergeCell ref="N17:O17"/>
    <mergeCell ref="P17:Q17"/>
    <mergeCell ref="R17:S17"/>
    <mergeCell ref="T17:U17"/>
    <mergeCell ref="V17:W17"/>
    <mergeCell ref="A15:A18"/>
    <mergeCell ref="B15:B18"/>
    <mergeCell ref="C15:C18"/>
    <mergeCell ref="D15:AS15"/>
    <mergeCell ref="D16:I16"/>
    <mergeCell ref="J16:O16"/>
    <mergeCell ref="P16:U16"/>
    <mergeCell ref="V16:AA16"/>
    <mergeCell ref="AB16:AG16"/>
    <mergeCell ref="AH16:AM16"/>
    <mergeCell ref="AN16:AS16"/>
    <mergeCell ref="D17:E17"/>
    <mergeCell ref="F17:G17"/>
    <mergeCell ref="H17:I17"/>
    <mergeCell ref="J17:K17"/>
    <mergeCell ref="L17:M17"/>
    <mergeCell ref="A8:AS8"/>
    <mergeCell ref="A10:AS10"/>
    <mergeCell ref="A12:AS12"/>
    <mergeCell ref="A13:AS13"/>
    <mergeCell ref="A14:AS14"/>
    <mergeCell ref="K2:L2"/>
    <mergeCell ref="M2:N2"/>
    <mergeCell ref="A4:AS4"/>
    <mergeCell ref="A5:AS5"/>
    <mergeCell ref="A7:AS7"/>
  </mergeCells>
  <pageMargins left="0.78740157480314965" right="0.39370078740157483" top="0.39370078740157483" bottom="0.39370078740157483" header="0.27559055118110237" footer="0.27559055118110237"/>
  <pageSetup paperSize="8" scale="57" fitToWidth="2" fitToHeight="2" orientation="portrait" r:id="rId1"/>
  <headerFooter alignWithMargins="0">
    <oddFooter>&amp;R&amp;P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B9B96-FF60-449A-A833-8F1679C1714E}">
  <sheetPr>
    <pageSetUpPr fitToPage="1"/>
  </sheetPr>
  <dimension ref="A1:BL166"/>
  <sheetViews>
    <sheetView zoomScale="70" zoomScaleNormal="70" workbookViewId="0">
      <selection activeCell="A10" sqref="A10"/>
    </sheetView>
  </sheetViews>
  <sheetFormatPr defaultRowHeight="15.75" x14ac:dyDescent="0.25"/>
  <cols>
    <col min="1" max="1" width="13.7109375" style="31" customWidth="1"/>
    <col min="2" max="2" width="42.85546875" style="31" customWidth="1"/>
    <col min="3" max="3" width="15.85546875" style="31" customWidth="1"/>
    <col min="4" max="15" width="6.5703125" style="31" bestFit="1" customWidth="1"/>
    <col min="16" max="16" width="8.28515625" style="31" customWidth="1"/>
    <col min="17" max="30" width="6.85546875" style="31" customWidth="1"/>
    <col min="31" max="31" width="8" style="31" customWidth="1"/>
    <col min="32" max="63" width="6.85546875" style="31" customWidth="1"/>
    <col min="64" max="64" width="37" style="31" customWidth="1"/>
    <col min="65" max="16384" width="9.140625" style="31"/>
  </cols>
  <sheetData>
    <row r="1" spans="1:64" s="52" customFormat="1" ht="11.25" x14ac:dyDescent="0.2">
      <c r="BL1" s="57" t="s">
        <v>322</v>
      </c>
    </row>
    <row r="2" spans="1:64" s="52" customFormat="1" ht="11.25" x14ac:dyDescent="0.2">
      <c r="BL2" s="56" t="s">
        <v>68</v>
      </c>
    </row>
    <row r="3" spans="1:64" s="52" customFormat="1" ht="11.25" x14ac:dyDescent="0.2">
      <c r="BL3" s="14" t="s">
        <v>67</v>
      </c>
    </row>
    <row r="4" spans="1:64" x14ac:dyDescent="0.25">
      <c r="A4" s="394" t="s">
        <v>321</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69"/>
      <c r="BA4" s="369"/>
      <c r="BB4" s="369"/>
      <c r="BC4" s="369"/>
      <c r="BD4" s="369"/>
      <c r="BE4" s="369"/>
      <c r="BF4" s="369"/>
      <c r="BG4" s="369"/>
      <c r="BH4" s="369"/>
      <c r="BI4" s="369"/>
      <c r="BJ4" s="369"/>
      <c r="BK4" s="369"/>
      <c r="BL4" s="369"/>
    </row>
    <row r="6" spans="1:64" ht="18.75" x14ac:dyDescent="0.25">
      <c r="A6" s="371" t="s">
        <v>676</v>
      </c>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row>
    <row r="7" spans="1:64" x14ac:dyDescent="0.25">
      <c r="A7" s="372" t="s">
        <v>675</v>
      </c>
      <c r="B7" s="372"/>
      <c r="C7" s="372"/>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c r="AL7" s="372"/>
      <c r="AM7" s="372"/>
      <c r="AN7" s="372"/>
      <c r="AO7" s="372"/>
      <c r="AP7" s="372"/>
      <c r="AQ7" s="372"/>
      <c r="AR7" s="372"/>
      <c r="AS7" s="372"/>
      <c r="AT7" s="372"/>
      <c r="AU7" s="372"/>
      <c r="AV7" s="372"/>
      <c r="AW7" s="372"/>
      <c r="AX7" s="372"/>
      <c r="AY7" s="372"/>
      <c r="AZ7" s="372"/>
      <c r="BA7" s="372"/>
      <c r="BB7" s="372"/>
      <c r="BC7" s="372"/>
      <c r="BD7" s="372"/>
      <c r="BE7" s="372"/>
      <c r="BF7" s="372"/>
      <c r="BG7" s="372"/>
      <c r="BH7" s="372"/>
      <c r="BI7" s="372"/>
      <c r="BJ7" s="372"/>
      <c r="BK7" s="372"/>
      <c r="BL7" s="372"/>
    </row>
    <row r="8" spans="1:64" x14ac:dyDescent="0.25">
      <c r="W8" s="45"/>
      <c r="X8" s="45"/>
      <c r="Y8" s="45"/>
      <c r="Z8" s="45"/>
      <c r="AA8" s="45"/>
      <c r="AB8" s="45"/>
      <c r="AC8" s="45"/>
      <c r="AD8" s="45"/>
      <c r="AE8" s="45"/>
      <c r="AF8" s="45"/>
      <c r="AG8" s="45"/>
      <c r="AH8" s="45"/>
      <c r="AJ8" s="45"/>
    </row>
    <row r="9" spans="1:64" ht="18.75" x14ac:dyDescent="0.3">
      <c r="A9" s="358" t="s">
        <v>1131</v>
      </c>
      <c r="B9" s="358"/>
      <c r="C9" s="358"/>
      <c r="D9" s="358"/>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8"/>
      <c r="AY9" s="358"/>
      <c r="AZ9" s="358"/>
      <c r="BA9" s="358"/>
      <c r="BB9" s="358"/>
      <c r="BC9" s="358"/>
      <c r="BD9" s="358"/>
      <c r="BE9" s="358"/>
      <c r="BF9" s="358"/>
      <c r="BG9" s="358"/>
      <c r="BH9" s="358"/>
      <c r="BI9" s="358"/>
      <c r="BJ9" s="358"/>
      <c r="BK9" s="358"/>
      <c r="BL9" s="358"/>
    </row>
    <row r="11" spans="1:64" ht="18.75" x14ac:dyDescent="0.3">
      <c r="A11" s="358" t="s">
        <v>1132</v>
      </c>
      <c r="B11" s="358"/>
      <c r="C11" s="358"/>
      <c r="D11" s="358"/>
      <c r="E11" s="358"/>
      <c r="F11" s="358"/>
      <c r="G11" s="358"/>
      <c r="H11" s="358"/>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358"/>
      <c r="AJ11" s="358"/>
      <c r="AK11" s="358"/>
      <c r="AL11" s="358"/>
      <c r="AM11" s="358"/>
      <c r="AN11" s="358"/>
      <c r="AO11" s="358"/>
      <c r="AP11" s="358"/>
      <c r="AQ11" s="358"/>
      <c r="AR11" s="358"/>
      <c r="AS11" s="358"/>
      <c r="AT11" s="358"/>
      <c r="AU11" s="358"/>
      <c r="AV11" s="358"/>
      <c r="AW11" s="358"/>
      <c r="AX11" s="358"/>
      <c r="AY11" s="358"/>
      <c r="AZ11" s="358"/>
      <c r="BA11" s="358"/>
      <c r="BB11" s="358"/>
      <c r="BC11" s="358"/>
      <c r="BD11" s="358"/>
      <c r="BE11" s="358"/>
      <c r="BF11" s="358"/>
      <c r="BG11" s="358"/>
      <c r="BH11" s="358"/>
      <c r="BI11" s="358"/>
      <c r="BJ11" s="358"/>
      <c r="BK11" s="358"/>
      <c r="BL11" s="358"/>
    </row>
    <row r="12" spans="1:64" x14ac:dyDescent="0.25">
      <c r="A12" s="373" t="s">
        <v>118</v>
      </c>
      <c r="B12" s="373"/>
      <c r="C12" s="373"/>
      <c r="D12" s="373"/>
      <c r="E12" s="373"/>
      <c r="F12" s="373"/>
      <c r="G12" s="373"/>
      <c r="H12" s="373"/>
      <c r="I12" s="373"/>
      <c r="J12" s="373"/>
      <c r="K12" s="373"/>
      <c r="L12" s="373"/>
      <c r="M12" s="373"/>
      <c r="N12" s="373"/>
      <c r="O12" s="373"/>
      <c r="P12" s="373"/>
      <c r="Q12" s="373"/>
      <c r="R12" s="373"/>
      <c r="S12" s="373"/>
      <c r="T12" s="373"/>
      <c r="U12" s="373"/>
      <c r="V12" s="373"/>
      <c r="W12" s="373"/>
      <c r="X12" s="373"/>
      <c r="Y12" s="373"/>
      <c r="Z12" s="373"/>
      <c r="AA12" s="373"/>
      <c r="AB12" s="373"/>
      <c r="AC12" s="373"/>
      <c r="AD12" s="373"/>
      <c r="AE12" s="373"/>
      <c r="AF12" s="373"/>
      <c r="AG12" s="373"/>
      <c r="AH12" s="373"/>
      <c r="AI12" s="373"/>
      <c r="AJ12" s="373"/>
      <c r="AK12" s="373"/>
      <c r="AL12" s="373"/>
      <c r="AM12" s="373"/>
      <c r="AN12" s="373"/>
      <c r="AO12" s="373"/>
      <c r="AP12" s="373"/>
      <c r="AQ12" s="373"/>
      <c r="AR12" s="373"/>
      <c r="AS12" s="373"/>
      <c r="AT12" s="373"/>
      <c r="AU12" s="373"/>
      <c r="AV12" s="373"/>
      <c r="AW12" s="373"/>
      <c r="AX12" s="373"/>
      <c r="AY12" s="373"/>
      <c r="AZ12" s="373"/>
      <c r="BA12" s="373"/>
      <c r="BB12" s="373"/>
      <c r="BC12" s="373"/>
      <c r="BD12" s="373"/>
      <c r="BE12" s="373"/>
      <c r="BF12" s="373"/>
      <c r="BG12" s="373"/>
      <c r="BH12" s="373"/>
      <c r="BI12" s="373"/>
      <c r="BJ12" s="373"/>
      <c r="BK12" s="373"/>
      <c r="BL12" s="373"/>
    </row>
    <row r="13" spans="1:64" x14ac:dyDescent="0.2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233"/>
      <c r="BA13" s="233"/>
      <c r="BB13" s="233"/>
      <c r="BC13" s="233"/>
      <c r="BD13" s="233"/>
      <c r="BE13" s="233"/>
      <c r="BF13" s="233"/>
      <c r="BG13" s="233"/>
      <c r="BH13" s="233"/>
      <c r="BI13" s="233"/>
      <c r="BJ13" s="233"/>
      <c r="BK13" s="233"/>
    </row>
    <row r="14" spans="1:64" ht="38.25" customHeight="1" x14ac:dyDescent="0.25">
      <c r="A14" s="381" t="s">
        <v>62</v>
      </c>
      <c r="B14" s="381" t="s">
        <v>61</v>
      </c>
      <c r="C14" s="381" t="s">
        <v>117</v>
      </c>
      <c r="D14" s="378" t="s">
        <v>320</v>
      </c>
      <c r="E14" s="392"/>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c r="AI14" s="392"/>
      <c r="AJ14" s="392"/>
      <c r="AK14" s="392"/>
      <c r="AL14" s="392"/>
      <c r="AM14" s="392"/>
      <c r="AN14" s="392"/>
      <c r="AO14" s="392"/>
      <c r="AP14" s="392"/>
      <c r="AQ14" s="392"/>
      <c r="AR14" s="392"/>
      <c r="AS14" s="392"/>
      <c r="AT14" s="392"/>
      <c r="AU14" s="392"/>
      <c r="AV14" s="392"/>
      <c r="AW14" s="392"/>
      <c r="AX14" s="392"/>
      <c r="AY14" s="392"/>
      <c r="AZ14" s="392"/>
      <c r="BA14" s="392"/>
      <c r="BB14" s="392"/>
      <c r="BC14" s="392"/>
      <c r="BD14" s="392"/>
      <c r="BE14" s="392"/>
      <c r="BF14" s="392"/>
      <c r="BG14" s="392"/>
      <c r="BH14" s="392"/>
      <c r="BI14" s="392"/>
      <c r="BJ14" s="392"/>
      <c r="BK14" s="393"/>
      <c r="BL14" s="390" t="s">
        <v>50</v>
      </c>
    </row>
    <row r="15" spans="1:64" ht="15.75" customHeight="1" x14ac:dyDescent="0.25">
      <c r="A15" s="381"/>
      <c r="B15" s="381"/>
      <c r="C15" s="381"/>
      <c r="D15" s="377" t="s">
        <v>960</v>
      </c>
      <c r="E15" s="377"/>
      <c r="F15" s="377"/>
      <c r="G15" s="377"/>
      <c r="H15" s="377"/>
      <c r="I15" s="377"/>
      <c r="J15" s="377"/>
      <c r="K15" s="377"/>
      <c r="L15" s="377"/>
      <c r="M15" s="377"/>
      <c r="N15" s="377"/>
      <c r="O15" s="377"/>
      <c r="P15" s="377" t="s">
        <v>961</v>
      </c>
      <c r="Q15" s="377"/>
      <c r="R15" s="377"/>
      <c r="S15" s="377"/>
      <c r="T15" s="377"/>
      <c r="U15" s="377"/>
      <c r="V15" s="377"/>
      <c r="W15" s="377"/>
      <c r="X15" s="377"/>
      <c r="Y15" s="377"/>
      <c r="Z15" s="377"/>
      <c r="AA15" s="377"/>
      <c r="AB15" s="377" t="s">
        <v>962</v>
      </c>
      <c r="AC15" s="377"/>
      <c r="AD15" s="377"/>
      <c r="AE15" s="377"/>
      <c r="AF15" s="377"/>
      <c r="AG15" s="377"/>
      <c r="AH15" s="377"/>
      <c r="AI15" s="377"/>
      <c r="AJ15" s="377"/>
      <c r="AK15" s="377"/>
      <c r="AL15" s="377"/>
      <c r="AM15" s="377"/>
      <c r="AN15" s="377" t="s">
        <v>963</v>
      </c>
      <c r="AO15" s="377"/>
      <c r="AP15" s="377"/>
      <c r="AQ15" s="377"/>
      <c r="AR15" s="377"/>
      <c r="AS15" s="377"/>
      <c r="AT15" s="377"/>
      <c r="AU15" s="377"/>
      <c r="AV15" s="377"/>
      <c r="AW15" s="377"/>
      <c r="AX15" s="377"/>
      <c r="AY15" s="377"/>
      <c r="AZ15" s="377" t="s">
        <v>964</v>
      </c>
      <c r="BA15" s="377"/>
      <c r="BB15" s="377"/>
      <c r="BC15" s="377"/>
      <c r="BD15" s="377"/>
      <c r="BE15" s="377"/>
      <c r="BF15" s="377"/>
      <c r="BG15" s="377"/>
      <c r="BH15" s="377"/>
      <c r="BI15" s="377"/>
      <c r="BJ15" s="377"/>
      <c r="BK15" s="377"/>
      <c r="BL15" s="390"/>
    </row>
    <row r="16" spans="1:64" x14ac:dyDescent="0.25">
      <c r="A16" s="381"/>
      <c r="B16" s="381"/>
      <c r="C16" s="381"/>
      <c r="D16" s="377"/>
      <c r="E16" s="377"/>
      <c r="F16" s="377"/>
      <c r="G16" s="377"/>
      <c r="H16" s="377"/>
      <c r="I16" s="377"/>
      <c r="J16" s="377"/>
      <c r="K16" s="377"/>
      <c r="L16" s="377"/>
      <c r="M16" s="377"/>
      <c r="N16" s="377"/>
      <c r="O16" s="377"/>
      <c r="P16" s="377"/>
      <c r="Q16" s="377"/>
      <c r="R16" s="377"/>
      <c r="S16" s="377"/>
      <c r="T16" s="377"/>
      <c r="U16" s="377"/>
      <c r="V16" s="377"/>
      <c r="W16" s="377"/>
      <c r="X16" s="377"/>
      <c r="Y16" s="377"/>
      <c r="Z16" s="377"/>
      <c r="AA16" s="377"/>
      <c r="AB16" s="377"/>
      <c r="AC16" s="377"/>
      <c r="AD16" s="377"/>
      <c r="AE16" s="377"/>
      <c r="AF16" s="377"/>
      <c r="AG16" s="377"/>
      <c r="AH16" s="377"/>
      <c r="AI16" s="377"/>
      <c r="AJ16" s="377"/>
      <c r="AK16" s="377"/>
      <c r="AL16" s="377"/>
      <c r="AM16" s="377"/>
      <c r="AN16" s="377"/>
      <c r="AO16" s="377"/>
      <c r="AP16" s="377"/>
      <c r="AQ16" s="377"/>
      <c r="AR16" s="377"/>
      <c r="AS16" s="377"/>
      <c r="AT16" s="377"/>
      <c r="AU16" s="377"/>
      <c r="AV16" s="377"/>
      <c r="AW16" s="377"/>
      <c r="AX16" s="377"/>
      <c r="AY16" s="377"/>
      <c r="AZ16" s="377"/>
      <c r="BA16" s="377"/>
      <c r="BB16" s="377"/>
      <c r="BC16" s="377"/>
      <c r="BD16" s="377"/>
      <c r="BE16" s="377"/>
      <c r="BF16" s="377"/>
      <c r="BG16" s="377"/>
      <c r="BH16" s="377"/>
      <c r="BI16" s="377"/>
      <c r="BJ16" s="377"/>
      <c r="BK16" s="377"/>
      <c r="BL16" s="390"/>
    </row>
    <row r="17" spans="1:64" ht="39" customHeight="1" x14ac:dyDescent="0.25">
      <c r="A17" s="381"/>
      <c r="B17" s="381"/>
      <c r="C17" s="381"/>
      <c r="D17" s="377" t="s">
        <v>49</v>
      </c>
      <c r="E17" s="377"/>
      <c r="F17" s="377"/>
      <c r="G17" s="377"/>
      <c r="H17" s="377"/>
      <c r="I17" s="377"/>
      <c r="J17" s="390" t="s">
        <v>233</v>
      </c>
      <c r="K17" s="390"/>
      <c r="L17" s="390"/>
      <c r="M17" s="390"/>
      <c r="N17" s="390"/>
      <c r="O17" s="390"/>
      <c r="P17" s="377" t="s">
        <v>49</v>
      </c>
      <c r="Q17" s="377"/>
      <c r="R17" s="377"/>
      <c r="S17" s="377"/>
      <c r="T17" s="377"/>
      <c r="U17" s="377"/>
      <c r="V17" s="390" t="s">
        <v>233</v>
      </c>
      <c r="W17" s="390"/>
      <c r="X17" s="390"/>
      <c r="Y17" s="390"/>
      <c r="Z17" s="390"/>
      <c r="AA17" s="390"/>
      <c r="AB17" s="377" t="s">
        <v>49</v>
      </c>
      <c r="AC17" s="377"/>
      <c r="AD17" s="377"/>
      <c r="AE17" s="377"/>
      <c r="AF17" s="377"/>
      <c r="AG17" s="377"/>
      <c r="AH17" s="390" t="s">
        <v>233</v>
      </c>
      <c r="AI17" s="390"/>
      <c r="AJ17" s="390"/>
      <c r="AK17" s="390"/>
      <c r="AL17" s="390"/>
      <c r="AM17" s="390"/>
      <c r="AN17" s="377" t="s">
        <v>49</v>
      </c>
      <c r="AO17" s="377"/>
      <c r="AP17" s="377"/>
      <c r="AQ17" s="377"/>
      <c r="AR17" s="377"/>
      <c r="AS17" s="377"/>
      <c r="AT17" s="390" t="s">
        <v>233</v>
      </c>
      <c r="AU17" s="390"/>
      <c r="AV17" s="390"/>
      <c r="AW17" s="390"/>
      <c r="AX17" s="390"/>
      <c r="AY17" s="390"/>
      <c r="AZ17" s="377" t="s">
        <v>49</v>
      </c>
      <c r="BA17" s="377"/>
      <c r="BB17" s="377"/>
      <c r="BC17" s="377"/>
      <c r="BD17" s="377"/>
      <c r="BE17" s="377"/>
      <c r="BF17" s="390" t="s">
        <v>233</v>
      </c>
      <c r="BG17" s="390"/>
      <c r="BH17" s="390"/>
      <c r="BI17" s="390"/>
      <c r="BJ17" s="390"/>
      <c r="BK17" s="390"/>
      <c r="BL17" s="390"/>
    </row>
    <row r="18" spans="1:64" ht="54.75" customHeight="1" x14ac:dyDescent="0.25">
      <c r="A18" s="381"/>
      <c r="B18" s="381"/>
      <c r="C18" s="381"/>
      <c r="D18" s="37" t="s">
        <v>319</v>
      </c>
      <c r="E18" s="37" t="s">
        <v>229</v>
      </c>
      <c r="F18" s="37" t="s">
        <v>228</v>
      </c>
      <c r="G18" s="38" t="s">
        <v>227</v>
      </c>
      <c r="H18" s="37" t="s">
        <v>226</v>
      </c>
      <c r="I18" s="37" t="s">
        <v>225</v>
      </c>
      <c r="J18" s="37" t="s">
        <v>319</v>
      </c>
      <c r="K18" s="37" t="s">
        <v>229</v>
      </c>
      <c r="L18" s="37" t="s">
        <v>228</v>
      </c>
      <c r="M18" s="38" t="s">
        <v>227</v>
      </c>
      <c r="N18" s="37" t="s">
        <v>226</v>
      </c>
      <c r="O18" s="37" t="s">
        <v>225</v>
      </c>
      <c r="P18" s="37" t="s">
        <v>319</v>
      </c>
      <c r="Q18" s="37" t="s">
        <v>229</v>
      </c>
      <c r="R18" s="37" t="s">
        <v>228</v>
      </c>
      <c r="S18" s="38" t="s">
        <v>227</v>
      </c>
      <c r="T18" s="37" t="s">
        <v>226</v>
      </c>
      <c r="U18" s="37" t="s">
        <v>225</v>
      </c>
      <c r="V18" s="37" t="s">
        <v>319</v>
      </c>
      <c r="W18" s="37" t="s">
        <v>229</v>
      </c>
      <c r="X18" s="37" t="s">
        <v>228</v>
      </c>
      <c r="Y18" s="38" t="s">
        <v>227</v>
      </c>
      <c r="Z18" s="37" t="s">
        <v>226</v>
      </c>
      <c r="AA18" s="37" t="s">
        <v>225</v>
      </c>
      <c r="AB18" s="37" t="s">
        <v>319</v>
      </c>
      <c r="AC18" s="37" t="s">
        <v>229</v>
      </c>
      <c r="AD18" s="37" t="s">
        <v>228</v>
      </c>
      <c r="AE18" s="38" t="s">
        <v>227</v>
      </c>
      <c r="AF18" s="37" t="s">
        <v>226</v>
      </c>
      <c r="AG18" s="37" t="s">
        <v>225</v>
      </c>
      <c r="AH18" s="37" t="s">
        <v>319</v>
      </c>
      <c r="AI18" s="37" t="s">
        <v>229</v>
      </c>
      <c r="AJ18" s="37" t="s">
        <v>228</v>
      </c>
      <c r="AK18" s="38" t="s">
        <v>227</v>
      </c>
      <c r="AL18" s="37" t="s">
        <v>226</v>
      </c>
      <c r="AM18" s="37" t="s">
        <v>225</v>
      </c>
      <c r="AN18" s="37" t="s">
        <v>319</v>
      </c>
      <c r="AO18" s="37" t="s">
        <v>229</v>
      </c>
      <c r="AP18" s="37" t="s">
        <v>228</v>
      </c>
      <c r="AQ18" s="38" t="s">
        <v>227</v>
      </c>
      <c r="AR18" s="37" t="s">
        <v>226</v>
      </c>
      <c r="AS18" s="37" t="s">
        <v>225</v>
      </c>
      <c r="AT18" s="37" t="s">
        <v>319</v>
      </c>
      <c r="AU18" s="37" t="s">
        <v>229</v>
      </c>
      <c r="AV18" s="37" t="s">
        <v>228</v>
      </c>
      <c r="AW18" s="38" t="s">
        <v>227</v>
      </c>
      <c r="AX18" s="37" t="s">
        <v>226</v>
      </c>
      <c r="AY18" s="37" t="s">
        <v>225</v>
      </c>
      <c r="AZ18" s="37" t="s">
        <v>319</v>
      </c>
      <c r="BA18" s="37" t="s">
        <v>229</v>
      </c>
      <c r="BB18" s="37" t="s">
        <v>228</v>
      </c>
      <c r="BC18" s="38" t="s">
        <v>227</v>
      </c>
      <c r="BD18" s="37" t="s">
        <v>226</v>
      </c>
      <c r="BE18" s="37" t="s">
        <v>225</v>
      </c>
      <c r="BF18" s="37" t="s">
        <v>319</v>
      </c>
      <c r="BG18" s="37" t="s">
        <v>229</v>
      </c>
      <c r="BH18" s="37" t="s">
        <v>228</v>
      </c>
      <c r="BI18" s="38" t="s">
        <v>227</v>
      </c>
      <c r="BJ18" s="37" t="s">
        <v>226</v>
      </c>
      <c r="BK18" s="37" t="s">
        <v>225</v>
      </c>
      <c r="BL18" s="390"/>
    </row>
    <row r="19" spans="1:64" x14ac:dyDescent="0.25">
      <c r="A19" s="36">
        <v>1</v>
      </c>
      <c r="B19" s="36">
        <v>2</v>
      </c>
      <c r="C19" s="36">
        <v>3</v>
      </c>
      <c r="D19" s="35" t="s">
        <v>274</v>
      </c>
      <c r="E19" s="35" t="s">
        <v>273</v>
      </c>
      <c r="F19" s="35" t="s">
        <v>272</v>
      </c>
      <c r="G19" s="35" t="s">
        <v>271</v>
      </c>
      <c r="H19" s="35" t="s">
        <v>270</v>
      </c>
      <c r="I19" s="35" t="s">
        <v>269</v>
      </c>
      <c r="J19" s="35" t="s">
        <v>267</v>
      </c>
      <c r="K19" s="35" t="s">
        <v>266</v>
      </c>
      <c r="L19" s="35" t="s">
        <v>265</v>
      </c>
      <c r="M19" s="35" t="s">
        <v>264</v>
      </c>
      <c r="N19" s="35" t="s">
        <v>263</v>
      </c>
      <c r="O19" s="35" t="s">
        <v>262</v>
      </c>
      <c r="P19" s="35" t="s">
        <v>318</v>
      </c>
      <c r="Q19" s="35" t="s">
        <v>317</v>
      </c>
      <c r="R19" s="35" t="s">
        <v>316</v>
      </c>
      <c r="S19" s="35" t="s">
        <v>315</v>
      </c>
      <c r="T19" s="35" t="s">
        <v>314</v>
      </c>
      <c r="U19" s="35" t="s">
        <v>313</v>
      </c>
      <c r="V19" s="35" t="s">
        <v>312</v>
      </c>
      <c r="W19" s="35" t="s">
        <v>311</v>
      </c>
      <c r="X19" s="35" t="s">
        <v>310</v>
      </c>
      <c r="Y19" s="35" t="s">
        <v>309</v>
      </c>
      <c r="Z19" s="35" t="s">
        <v>308</v>
      </c>
      <c r="AA19" s="35" t="s">
        <v>307</v>
      </c>
      <c r="AB19" s="35" t="s">
        <v>306</v>
      </c>
      <c r="AC19" s="35" t="s">
        <v>305</v>
      </c>
      <c r="AD19" s="35" t="s">
        <v>304</v>
      </c>
      <c r="AE19" s="35" t="s">
        <v>303</v>
      </c>
      <c r="AF19" s="35" t="s">
        <v>302</v>
      </c>
      <c r="AG19" s="35" t="s">
        <v>301</v>
      </c>
      <c r="AH19" s="35" t="s">
        <v>300</v>
      </c>
      <c r="AI19" s="35" t="s">
        <v>299</v>
      </c>
      <c r="AJ19" s="35" t="s">
        <v>298</v>
      </c>
      <c r="AK19" s="35" t="s">
        <v>297</v>
      </c>
      <c r="AL19" s="35" t="s">
        <v>296</v>
      </c>
      <c r="AM19" s="35" t="s">
        <v>295</v>
      </c>
      <c r="AN19" s="35" t="s">
        <v>294</v>
      </c>
      <c r="AO19" s="35" t="s">
        <v>293</v>
      </c>
      <c r="AP19" s="35" t="s">
        <v>292</v>
      </c>
      <c r="AQ19" s="35" t="s">
        <v>291</v>
      </c>
      <c r="AR19" s="35" t="s">
        <v>290</v>
      </c>
      <c r="AS19" s="35" t="s">
        <v>289</v>
      </c>
      <c r="AT19" s="35" t="s">
        <v>288</v>
      </c>
      <c r="AU19" s="35" t="s">
        <v>287</v>
      </c>
      <c r="AV19" s="35" t="s">
        <v>286</v>
      </c>
      <c r="AW19" s="35" t="s">
        <v>285</v>
      </c>
      <c r="AX19" s="35" t="s">
        <v>284</v>
      </c>
      <c r="AY19" s="35" t="s">
        <v>283</v>
      </c>
      <c r="AZ19" s="35" t="s">
        <v>987</v>
      </c>
      <c r="BA19" s="35" t="s">
        <v>988</v>
      </c>
      <c r="BB19" s="35" t="s">
        <v>989</v>
      </c>
      <c r="BC19" s="35" t="s">
        <v>990</v>
      </c>
      <c r="BD19" s="35" t="s">
        <v>991</v>
      </c>
      <c r="BE19" s="35" t="s">
        <v>992</v>
      </c>
      <c r="BF19" s="35" t="s">
        <v>993</v>
      </c>
      <c r="BG19" s="35" t="s">
        <v>994</v>
      </c>
      <c r="BH19" s="35" t="s">
        <v>995</v>
      </c>
      <c r="BI19" s="35" t="s">
        <v>996</v>
      </c>
      <c r="BJ19" s="35" t="s">
        <v>997</v>
      </c>
      <c r="BK19" s="35" t="s">
        <v>998</v>
      </c>
      <c r="BL19" s="35" t="s">
        <v>245</v>
      </c>
    </row>
    <row r="20" spans="1:64" ht="31.5" x14ac:dyDescent="0.25">
      <c r="A20" s="184">
        <v>0</v>
      </c>
      <c r="B20" s="193" t="s">
        <v>682</v>
      </c>
      <c r="C20" s="184"/>
      <c r="D20" s="180" t="str">
        <f t="shared" ref="D20:BK20" si="0">IF(AND(D21="нд",D21=D22,D22=D23,D23=D24,D24=D25,D25=D26),"нд",SUMIF(D21,"&gt;0",D21)+SUMIF(D22,"&gt;0",D22)+SUMIF(D23,"&gt;0",D23)+SUMIF(D24,"&gt;0",D24)+SUMIF(D25,"&gt;0",D25)+SUMIF(D26,"&gt;0",D26))</f>
        <v>нд</v>
      </c>
      <c r="E20" s="180">
        <f t="shared" si="0"/>
        <v>2.5100000000000002</v>
      </c>
      <c r="F20" s="180" t="str">
        <f t="shared" si="0"/>
        <v>нд</v>
      </c>
      <c r="G20" s="180">
        <f t="shared" si="0"/>
        <v>5.97</v>
      </c>
      <c r="H20" s="180" t="str">
        <f t="shared" si="0"/>
        <v>нд</v>
      </c>
      <c r="I20" s="180">
        <f t="shared" si="0"/>
        <v>5</v>
      </c>
      <c r="J20" s="180" t="str">
        <f t="shared" si="0"/>
        <v>нд</v>
      </c>
      <c r="K20" s="180" t="str">
        <f t="shared" si="0"/>
        <v>нд</v>
      </c>
      <c r="L20" s="180" t="str">
        <f t="shared" si="0"/>
        <v>нд</v>
      </c>
      <c r="M20" s="180" t="str">
        <f t="shared" si="0"/>
        <v>нд</v>
      </c>
      <c r="N20" s="180" t="str">
        <f t="shared" si="0"/>
        <v>нд</v>
      </c>
      <c r="O20" s="180" t="str">
        <f t="shared" si="0"/>
        <v>нд</v>
      </c>
      <c r="P20" s="180" t="str">
        <f t="shared" si="0"/>
        <v>нд</v>
      </c>
      <c r="Q20" s="180">
        <f t="shared" si="0"/>
        <v>3.3499999999999996</v>
      </c>
      <c r="R20" s="180" t="str">
        <f t="shared" si="0"/>
        <v>нд</v>
      </c>
      <c r="S20" s="180">
        <f t="shared" si="0"/>
        <v>2.0099999999999998</v>
      </c>
      <c r="T20" s="180" t="str">
        <f t="shared" si="0"/>
        <v>нд</v>
      </c>
      <c r="U20" s="180">
        <f t="shared" si="0"/>
        <v>1</v>
      </c>
      <c r="V20" s="180" t="str">
        <f t="shared" si="0"/>
        <v>нд</v>
      </c>
      <c r="W20" s="180" t="str">
        <f t="shared" si="0"/>
        <v>нд</v>
      </c>
      <c r="X20" s="180" t="str">
        <f t="shared" si="0"/>
        <v>нд</v>
      </c>
      <c r="Y20" s="180" t="str">
        <f t="shared" si="0"/>
        <v>нд</v>
      </c>
      <c r="Z20" s="180" t="str">
        <f t="shared" si="0"/>
        <v>нд</v>
      </c>
      <c r="AA20" s="180" t="str">
        <f t="shared" si="0"/>
        <v>нд</v>
      </c>
      <c r="AB20" s="180" t="str">
        <f t="shared" si="0"/>
        <v>нд</v>
      </c>
      <c r="AC20" s="180">
        <f t="shared" si="0"/>
        <v>5.7829999999999995</v>
      </c>
      <c r="AD20" s="180" t="str">
        <f t="shared" si="0"/>
        <v>нд</v>
      </c>
      <c r="AE20" s="180">
        <f t="shared" si="0"/>
        <v>10.48</v>
      </c>
      <c r="AF20" s="180" t="str">
        <f t="shared" si="0"/>
        <v>нд</v>
      </c>
      <c r="AG20" s="180">
        <f t="shared" si="0"/>
        <v>1</v>
      </c>
      <c r="AH20" s="180" t="str">
        <f t="shared" si="0"/>
        <v>нд</v>
      </c>
      <c r="AI20" s="180" t="str">
        <f t="shared" si="0"/>
        <v>нд</v>
      </c>
      <c r="AJ20" s="180" t="str">
        <f t="shared" si="0"/>
        <v>нд</v>
      </c>
      <c r="AK20" s="180" t="str">
        <f t="shared" si="0"/>
        <v>нд</v>
      </c>
      <c r="AL20" s="180" t="str">
        <f t="shared" si="0"/>
        <v>нд</v>
      </c>
      <c r="AM20" s="180" t="str">
        <f t="shared" si="0"/>
        <v>нд</v>
      </c>
      <c r="AN20" s="180" t="str">
        <f t="shared" si="0"/>
        <v>нд</v>
      </c>
      <c r="AO20" s="180" t="str">
        <f t="shared" si="0"/>
        <v>нд</v>
      </c>
      <c r="AP20" s="180" t="str">
        <f t="shared" si="0"/>
        <v>нд</v>
      </c>
      <c r="AQ20" s="180">
        <f t="shared" si="0"/>
        <v>7.25</v>
      </c>
      <c r="AR20" s="180" t="str">
        <f t="shared" si="0"/>
        <v>нд</v>
      </c>
      <c r="AS20" s="180">
        <f t="shared" si="0"/>
        <v>1</v>
      </c>
      <c r="AT20" s="180" t="str">
        <f t="shared" si="0"/>
        <v>нд</v>
      </c>
      <c r="AU20" s="180" t="str">
        <f t="shared" si="0"/>
        <v>нд</v>
      </c>
      <c r="AV20" s="180" t="str">
        <f t="shared" si="0"/>
        <v>нд</v>
      </c>
      <c r="AW20" s="180" t="str">
        <f t="shared" si="0"/>
        <v>нд</v>
      </c>
      <c r="AX20" s="180" t="str">
        <f t="shared" si="0"/>
        <v>нд</v>
      </c>
      <c r="AY20" s="180" t="str">
        <f t="shared" si="0"/>
        <v>нд</v>
      </c>
      <c r="AZ20" s="180" t="str">
        <f t="shared" si="0"/>
        <v>нд</v>
      </c>
      <c r="BA20" s="180">
        <f t="shared" si="0"/>
        <v>0.91</v>
      </c>
      <c r="BB20" s="180" t="str">
        <f t="shared" si="0"/>
        <v>нд</v>
      </c>
      <c r="BC20" s="180">
        <f t="shared" si="0"/>
        <v>9.1580000000000013</v>
      </c>
      <c r="BD20" s="180" t="str">
        <f t="shared" si="0"/>
        <v>нд</v>
      </c>
      <c r="BE20" s="180">
        <f t="shared" si="0"/>
        <v>1</v>
      </c>
      <c r="BF20" s="180" t="str">
        <f t="shared" si="0"/>
        <v>нд</v>
      </c>
      <c r="BG20" s="180" t="str">
        <f t="shared" si="0"/>
        <v>нд</v>
      </c>
      <c r="BH20" s="180" t="str">
        <f t="shared" si="0"/>
        <v>нд</v>
      </c>
      <c r="BI20" s="180" t="str">
        <f t="shared" si="0"/>
        <v>нд</v>
      </c>
      <c r="BJ20" s="180" t="str">
        <f t="shared" si="0"/>
        <v>нд</v>
      </c>
      <c r="BK20" s="180" t="str">
        <f t="shared" si="0"/>
        <v>нд</v>
      </c>
      <c r="BL20" s="32"/>
    </row>
    <row r="21" spans="1:64" x14ac:dyDescent="0.25">
      <c r="A21" s="184" t="s">
        <v>683</v>
      </c>
      <c r="B21" s="193" t="s">
        <v>684</v>
      </c>
      <c r="C21" s="184"/>
      <c r="D21" s="180" t="str">
        <f>IF(D28="нд","нд",SUMIF(D28,"&gt;0",D28))</f>
        <v>нд</v>
      </c>
      <c r="E21" s="180" t="str">
        <f t="shared" ref="E21:BK21" si="1">IF(E28="нд","нд",SUMIF(E28,"&gt;0",E28))</f>
        <v>нд</v>
      </c>
      <c r="F21" s="180" t="str">
        <f t="shared" si="1"/>
        <v>нд</v>
      </c>
      <c r="G21" s="180" t="str">
        <f t="shared" si="1"/>
        <v>нд</v>
      </c>
      <c r="H21" s="180" t="str">
        <f t="shared" si="1"/>
        <v>нд</v>
      </c>
      <c r="I21" s="180" t="str">
        <f t="shared" si="1"/>
        <v>нд</v>
      </c>
      <c r="J21" s="180" t="str">
        <f t="shared" si="1"/>
        <v>нд</v>
      </c>
      <c r="K21" s="180" t="str">
        <f t="shared" si="1"/>
        <v>нд</v>
      </c>
      <c r="L21" s="180" t="str">
        <f t="shared" si="1"/>
        <v>нд</v>
      </c>
      <c r="M21" s="180" t="str">
        <f t="shared" si="1"/>
        <v>нд</v>
      </c>
      <c r="N21" s="180" t="str">
        <f t="shared" si="1"/>
        <v>нд</v>
      </c>
      <c r="O21" s="180" t="str">
        <f t="shared" si="1"/>
        <v>нд</v>
      </c>
      <c r="P21" s="180" t="str">
        <f t="shared" si="1"/>
        <v>нд</v>
      </c>
      <c r="Q21" s="180" t="str">
        <f t="shared" si="1"/>
        <v>нд</v>
      </c>
      <c r="R21" s="180" t="str">
        <f t="shared" si="1"/>
        <v>нд</v>
      </c>
      <c r="S21" s="180" t="str">
        <f t="shared" si="1"/>
        <v>нд</v>
      </c>
      <c r="T21" s="180" t="str">
        <f t="shared" si="1"/>
        <v>нд</v>
      </c>
      <c r="U21" s="180" t="str">
        <f t="shared" si="1"/>
        <v>нд</v>
      </c>
      <c r="V21" s="180" t="str">
        <f t="shared" si="1"/>
        <v>нд</v>
      </c>
      <c r="W21" s="180" t="str">
        <f t="shared" si="1"/>
        <v>нд</v>
      </c>
      <c r="X21" s="180" t="str">
        <f t="shared" si="1"/>
        <v>нд</v>
      </c>
      <c r="Y21" s="180" t="str">
        <f t="shared" si="1"/>
        <v>нд</v>
      </c>
      <c r="Z21" s="180" t="str">
        <f t="shared" si="1"/>
        <v>нд</v>
      </c>
      <c r="AA21" s="180" t="str">
        <f t="shared" si="1"/>
        <v>нд</v>
      </c>
      <c r="AB21" s="180" t="str">
        <f t="shared" si="1"/>
        <v>нд</v>
      </c>
      <c r="AC21" s="180" t="str">
        <f t="shared" si="1"/>
        <v>нд</v>
      </c>
      <c r="AD21" s="180" t="str">
        <f t="shared" si="1"/>
        <v>нд</v>
      </c>
      <c r="AE21" s="180" t="str">
        <f t="shared" si="1"/>
        <v>нд</v>
      </c>
      <c r="AF21" s="180" t="str">
        <f t="shared" si="1"/>
        <v>нд</v>
      </c>
      <c r="AG21" s="180" t="str">
        <f t="shared" si="1"/>
        <v>нд</v>
      </c>
      <c r="AH21" s="180" t="str">
        <f t="shared" si="1"/>
        <v>нд</v>
      </c>
      <c r="AI21" s="180" t="str">
        <f t="shared" si="1"/>
        <v>нд</v>
      </c>
      <c r="AJ21" s="180" t="str">
        <f t="shared" si="1"/>
        <v>нд</v>
      </c>
      <c r="AK21" s="180" t="str">
        <f t="shared" si="1"/>
        <v>нд</v>
      </c>
      <c r="AL21" s="180" t="str">
        <f t="shared" si="1"/>
        <v>нд</v>
      </c>
      <c r="AM21" s="180" t="str">
        <f t="shared" si="1"/>
        <v>нд</v>
      </c>
      <c r="AN21" s="180" t="str">
        <f t="shared" si="1"/>
        <v>нд</v>
      </c>
      <c r="AO21" s="180" t="str">
        <f t="shared" si="1"/>
        <v>нд</v>
      </c>
      <c r="AP21" s="180" t="str">
        <f t="shared" si="1"/>
        <v>нд</v>
      </c>
      <c r="AQ21" s="180" t="str">
        <f t="shared" si="1"/>
        <v>нд</v>
      </c>
      <c r="AR21" s="180" t="str">
        <f t="shared" si="1"/>
        <v>нд</v>
      </c>
      <c r="AS21" s="180" t="str">
        <f t="shared" si="1"/>
        <v>нд</v>
      </c>
      <c r="AT21" s="180" t="str">
        <f t="shared" si="1"/>
        <v>нд</v>
      </c>
      <c r="AU21" s="180" t="str">
        <f t="shared" si="1"/>
        <v>нд</v>
      </c>
      <c r="AV21" s="180" t="str">
        <f t="shared" si="1"/>
        <v>нд</v>
      </c>
      <c r="AW21" s="180" t="str">
        <f t="shared" si="1"/>
        <v>нд</v>
      </c>
      <c r="AX21" s="180" t="str">
        <f t="shared" si="1"/>
        <v>нд</v>
      </c>
      <c r="AY21" s="180" t="str">
        <f t="shared" si="1"/>
        <v>нд</v>
      </c>
      <c r="AZ21" s="180" t="str">
        <f t="shared" si="1"/>
        <v>нд</v>
      </c>
      <c r="BA21" s="180" t="str">
        <f t="shared" si="1"/>
        <v>нд</v>
      </c>
      <c r="BB21" s="180" t="str">
        <f t="shared" si="1"/>
        <v>нд</v>
      </c>
      <c r="BC21" s="180" t="str">
        <f t="shared" si="1"/>
        <v>нд</v>
      </c>
      <c r="BD21" s="180" t="str">
        <f t="shared" si="1"/>
        <v>нд</v>
      </c>
      <c r="BE21" s="180" t="str">
        <f t="shared" si="1"/>
        <v>нд</v>
      </c>
      <c r="BF21" s="180" t="str">
        <f t="shared" si="1"/>
        <v>нд</v>
      </c>
      <c r="BG21" s="180" t="str">
        <f t="shared" si="1"/>
        <v>нд</v>
      </c>
      <c r="BH21" s="180" t="str">
        <f t="shared" si="1"/>
        <v>нд</v>
      </c>
      <c r="BI21" s="180" t="str">
        <f t="shared" si="1"/>
        <v>нд</v>
      </c>
      <c r="BJ21" s="180" t="str">
        <f t="shared" si="1"/>
        <v>нд</v>
      </c>
      <c r="BK21" s="180" t="str">
        <f t="shared" si="1"/>
        <v>нд</v>
      </c>
      <c r="BL21" s="32"/>
    </row>
    <row r="22" spans="1:64" ht="31.5" x14ac:dyDescent="0.25">
      <c r="A22" s="184" t="s">
        <v>685</v>
      </c>
      <c r="B22" s="193" t="s">
        <v>686</v>
      </c>
      <c r="C22" s="184"/>
      <c r="D22" s="180" t="str">
        <f>IF(D48="нд","нд",SUMIF(D48,"&gt;0",D48))</f>
        <v>нд</v>
      </c>
      <c r="E22" s="180">
        <f>IF(E48="нд","нд",SUMIF(E48,"&gt;0",E48))</f>
        <v>2.35</v>
      </c>
      <c r="F22" s="180" t="str">
        <f t="shared" ref="F22:BK22" si="2">IF(F48="нд","нд",SUMIF(F48,"&gt;0",F48))</f>
        <v>нд</v>
      </c>
      <c r="G22" s="180">
        <f t="shared" si="2"/>
        <v>2.58</v>
      </c>
      <c r="H22" s="180" t="str">
        <f t="shared" si="2"/>
        <v>нд</v>
      </c>
      <c r="I22" s="180" t="str">
        <f t="shared" si="2"/>
        <v>нд</v>
      </c>
      <c r="J22" s="180" t="str">
        <f t="shared" si="2"/>
        <v>нд</v>
      </c>
      <c r="K22" s="180" t="str">
        <f t="shared" si="2"/>
        <v>нд</v>
      </c>
      <c r="L22" s="180" t="str">
        <f t="shared" si="2"/>
        <v>нд</v>
      </c>
      <c r="M22" s="180" t="str">
        <f t="shared" si="2"/>
        <v>нд</v>
      </c>
      <c r="N22" s="180" t="str">
        <f t="shared" si="2"/>
        <v>нд</v>
      </c>
      <c r="O22" s="180" t="str">
        <f t="shared" si="2"/>
        <v>нд</v>
      </c>
      <c r="P22" s="180" t="str">
        <f t="shared" si="2"/>
        <v>нд</v>
      </c>
      <c r="Q22" s="180">
        <f t="shared" si="2"/>
        <v>3.3499999999999996</v>
      </c>
      <c r="R22" s="180" t="str">
        <f t="shared" si="2"/>
        <v>нд</v>
      </c>
      <c r="S22" s="180">
        <f t="shared" si="2"/>
        <v>2.0099999999999998</v>
      </c>
      <c r="T22" s="180" t="str">
        <f t="shared" si="2"/>
        <v>нд</v>
      </c>
      <c r="U22" s="180" t="str">
        <f t="shared" si="2"/>
        <v>нд</v>
      </c>
      <c r="V22" s="180" t="str">
        <f t="shared" si="2"/>
        <v>нд</v>
      </c>
      <c r="W22" s="180" t="str">
        <f t="shared" si="2"/>
        <v>нд</v>
      </c>
      <c r="X22" s="180" t="str">
        <f t="shared" si="2"/>
        <v>нд</v>
      </c>
      <c r="Y22" s="180" t="str">
        <f t="shared" si="2"/>
        <v>нд</v>
      </c>
      <c r="Z22" s="180" t="str">
        <f t="shared" si="2"/>
        <v>нд</v>
      </c>
      <c r="AA22" s="180" t="str">
        <f t="shared" si="2"/>
        <v>нд</v>
      </c>
      <c r="AB22" s="180" t="str">
        <f t="shared" si="2"/>
        <v>нд</v>
      </c>
      <c r="AC22" s="180">
        <f t="shared" si="2"/>
        <v>5.7829999999999995</v>
      </c>
      <c r="AD22" s="180" t="str">
        <f t="shared" si="2"/>
        <v>нд</v>
      </c>
      <c r="AE22" s="180">
        <f t="shared" si="2"/>
        <v>10.48</v>
      </c>
      <c r="AF22" s="180" t="str">
        <f t="shared" si="2"/>
        <v>нд</v>
      </c>
      <c r="AG22" s="180" t="str">
        <f t="shared" si="2"/>
        <v>нд</v>
      </c>
      <c r="AH22" s="180" t="str">
        <f t="shared" si="2"/>
        <v>нд</v>
      </c>
      <c r="AI22" s="180" t="str">
        <f t="shared" si="2"/>
        <v>нд</v>
      </c>
      <c r="AJ22" s="180" t="str">
        <f t="shared" si="2"/>
        <v>нд</v>
      </c>
      <c r="AK22" s="180" t="str">
        <f t="shared" si="2"/>
        <v>нд</v>
      </c>
      <c r="AL22" s="180" t="str">
        <f t="shared" si="2"/>
        <v>нд</v>
      </c>
      <c r="AM22" s="180" t="str">
        <f t="shared" si="2"/>
        <v>нд</v>
      </c>
      <c r="AN22" s="180" t="str">
        <f t="shared" si="2"/>
        <v>нд</v>
      </c>
      <c r="AO22" s="180" t="str">
        <f t="shared" si="2"/>
        <v>нд</v>
      </c>
      <c r="AP22" s="180" t="str">
        <f t="shared" si="2"/>
        <v>нд</v>
      </c>
      <c r="AQ22" s="180">
        <f t="shared" si="2"/>
        <v>4.5</v>
      </c>
      <c r="AR22" s="180" t="str">
        <f t="shared" si="2"/>
        <v>нд</v>
      </c>
      <c r="AS22" s="180" t="str">
        <f t="shared" si="2"/>
        <v>нд</v>
      </c>
      <c r="AT22" s="180" t="str">
        <f t="shared" si="2"/>
        <v>нд</v>
      </c>
      <c r="AU22" s="180" t="str">
        <f t="shared" si="2"/>
        <v>нд</v>
      </c>
      <c r="AV22" s="180" t="str">
        <f t="shared" si="2"/>
        <v>нд</v>
      </c>
      <c r="AW22" s="180" t="str">
        <f t="shared" si="2"/>
        <v>нд</v>
      </c>
      <c r="AX22" s="180" t="str">
        <f t="shared" si="2"/>
        <v>нд</v>
      </c>
      <c r="AY22" s="180" t="str">
        <f t="shared" si="2"/>
        <v>нд</v>
      </c>
      <c r="AZ22" s="180" t="str">
        <f t="shared" si="2"/>
        <v>нд</v>
      </c>
      <c r="BA22" s="180">
        <f t="shared" si="2"/>
        <v>0.91</v>
      </c>
      <c r="BB22" s="180" t="str">
        <f t="shared" si="2"/>
        <v>нд</v>
      </c>
      <c r="BC22" s="180">
        <f t="shared" si="2"/>
        <v>8.2780000000000005</v>
      </c>
      <c r="BD22" s="180" t="str">
        <f t="shared" si="2"/>
        <v>нд</v>
      </c>
      <c r="BE22" s="180" t="str">
        <f t="shared" si="2"/>
        <v>нд</v>
      </c>
      <c r="BF22" s="180" t="str">
        <f t="shared" si="2"/>
        <v>нд</v>
      </c>
      <c r="BG22" s="180" t="str">
        <f t="shared" si="2"/>
        <v>нд</v>
      </c>
      <c r="BH22" s="180" t="str">
        <f t="shared" si="2"/>
        <v>нд</v>
      </c>
      <c r="BI22" s="180" t="str">
        <f t="shared" si="2"/>
        <v>нд</v>
      </c>
      <c r="BJ22" s="180" t="str">
        <f t="shared" si="2"/>
        <v>нд</v>
      </c>
      <c r="BK22" s="180" t="str">
        <f t="shared" si="2"/>
        <v>нд</v>
      </c>
      <c r="BL22" s="32"/>
    </row>
    <row r="23" spans="1:64" ht="63" x14ac:dyDescent="0.25">
      <c r="A23" s="184" t="s">
        <v>687</v>
      </c>
      <c r="B23" s="193" t="s">
        <v>688</v>
      </c>
      <c r="C23" s="184"/>
      <c r="D23" s="180" t="str">
        <f>IF(D145="нд","нд",SUMIF(D145,"&gt;0",D145))</f>
        <v>нд</v>
      </c>
      <c r="E23" s="180" t="str">
        <f t="shared" ref="E23:BK23" si="3">IF(E145="нд","нд",SUMIF(E145,"&gt;0",E145))</f>
        <v>нд</v>
      </c>
      <c r="F23" s="180" t="str">
        <f t="shared" si="3"/>
        <v>нд</v>
      </c>
      <c r="G23" s="180" t="str">
        <f t="shared" si="3"/>
        <v>нд</v>
      </c>
      <c r="H23" s="180" t="str">
        <f t="shared" si="3"/>
        <v>нд</v>
      </c>
      <c r="I23" s="180" t="str">
        <f t="shared" si="3"/>
        <v>нд</v>
      </c>
      <c r="J23" s="180" t="str">
        <f t="shared" si="3"/>
        <v>нд</v>
      </c>
      <c r="K23" s="180" t="str">
        <f t="shared" si="3"/>
        <v>нд</v>
      </c>
      <c r="L23" s="180" t="str">
        <f t="shared" si="3"/>
        <v>нд</v>
      </c>
      <c r="M23" s="180" t="str">
        <f t="shared" si="3"/>
        <v>нд</v>
      </c>
      <c r="N23" s="180" t="str">
        <f t="shared" si="3"/>
        <v>нд</v>
      </c>
      <c r="O23" s="180" t="str">
        <f t="shared" si="3"/>
        <v>нд</v>
      </c>
      <c r="P23" s="180" t="str">
        <f t="shared" si="3"/>
        <v>нд</v>
      </c>
      <c r="Q23" s="180" t="str">
        <f t="shared" si="3"/>
        <v>нд</v>
      </c>
      <c r="R23" s="180" t="str">
        <f t="shared" si="3"/>
        <v>нд</v>
      </c>
      <c r="S23" s="180" t="str">
        <f t="shared" si="3"/>
        <v>нд</v>
      </c>
      <c r="T23" s="180" t="str">
        <f t="shared" si="3"/>
        <v>нд</v>
      </c>
      <c r="U23" s="180" t="str">
        <f t="shared" si="3"/>
        <v>нд</v>
      </c>
      <c r="V23" s="180" t="str">
        <f t="shared" si="3"/>
        <v>нд</v>
      </c>
      <c r="W23" s="180" t="str">
        <f t="shared" si="3"/>
        <v>нд</v>
      </c>
      <c r="X23" s="180" t="str">
        <f t="shared" si="3"/>
        <v>нд</v>
      </c>
      <c r="Y23" s="180" t="str">
        <f t="shared" si="3"/>
        <v>нд</v>
      </c>
      <c r="Z23" s="180" t="str">
        <f t="shared" si="3"/>
        <v>нд</v>
      </c>
      <c r="AA23" s="180" t="str">
        <f t="shared" si="3"/>
        <v>нд</v>
      </c>
      <c r="AB23" s="180" t="str">
        <f t="shared" si="3"/>
        <v>нд</v>
      </c>
      <c r="AC23" s="180" t="str">
        <f t="shared" si="3"/>
        <v>нд</v>
      </c>
      <c r="AD23" s="180" t="str">
        <f t="shared" si="3"/>
        <v>нд</v>
      </c>
      <c r="AE23" s="180" t="str">
        <f t="shared" si="3"/>
        <v>нд</v>
      </c>
      <c r="AF23" s="180" t="str">
        <f t="shared" si="3"/>
        <v>нд</v>
      </c>
      <c r="AG23" s="180" t="str">
        <f t="shared" si="3"/>
        <v>нд</v>
      </c>
      <c r="AH23" s="180" t="str">
        <f t="shared" si="3"/>
        <v>нд</v>
      </c>
      <c r="AI23" s="180" t="str">
        <f t="shared" si="3"/>
        <v>нд</v>
      </c>
      <c r="AJ23" s="180" t="str">
        <f t="shared" si="3"/>
        <v>нд</v>
      </c>
      <c r="AK23" s="180" t="str">
        <f t="shared" si="3"/>
        <v>нд</v>
      </c>
      <c r="AL23" s="180" t="str">
        <f t="shared" si="3"/>
        <v>нд</v>
      </c>
      <c r="AM23" s="180" t="str">
        <f t="shared" si="3"/>
        <v>нд</v>
      </c>
      <c r="AN23" s="180" t="str">
        <f t="shared" si="3"/>
        <v>нд</v>
      </c>
      <c r="AO23" s="180" t="str">
        <f t="shared" si="3"/>
        <v>нд</v>
      </c>
      <c r="AP23" s="180" t="str">
        <f t="shared" si="3"/>
        <v>нд</v>
      </c>
      <c r="AQ23" s="180" t="str">
        <f t="shared" si="3"/>
        <v>нд</v>
      </c>
      <c r="AR23" s="180" t="str">
        <f t="shared" si="3"/>
        <v>нд</v>
      </c>
      <c r="AS23" s="180" t="str">
        <f t="shared" si="3"/>
        <v>нд</v>
      </c>
      <c r="AT23" s="180" t="str">
        <f t="shared" si="3"/>
        <v>нд</v>
      </c>
      <c r="AU23" s="180" t="str">
        <f t="shared" si="3"/>
        <v>нд</v>
      </c>
      <c r="AV23" s="180" t="str">
        <f t="shared" si="3"/>
        <v>нд</v>
      </c>
      <c r="AW23" s="180" t="str">
        <f t="shared" si="3"/>
        <v>нд</v>
      </c>
      <c r="AX23" s="180" t="str">
        <f t="shared" si="3"/>
        <v>нд</v>
      </c>
      <c r="AY23" s="180" t="str">
        <f t="shared" si="3"/>
        <v>нд</v>
      </c>
      <c r="AZ23" s="180" t="str">
        <f t="shared" si="3"/>
        <v>нд</v>
      </c>
      <c r="BA23" s="180" t="str">
        <f t="shared" si="3"/>
        <v>нд</v>
      </c>
      <c r="BB23" s="180" t="str">
        <f t="shared" si="3"/>
        <v>нд</v>
      </c>
      <c r="BC23" s="180" t="str">
        <f t="shared" si="3"/>
        <v>нд</v>
      </c>
      <c r="BD23" s="180" t="str">
        <f t="shared" si="3"/>
        <v>нд</v>
      </c>
      <c r="BE23" s="180" t="str">
        <f t="shared" si="3"/>
        <v>нд</v>
      </c>
      <c r="BF23" s="180" t="str">
        <f t="shared" si="3"/>
        <v>нд</v>
      </c>
      <c r="BG23" s="180" t="str">
        <f t="shared" si="3"/>
        <v>нд</v>
      </c>
      <c r="BH23" s="180" t="str">
        <f t="shared" si="3"/>
        <v>нд</v>
      </c>
      <c r="BI23" s="180" t="str">
        <f t="shared" si="3"/>
        <v>нд</v>
      </c>
      <c r="BJ23" s="180" t="str">
        <f t="shared" si="3"/>
        <v>нд</v>
      </c>
      <c r="BK23" s="180" t="str">
        <f t="shared" si="3"/>
        <v>нд</v>
      </c>
      <c r="BL23" s="32"/>
    </row>
    <row r="24" spans="1:64" ht="31.5" x14ac:dyDescent="0.25">
      <c r="A24" s="184" t="s">
        <v>689</v>
      </c>
      <c r="B24" s="193" t="s">
        <v>690</v>
      </c>
      <c r="C24" s="184"/>
      <c r="D24" s="180" t="str">
        <f>IF(D148="нд","нд",SUMIF(D148,"&gt;0",D148))</f>
        <v>нд</v>
      </c>
      <c r="E24" s="180">
        <f t="shared" ref="E24:BK24" si="4">IF(E148="нд","нд",SUMIF(E148,"&gt;0",E148))</f>
        <v>0.16</v>
      </c>
      <c r="F24" s="180" t="str">
        <f t="shared" si="4"/>
        <v>нд</v>
      </c>
      <c r="G24" s="180">
        <f t="shared" si="4"/>
        <v>3.3899999999999997</v>
      </c>
      <c r="H24" s="180" t="str">
        <f t="shared" si="4"/>
        <v>нд</v>
      </c>
      <c r="I24" s="180" t="str">
        <f t="shared" si="4"/>
        <v>нд</v>
      </c>
      <c r="J24" s="180" t="str">
        <f t="shared" si="4"/>
        <v>нд</v>
      </c>
      <c r="K24" s="180" t="str">
        <f t="shared" si="4"/>
        <v>нд</v>
      </c>
      <c r="L24" s="180" t="str">
        <f t="shared" si="4"/>
        <v>нд</v>
      </c>
      <c r="M24" s="180" t="str">
        <f t="shared" si="4"/>
        <v>нд</v>
      </c>
      <c r="N24" s="180" t="str">
        <f t="shared" si="4"/>
        <v>нд</v>
      </c>
      <c r="O24" s="180" t="str">
        <f t="shared" si="4"/>
        <v>нд</v>
      </c>
      <c r="P24" s="180" t="str">
        <f t="shared" si="4"/>
        <v>нд</v>
      </c>
      <c r="Q24" s="180" t="str">
        <f t="shared" si="4"/>
        <v>нд</v>
      </c>
      <c r="R24" s="180" t="str">
        <f t="shared" si="4"/>
        <v>нд</v>
      </c>
      <c r="S24" s="180" t="str">
        <f t="shared" si="4"/>
        <v>нд</v>
      </c>
      <c r="T24" s="180" t="str">
        <f t="shared" si="4"/>
        <v>нд</v>
      </c>
      <c r="U24" s="180" t="str">
        <f t="shared" si="4"/>
        <v>нд</v>
      </c>
      <c r="V24" s="180" t="str">
        <f t="shared" si="4"/>
        <v>нд</v>
      </c>
      <c r="W24" s="180" t="str">
        <f t="shared" si="4"/>
        <v>нд</v>
      </c>
      <c r="X24" s="180" t="str">
        <f t="shared" si="4"/>
        <v>нд</v>
      </c>
      <c r="Y24" s="180" t="str">
        <f t="shared" si="4"/>
        <v>нд</v>
      </c>
      <c r="Z24" s="180" t="str">
        <f t="shared" si="4"/>
        <v>нд</v>
      </c>
      <c r="AA24" s="180" t="str">
        <f t="shared" si="4"/>
        <v>нд</v>
      </c>
      <c r="AB24" s="180" t="str">
        <f t="shared" si="4"/>
        <v>нд</v>
      </c>
      <c r="AC24" s="180" t="str">
        <f t="shared" si="4"/>
        <v>нд</v>
      </c>
      <c r="AD24" s="180" t="str">
        <f t="shared" si="4"/>
        <v>нд</v>
      </c>
      <c r="AE24" s="180" t="str">
        <f t="shared" si="4"/>
        <v>нд</v>
      </c>
      <c r="AF24" s="180" t="str">
        <f t="shared" si="4"/>
        <v>нд</v>
      </c>
      <c r="AG24" s="180" t="str">
        <f t="shared" si="4"/>
        <v>нд</v>
      </c>
      <c r="AH24" s="180" t="str">
        <f t="shared" si="4"/>
        <v>нд</v>
      </c>
      <c r="AI24" s="180" t="str">
        <f t="shared" si="4"/>
        <v>нд</v>
      </c>
      <c r="AJ24" s="180" t="str">
        <f t="shared" si="4"/>
        <v>нд</v>
      </c>
      <c r="AK24" s="180" t="str">
        <f t="shared" si="4"/>
        <v>нд</v>
      </c>
      <c r="AL24" s="180" t="str">
        <f t="shared" si="4"/>
        <v>нд</v>
      </c>
      <c r="AM24" s="180" t="str">
        <f t="shared" si="4"/>
        <v>нд</v>
      </c>
      <c r="AN24" s="180" t="str">
        <f t="shared" si="4"/>
        <v>нд</v>
      </c>
      <c r="AO24" s="180" t="str">
        <f t="shared" si="4"/>
        <v>нд</v>
      </c>
      <c r="AP24" s="180" t="str">
        <f t="shared" si="4"/>
        <v>нд</v>
      </c>
      <c r="AQ24" s="180">
        <f t="shared" si="4"/>
        <v>2.75</v>
      </c>
      <c r="AR24" s="180" t="str">
        <f t="shared" si="4"/>
        <v>нд</v>
      </c>
      <c r="AS24" s="180" t="str">
        <f t="shared" si="4"/>
        <v>нд</v>
      </c>
      <c r="AT24" s="180" t="str">
        <f t="shared" si="4"/>
        <v>нд</v>
      </c>
      <c r="AU24" s="180" t="str">
        <f t="shared" si="4"/>
        <v>нд</v>
      </c>
      <c r="AV24" s="180" t="str">
        <f t="shared" si="4"/>
        <v>нд</v>
      </c>
      <c r="AW24" s="180" t="str">
        <f t="shared" si="4"/>
        <v>нд</v>
      </c>
      <c r="AX24" s="180" t="str">
        <f t="shared" si="4"/>
        <v>нд</v>
      </c>
      <c r="AY24" s="180" t="str">
        <f t="shared" si="4"/>
        <v>нд</v>
      </c>
      <c r="AZ24" s="180" t="str">
        <f t="shared" si="4"/>
        <v>нд</v>
      </c>
      <c r="BA24" s="180" t="str">
        <f t="shared" si="4"/>
        <v>нд</v>
      </c>
      <c r="BB24" s="180" t="str">
        <f t="shared" si="4"/>
        <v>нд</v>
      </c>
      <c r="BC24" s="180">
        <f t="shared" si="4"/>
        <v>0.88</v>
      </c>
      <c r="BD24" s="180" t="str">
        <f t="shared" si="4"/>
        <v>нд</v>
      </c>
      <c r="BE24" s="180" t="str">
        <f t="shared" si="4"/>
        <v>нд</v>
      </c>
      <c r="BF24" s="180" t="str">
        <f t="shared" si="4"/>
        <v>нд</v>
      </c>
      <c r="BG24" s="180" t="str">
        <f t="shared" si="4"/>
        <v>нд</v>
      </c>
      <c r="BH24" s="180" t="str">
        <f t="shared" si="4"/>
        <v>нд</v>
      </c>
      <c r="BI24" s="180" t="str">
        <f t="shared" si="4"/>
        <v>нд</v>
      </c>
      <c r="BJ24" s="180" t="str">
        <f t="shared" si="4"/>
        <v>нд</v>
      </c>
      <c r="BK24" s="180" t="str">
        <f t="shared" si="4"/>
        <v>нд</v>
      </c>
      <c r="BL24" s="32"/>
    </row>
    <row r="25" spans="1:64" ht="47.25" x14ac:dyDescent="0.25">
      <c r="A25" s="184" t="s">
        <v>691</v>
      </c>
      <c r="B25" s="193" t="s">
        <v>692</v>
      </c>
      <c r="C25" s="184"/>
      <c r="D25" s="180" t="str">
        <f>IF(D156="нд","нд",SUMIF(D156,"&gt;0",D156))</f>
        <v>нд</v>
      </c>
      <c r="E25" s="180" t="str">
        <f t="shared" ref="E25:BK25" si="5">IF(E156="нд","нд",SUMIF(E156,"&gt;0",E156))</f>
        <v>нд</v>
      </c>
      <c r="F25" s="180" t="str">
        <f t="shared" si="5"/>
        <v>нд</v>
      </c>
      <c r="G25" s="180" t="str">
        <f t="shared" si="5"/>
        <v>нд</v>
      </c>
      <c r="H25" s="180" t="str">
        <f t="shared" si="5"/>
        <v>нд</v>
      </c>
      <c r="I25" s="180" t="str">
        <f t="shared" si="5"/>
        <v>нд</v>
      </c>
      <c r="J25" s="180" t="str">
        <f t="shared" si="5"/>
        <v>нд</v>
      </c>
      <c r="K25" s="180" t="str">
        <f t="shared" si="5"/>
        <v>нд</v>
      </c>
      <c r="L25" s="180" t="str">
        <f t="shared" si="5"/>
        <v>нд</v>
      </c>
      <c r="M25" s="180" t="str">
        <f t="shared" si="5"/>
        <v>нд</v>
      </c>
      <c r="N25" s="180" t="str">
        <f t="shared" si="5"/>
        <v>нд</v>
      </c>
      <c r="O25" s="180" t="str">
        <f t="shared" si="5"/>
        <v>нд</v>
      </c>
      <c r="P25" s="180" t="str">
        <f t="shared" si="5"/>
        <v>нд</v>
      </c>
      <c r="Q25" s="180" t="str">
        <f t="shared" si="5"/>
        <v>нд</v>
      </c>
      <c r="R25" s="180" t="str">
        <f t="shared" si="5"/>
        <v>нд</v>
      </c>
      <c r="S25" s="180" t="str">
        <f t="shared" si="5"/>
        <v>нд</v>
      </c>
      <c r="T25" s="180" t="str">
        <f t="shared" si="5"/>
        <v>нд</v>
      </c>
      <c r="U25" s="180" t="str">
        <f t="shared" si="5"/>
        <v>нд</v>
      </c>
      <c r="V25" s="180" t="str">
        <f t="shared" si="5"/>
        <v>нд</v>
      </c>
      <c r="W25" s="180" t="str">
        <f t="shared" si="5"/>
        <v>нд</v>
      </c>
      <c r="X25" s="180" t="str">
        <f t="shared" si="5"/>
        <v>нд</v>
      </c>
      <c r="Y25" s="180" t="str">
        <f t="shared" si="5"/>
        <v>нд</v>
      </c>
      <c r="Z25" s="180" t="str">
        <f t="shared" si="5"/>
        <v>нд</v>
      </c>
      <c r="AA25" s="180" t="str">
        <f t="shared" si="5"/>
        <v>нд</v>
      </c>
      <c r="AB25" s="180" t="str">
        <f t="shared" si="5"/>
        <v>нд</v>
      </c>
      <c r="AC25" s="180" t="str">
        <f t="shared" si="5"/>
        <v>нд</v>
      </c>
      <c r="AD25" s="180" t="str">
        <f t="shared" si="5"/>
        <v>нд</v>
      </c>
      <c r="AE25" s="180" t="str">
        <f t="shared" si="5"/>
        <v>нд</v>
      </c>
      <c r="AF25" s="180" t="str">
        <f t="shared" si="5"/>
        <v>нд</v>
      </c>
      <c r="AG25" s="180" t="str">
        <f t="shared" si="5"/>
        <v>нд</v>
      </c>
      <c r="AH25" s="180" t="str">
        <f t="shared" si="5"/>
        <v>нд</v>
      </c>
      <c r="AI25" s="180" t="str">
        <f t="shared" si="5"/>
        <v>нд</v>
      </c>
      <c r="AJ25" s="180" t="str">
        <f t="shared" si="5"/>
        <v>нд</v>
      </c>
      <c r="AK25" s="180" t="str">
        <f t="shared" si="5"/>
        <v>нд</v>
      </c>
      <c r="AL25" s="180" t="str">
        <f t="shared" si="5"/>
        <v>нд</v>
      </c>
      <c r="AM25" s="180" t="str">
        <f t="shared" si="5"/>
        <v>нд</v>
      </c>
      <c r="AN25" s="180" t="str">
        <f t="shared" si="5"/>
        <v>нд</v>
      </c>
      <c r="AO25" s="180" t="str">
        <f t="shared" si="5"/>
        <v>нд</v>
      </c>
      <c r="AP25" s="180" t="str">
        <f t="shared" si="5"/>
        <v>нд</v>
      </c>
      <c r="AQ25" s="180" t="str">
        <f t="shared" si="5"/>
        <v>нд</v>
      </c>
      <c r="AR25" s="180" t="str">
        <f t="shared" si="5"/>
        <v>нд</v>
      </c>
      <c r="AS25" s="180" t="str">
        <f t="shared" si="5"/>
        <v>нд</v>
      </c>
      <c r="AT25" s="180" t="str">
        <f t="shared" si="5"/>
        <v>нд</v>
      </c>
      <c r="AU25" s="180" t="str">
        <f t="shared" si="5"/>
        <v>нд</v>
      </c>
      <c r="AV25" s="180" t="str">
        <f t="shared" si="5"/>
        <v>нд</v>
      </c>
      <c r="AW25" s="180" t="str">
        <f t="shared" si="5"/>
        <v>нд</v>
      </c>
      <c r="AX25" s="180" t="str">
        <f t="shared" si="5"/>
        <v>нд</v>
      </c>
      <c r="AY25" s="180" t="str">
        <f t="shared" si="5"/>
        <v>нд</v>
      </c>
      <c r="AZ25" s="180" t="str">
        <f t="shared" si="5"/>
        <v>нд</v>
      </c>
      <c r="BA25" s="180" t="str">
        <f t="shared" si="5"/>
        <v>нд</v>
      </c>
      <c r="BB25" s="180" t="str">
        <f t="shared" si="5"/>
        <v>нд</v>
      </c>
      <c r="BC25" s="180" t="str">
        <f t="shared" si="5"/>
        <v>нд</v>
      </c>
      <c r="BD25" s="180" t="str">
        <f t="shared" si="5"/>
        <v>нд</v>
      </c>
      <c r="BE25" s="180" t="str">
        <f t="shared" si="5"/>
        <v>нд</v>
      </c>
      <c r="BF25" s="180" t="str">
        <f t="shared" si="5"/>
        <v>нд</v>
      </c>
      <c r="BG25" s="180" t="str">
        <f t="shared" si="5"/>
        <v>нд</v>
      </c>
      <c r="BH25" s="180" t="str">
        <f t="shared" si="5"/>
        <v>нд</v>
      </c>
      <c r="BI25" s="180" t="str">
        <f t="shared" si="5"/>
        <v>нд</v>
      </c>
      <c r="BJ25" s="180" t="str">
        <f t="shared" si="5"/>
        <v>нд</v>
      </c>
      <c r="BK25" s="180" t="str">
        <f t="shared" si="5"/>
        <v>нд</v>
      </c>
      <c r="BL25" s="32"/>
    </row>
    <row r="26" spans="1:64" ht="31.5" x14ac:dyDescent="0.25">
      <c r="A26" s="184" t="s">
        <v>693</v>
      </c>
      <c r="B26" s="193" t="s">
        <v>694</v>
      </c>
      <c r="C26" s="184"/>
      <c r="D26" s="180" t="str">
        <f>IF(D157="нд","нд",SUMIF(D157,"&gt;0",D157))</f>
        <v>нд</v>
      </c>
      <c r="E26" s="180" t="str">
        <f t="shared" ref="E26:BK26" si="6">IF(E157="нд","нд",SUMIF(E157,"&gt;0",E157))</f>
        <v>нд</v>
      </c>
      <c r="F26" s="180" t="str">
        <f t="shared" si="6"/>
        <v>нд</v>
      </c>
      <c r="G26" s="180" t="str">
        <f t="shared" si="6"/>
        <v>нд</v>
      </c>
      <c r="H26" s="180" t="str">
        <f t="shared" si="6"/>
        <v>нд</v>
      </c>
      <c r="I26" s="180">
        <f t="shared" si="6"/>
        <v>5</v>
      </c>
      <c r="J26" s="180" t="str">
        <f t="shared" si="6"/>
        <v>нд</v>
      </c>
      <c r="K26" s="180" t="str">
        <f t="shared" si="6"/>
        <v>нд</v>
      </c>
      <c r="L26" s="180" t="str">
        <f t="shared" si="6"/>
        <v>нд</v>
      </c>
      <c r="M26" s="180" t="str">
        <f t="shared" si="6"/>
        <v>нд</v>
      </c>
      <c r="N26" s="180" t="str">
        <f t="shared" si="6"/>
        <v>нд</v>
      </c>
      <c r="O26" s="180" t="str">
        <f t="shared" si="6"/>
        <v>нд</v>
      </c>
      <c r="P26" s="180" t="str">
        <f t="shared" si="6"/>
        <v>нд</v>
      </c>
      <c r="Q26" s="180" t="str">
        <f t="shared" si="6"/>
        <v>нд</v>
      </c>
      <c r="R26" s="180" t="str">
        <f t="shared" si="6"/>
        <v>нд</v>
      </c>
      <c r="S26" s="180" t="str">
        <f t="shared" si="6"/>
        <v>нд</v>
      </c>
      <c r="T26" s="180" t="str">
        <f t="shared" si="6"/>
        <v>нд</v>
      </c>
      <c r="U26" s="180">
        <f t="shared" si="6"/>
        <v>1</v>
      </c>
      <c r="V26" s="180" t="str">
        <f t="shared" si="6"/>
        <v>нд</v>
      </c>
      <c r="W26" s="180" t="str">
        <f t="shared" si="6"/>
        <v>нд</v>
      </c>
      <c r="X26" s="180" t="str">
        <f t="shared" si="6"/>
        <v>нд</v>
      </c>
      <c r="Y26" s="180" t="str">
        <f t="shared" si="6"/>
        <v>нд</v>
      </c>
      <c r="Z26" s="180" t="str">
        <f t="shared" si="6"/>
        <v>нд</v>
      </c>
      <c r="AA26" s="180" t="str">
        <f t="shared" si="6"/>
        <v>нд</v>
      </c>
      <c r="AB26" s="180" t="str">
        <f t="shared" si="6"/>
        <v>нд</v>
      </c>
      <c r="AC26" s="180" t="str">
        <f t="shared" si="6"/>
        <v>нд</v>
      </c>
      <c r="AD26" s="180" t="str">
        <f t="shared" si="6"/>
        <v>нд</v>
      </c>
      <c r="AE26" s="180" t="str">
        <f t="shared" si="6"/>
        <v>нд</v>
      </c>
      <c r="AF26" s="180" t="str">
        <f t="shared" si="6"/>
        <v>нд</v>
      </c>
      <c r="AG26" s="180">
        <f t="shared" si="6"/>
        <v>1</v>
      </c>
      <c r="AH26" s="180" t="str">
        <f t="shared" si="6"/>
        <v>нд</v>
      </c>
      <c r="AI26" s="180" t="str">
        <f t="shared" si="6"/>
        <v>нд</v>
      </c>
      <c r="AJ26" s="180" t="str">
        <f t="shared" si="6"/>
        <v>нд</v>
      </c>
      <c r="AK26" s="180" t="str">
        <f t="shared" si="6"/>
        <v>нд</v>
      </c>
      <c r="AL26" s="180" t="str">
        <f t="shared" si="6"/>
        <v>нд</v>
      </c>
      <c r="AM26" s="180" t="str">
        <f t="shared" si="6"/>
        <v>нд</v>
      </c>
      <c r="AN26" s="180" t="str">
        <f t="shared" si="6"/>
        <v>нд</v>
      </c>
      <c r="AO26" s="180" t="str">
        <f t="shared" si="6"/>
        <v>нд</v>
      </c>
      <c r="AP26" s="180" t="str">
        <f t="shared" si="6"/>
        <v>нд</v>
      </c>
      <c r="AQ26" s="180" t="str">
        <f t="shared" si="6"/>
        <v>нд</v>
      </c>
      <c r="AR26" s="180" t="str">
        <f t="shared" si="6"/>
        <v>нд</v>
      </c>
      <c r="AS26" s="180">
        <f t="shared" si="6"/>
        <v>1</v>
      </c>
      <c r="AT26" s="180" t="str">
        <f t="shared" si="6"/>
        <v>нд</v>
      </c>
      <c r="AU26" s="180" t="str">
        <f t="shared" si="6"/>
        <v>нд</v>
      </c>
      <c r="AV26" s="180" t="str">
        <f t="shared" si="6"/>
        <v>нд</v>
      </c>
      <c r="AW26" s="180" t="str">
        <f t="shared" si="6"/>
        <v>нд</v>
      </c>
      <c r="AX26" s="180" t="str">
        <f t="shared" si="6"/>
        <v>нд</v>
      </c>
      <c r="AY26" s="180" t="str">
        <f t="shared" si="6"/>
        <v>нд</v>
      </c>
      <c r="AZ26" s="180" t="str">
        <f t="shared" si="6"/>
        <v>нд</v>
      </c>
      <c r="BA26" s="180" t="str">
        <f t="shared" si="6"/>
        <v>нд</v>
      </c>
      <c r="BB26" s="180" t="str">
        <f t="shared" si="6"/>
        <v>нд</v>
      </c>
      <c r="BC26" s="180" t="str">
        <f t="shared" si="6"/>
        <v>нд</v>
      </c>
      <c r="BD26" s="180" t="str">
        <f t="shared" si="6"/>
        <v>нд</v>
      </c>
      <c r="BE26" s="180">
        <f t="shared" si="6"/>
        <v>1</v>
      </c>
      <c r="BF26" s="180" t="str">
        <f t="shared" si="6"/>
        <v>нд</v>
      </c>
      <c r="BG26" s="180" t="str">
        <f t="shared" si="6"/>
        <v>нд</v>
      </c>
      <c r="BH26" s="180" t="str">
        <f t="shared" si="6"/>
        <v>нд</v>
      </c>
      <c r="BI26" s="180" t="str">
        <f t="shared" si="6"/>
        <v>нд</v>
      </c>
      <c r="BJ26" s="180" t="str">
        <f t="shared" si="6"/>
        <v>нд</v>
      </c>
      <c r="BK26" s="180" t="str">
        <f t="shared" si="6"/>
        <v>нд</v>
      </c>
      <c r="BL26" s="32"/>
    </row>
    <row r="27" spans="1:64" x14ac:dyDescent="0.25">
      <c r="A27" s="177" t="s">
        <v>695</v>
      </c>
      <c r="B27" s="165" t="s">
        <v>696</v>
      </c>
      <c r="C27" s="185"/>
      <c r="D27" s="180" t="str">
        <f>D20</f>
        <v>нд</v>
      </c>
      <c r="E27" s="180">
        <f t="shared" ref="E27:BK27" si="7">E20</f>
        <v>2.5100000000000002</v>
      </c>
      <c r="F27" s="180" t="str">
        <f t="shared" si="7"/>
        <v>нд</v>
      </c>
      <c r="G27" s="180">
        <f t="shared" si="7"/>
        <v>5.97</v>
      </c>
      <c r="H27" s="180" t="str">
        <f t="shared" si="7"/>
        <v>нд</v>
      </c>
      <c r="I27" s="180">
        <f t="shared" si="7"/>
        <v>5</v>
      </c>
      <c r="J27" s="180" t="str">
        <f t="shared" si="7"/>
        <v>нд</v>
      </c>
      <c r="K27" s="180" t="str">
        <f t="shared" si="7"/>
        <v>нд</v>
      </c>
      <c r="L27" s="180" t="str">
        <f t="shared" si="7"/>
        <v>нд</v>
      </c>
      <c r="M27" s="180" t="str">
        <f t="shared" si="7"/>
        <v>нд</v>
      </c>
      <c r="N27" s="180" t="str">
        <f t="shared" si="7"/>
        <v>нд</v>
      </c>
      <c r="O27" s="180" t="str">
        <f t="shared" si="7"/>
        <v>нд</v>
      </c>
      <c r="P27" s="180" t="str">
        <f t="shared" si="7"/>
        <v>нд</v>
      </c>
      <c r="Q27" s="180">
        <f t="shared" si="7"/>
        <v>3.3499999999999996</v>
      </c>
      <c r="R27" s="180" t="str">
        <f t="shared" si="7"/>
        <v>нд</v>
      </c>
      <c r="S27" s="180">
        <f t="shared" si="7"/>
        <v>2.0099999999999998</v>
      </c>
      <c r="T27" s="180" t="str">
        <f t="shared" si="7"/>
        <v>нд</v>
      </c>
      <c r="U27" s="180">
        <f t="shared" si="7"/>
        <v>1</v>
      </c>
      <c r="V27" s="180" t="str">
        <f t="shared" si="7"/>
        <v>нд</v>
      </c>
      <c r="W27" s="180" t="str">
        <f t="shared" si="7"/>
        <v>нд</v>
      </c>
      <c r="X27" s="180" t="str">
        <f t="shared" si="7"/>
        <v>нд</v>
      </c>
      <c r="Y27" s="180" t="str">
        <f t="shared" si="7"/>
        <v>нд</v>
      </c>
      <c r="Z27" s="180" t="str">
        <f t="shared" si="7"/>
        <v>нд</v>
      </c>
      <c r="AA27" s="180" t="str">
        <f t="shared" si="7"/>
        <v>нд</v>
      </c>
      <c r="AB27" s="180" t="str">
        <f t="shared" si="7"/>
        <v>нд</v>
      </c>
      <c r="AC27" s="180">
        <f t="shared" si="7"/>
        <v>5.7829999999999995</v>
      </c>
      <c r="AD27" s="180" t="str">
        <f t="shared" si="7"/>
        <v>нд</v>
      </c>
      <c r="AE27" s="180">
        <f t="shared" si="7"/>
        <v>10.48</v>
      </c>
      <c r="AF27" s="180" t="str">
        <f t="shared" si="7"/>
        <v>нд</v>
      </c>
      <c r="AG27" s="180">
        <f t="shared" si="7"/>
        <v>1</v>
      </c>
      <c r="AH27" s="180" t="str">
        <f t="shared" si="7"/>
        <v>нд</v>
      </c>
      <c r="AI27" s="180" t="str">
        <f t="shared" si="7"/>
        <v>нд</v>
      </c>
      <c r="AJ27" s="180" t="str">
        <f t="shared" si="7"/>
        <v>нд</v>
      </c>
      <c r="AK27" s="180" t="str">
        <f t="shared" si="7"/>
        <v>нд</v>
      </c>
      <c r="AL27" s="180" t="str">
        <f t="shared" si="7"/>
        <v>нд</v>
      </c>
      <c r="AM27" s="180" t="str">
        <f t="shared" si="7"/>
        <v>нд</v>
      </c>
      <c r="AN27" s="180" t="str">
        <f t="shared" si="7"/>
        <v>нд</v>
      </c>
      <c r="AO27" s="180" t="str">
        <f t="shared" si="7"/>
        <v>нд</v>
      </c>
      <c r="AP27" s="180" t="str">
        <f t="shared" si="7"/>
        <v>нд</v>
      </c>
      <c r="AQ27" s="180">
        <f t="shared" si="7"/>
        <v>7.25</v>
      </c>
      <c r="AR27" s="180" t="str">
        <f t="shared" si="7"/>
        <v>нд</v>
      </c>
      <c r="AS27" s="180">
        <f t="shared" si="7"/>
        <v>1</v>
      </c>
      <c r="AT27" s="180" t="str">
        <f t="shared" si="7"/>
        <v>нд</v>
      </c>
      <c r="AU27" s="180" t="str">
        <f t="shared" si="7"/>
        <v>нд</v>
      </c>
      <c r="AV27" s="180" t="str">
        <f t="shared" si="7"/>
        <v>нд</v>
      </c>
      <c r="AW27" s="180" t="str">
        <f t="shared" si="7"/>
        <v>нд</v>
      </c>
      <c r="AX27" s="180" t="str">
        <f t="shared" si="7"/>
        <v>нд</v>
      </c>
      <c r="AY27" s="180" t="str">
        <f t="shared" si="7"/>
        <v>нд</v>
      </c>
      <c r="AZ27" s="180" t="str">
        <f t="shared" si="7"/>
        <v>нд</v>
      </c>
      <c r="BA27" s="180">
        <f t="shared" si="7"/>
        <v>0.91</v>
      </c>
      <c r="BB27" s="180" t="str">
        <f t="shared" si="7"/>
        <v>нд</v>
      </c>
      <c r="BC27" s="180">
        <f t="shared" si="7"/>
        <v>9.1580000000000013</v>
      </c>
      <c r="BD27" s="180" t="str">
        <f t="shared" si="7"/>
        <v>нд</v>
      </c>
      <c r="BE27" s="180">
        <f t="shared" si="7"/>
        <v>1</v>
      </c>
      <c r="BF27" s="180" t="str">
        <f t="shared" si="7"/>
        <v>нд</v>
      </c>
      <c r="BG27" s="180" t="str">
        <f t="shared" si="7"/>
        <v>нд</v>
      </c>
      <c r="BH27" s="180" t="str">
        <f t="shared" si="7"/>
        <v>нд</v>
      </c>
      <c r="BI27" s="180" t="str">
        <f t="shared" si="7"/>
        <v>нд</v>
      </c>
      <c r="BJ27" s="180" t="str">
        <f t="shared" si="7"/>
        <v>нд</v>
      </c>
      <c r="BK27" s="180" t="str">
        <f t="shared" si="7"/>
        <v>нд</v>
      </c>
      <c r="BL27" s="32"/>
    </row>
    <row r="28" spans="1:64" ht="31.5" x14ac:dyDescent="0.25">
      <c r="A28" s="168" t="s">
        <v>522</v>
      </c>
      <c r="B28" s="195" t="s">
        <v>697</v>
      </c>
      <c r="C28" s="168"/>
      <c r="D28" s="180" t="str">
        <f t="shared" ref="D28:O28" si="8">IF(AND(D29="нд",D29=D33,D33=D36,D36=D45),"нд",SUMIF(D29,"&gt;0",D29)+SUMIF(D33,"&gt;0",D33)+SUMIF(D36,"&gt;0",D36)+SUMIF(D45,"&gt;0",D45))</f>
        <v>нд</v>
      </c>
      <c r="E28" s="180" t="str">
        <f t="shared" si="8"/>
        <v>нд</v>
      </c>
      <c r="F28" s="180" t="str">
        <f t="shared" si="8"/>
        <v>нд</v>
      </c>
      <c r="G28" s="180" t="str">
        <f t="shared" si="8"/>
        <v>нд</v>
      </c>
      <c r="H28" s="180" t="str">
        <f t="shared" si="8"/>
        <v>нд</v>
      </c>
      <c r="I28" s="180" t="str">
        <f t="shared" si="8"/>
        <v>нд</v>
      </c>
      <c r="J28" s="180" t="str">
        <f t="shared" si="8"/>
        <v>нд</v>
      </c>
      <c r="K28" s="180" t="str">
        <f t="shared" si="8"/>
        <v>нд</v>
      </c>
      <c r="L28" s="180" t="str">
        <f t="shared" si="8"/>
        <v>нд</v>
      </c>
      <c r="M28" s="180" t="str">
        <f t="shared" si="8"/>
        <v>нд</v>
      </c>
      <c r="N28" s="180" t="str">
        <f t="shared" si="8"/>
        <v>нд</v>
      </c>
      <c r="O28" s="180" t="str">
        <f t="shared" si="8"/>
        <v>нд</v>
      </c>
      <c r="P28" s="180" t="str">
        <f t="shared" ref="P28:AA28" si="9">IF(AND(P29="нд",P29=P33,P33=P36,P36=P45),"нд",SUMIF(P29,"&gt;0",P29)+SUMIF(P33,"&gt;0",P33)+SUMIF(P36,"&gt;0",P36)+SUMIF(P45,"&gt;0",P45))</f>
        <v>нд</v>
      </c>
      <c r="Q28" s="180" t="str">
        <f t="shared" si="9"/>
        <v>нд</v>
      </c>
      <c r="R28" s="180" t="str">
        <f t="shared" si="9"/>
        <v>нд</v>
      </c>
      <c r="S28" s="180" t="str">
        <f t="shared" si="9"/>
        <v>нд</v>
      </c>
      <c r="T28" s="180" t="str">
        <f t="shared" si="9"/>
        <v>нд</v>
      </c>
      <c r="U28" s="180" t="str">
        <f t="shared" si="9"/>
        <v>нд</v>
      </c>
      <c r="V28" s="180" t="str">
        <f t="shared" si="9"/>
        <v>нд</v>
      </c>
      <c r="W28" s="180" t="str">
        <f t="shared" si="9"/>
        <v>нд</v>
      </c>
      <c r="X28" s="180" t="str">
        <f t="shared" si="9"/>
        <v>нд</v>
      </c>
      <c r="Y28" s="180" t="str">
        <f t="shared" si="9"/>
        <v>нд</v>
      </c>
      <c r="Z28" s="180" t="str">
        <f t="shared" si="9"/>
        <v>нд</v>
      </c>
      <c r="AA28" s="180" t="str">
        <f t="shared" si="9"/>
        <v>нд</v>
      </c>
      <c r="AB28" s="180" t="str">
        <f t="shared" ref="AB28:AM28" si="10">IF(AND(AB29="нд",AB29=AB33,AB33=AB36,AB36=AB45),"нд",SUMIF(AB29,"&gt;0",AB29)+SUMIF(AB33,"&gt;0",AB33)+SUMIF(AB36,"&gt;0",AB36)+SUMIF(AB45,"&gt;0",AB45))</f>
        <v>нд</v>
      </c>
      <c r="AC28" s="180" t="str">
        <f t="shared" si="10"/>
        <v>нд</v>
      </c>
      <c r="AD28" s="180" t="str">
        <f t="shared" si="10"/>
        <v>нд</v>
      </c>
      <c r="AE28" s="180" t="str">
        <f t="shared" si="10"/>
        <v>нд</v>
      </c>
      <c r="AF28" s="180" t="str">
        <f t="shared" si="10"/>
        <v>нд</v>
      </c>
      <c r="AG28" s="180" t="str">
        <f t="shared" si="10"/>
        <v>нд</v>
      </c>
      <c r="AH28" s="180" t="str">
        <f t="shared" si="10"/>
        <v>нд</v>
      </c>
      <c r="AI28" s="180" t="str">
        <f t="shared" si="10"/>
        <v>нд</v>
      </c>
      <c r="AJ28" s="180" t="str">
        <f t="shared" si="10"/>
        <v>нд</v>
      </c>
      <c r="AK28" s="180" t="str">
        <f t="shared" si="10"/>
        <v>нд</v>
      </c>
      <c r="AL28" s="180" t="str">
        <f t="shared" si="10"/>
        <v>нд</v>
      </c>
      <c r="AM28" s="180" t="str">
        <f t="shared" si="10"/>
        <v>нд</v>
      </c>
      <c r="AN28" s="180" t="str">
        <f t="shared" ref="AN28:AY28" si="11">IF(AND(AN29="нд",AN29=AN33,AN33=AN36,AN36=AN45),"нд",SUMIF(AN29,"&gt;0",AN29)+SUMIF(AN33,"&gt;0",AN33)+SUMIF(AN36,"&gt;0",AN36)+SUMIF(AN45,"&gt;0",AN45))</f>
        <v>нд</v>
      </c>
      <c r="AO28" s="180" t="str">
        <f t="shared" si="11"/>
        <v>нд</v>
      </c>
      <c r="AP28" s="180" t="str">
        <f t="shared" si="11"/>
        <v>нд</v>
      </c>
      <c r="AQ28" s="180" t="str">
        <f t="shared" si="11"/>
        <v>нд</v>
      </c>
      <c r="AR28" s="180" t="str">
        <f t="shared" si="11"/>
        <v>нд</v>
      </c>
      <c r="AS28" s="180" t="str">
        <f t="shared" si="11"/>
        <v>нд</v>
      </c>
      <c r="AT28" s="180" t="str">
        <f t="shared" si="11"/>
        <v>нд</v>
      </c>
      <c r="AU28" s="180" t="str">
        <f t="shared" si="11"/>
        <v>нд</v>
      </c>
      <c r="AV28" s="180" t="str">
        <f t="shared" si="11"/>
        <v>нд</v>
      </c>
      <c r="AW28" s="180" t="str">
        <f t="shared" si="11"/>
        <v>нд</v>
      </c>
      <c r="AX28" s="180" t="str">
        <f t="shared" si="11"/>
        <v>нд</v>
      </c>
      <c r="AY28" s="180" t="str">
        <f t="shared" si="11"/>
        <v>нд</v>
      </c>
      <c r="AZ28" s="180" t="str">
        <f t="shared" ref="AZ28:BK28" si="12">IF(AND(AZ29="нд",AZ29=AZ33,AZ33=AZ36,AZ36=AZ45),"нд",SUMIF(AZ29,"&gt;0",AZ29)+SUMIF(AZ33,"&gt;0",AZ33)+SUMIF(AZ36,"&gt;0",AZ36)+SUMIF(AZ45,"&gt;0",AZ45))</f>
        <v>нд</v>
      </c>
      <c r="BA28" s="180" t="str">
        <f t="shared" si="12"/>
        <v>нд</v>
      </c>
      <c r="BB28" s="180" t="str">
        <f t="shared" si="12"/>
        <v>нд</v>
      </c>
      <c r="BC28" s="180" t="str">
        <f t="shared" si="12"/>
        <v>нд</v>
      </c>
      <c r="BD28" s="180" t="str">
        <f t="shared" si="12"/>
        <v>нд</v>
      </c>
      <c r="BE28" s="180" t="str">
        <f t="shared" si="12"/>
        <v>нд</v>
      </c>
      <c r="BF28" s="180" t="str">
        <f t="shared" si="12"/>
        <v>нд</v>
      </c>
      <c r="BG28" s="180" t="str">
        <f t="shared" si="12"/>
        <v>нд</v>
      </c>
      <c r="BH28" s="180" t="str">
        <f t="shared" si="12"/>
        <v>нд</v>
      </c>
      <c r="BI28" s="180" t="str">
        <f t="shared" si="12"/>
        <v>нд</v>
      </c>
      <c r="BJ28" s="180" t="str">
        <f t="shared" si="12"/>
        <v>нд</v>
      </c>
      <c r="BK28" s="180" t="str">
        <f t="shared" si="12"/>
        <v>нд</v>
      </c>
      <c r="BL28" s="32"/>
    </row>
    <row r="29" spans="1:64" ht="47.25" x14ac:dyDescent="0.25">
      <c r="A29" s="168" t="s">
        <v>520</v>
      </c>
      <c r="B29" s="195" t="s">
        <v>698</v>
      </c>
      <c r="C29" s="168"/>
      <c r="D29" s="180" t="str">
        <f t="shared" ref="D29:BK29" si="13">IF(AND(D30="нд",D30=D31,D31=D32),"нд",SUMIF(D30,"&gt;0",D30)+SUMIF(D31,"&gt;0",D31)+SUMIF(D32,"&gt;0",D32))</f>
        <v>нд</v>
      </c>
      <c r="E29" s="180" t="str">
        <f t="shared" si="13"/>
        <v>нд</v>
      </c>
      <c r="F29" s="180" t="str">
        <f t="shared" si="13"/>
        <v>нд</v>
      </c>
      <c r="G29" s="180" t="str">
        <f t="shared" si="13"/>
        <v>нд</v>
      </c>
      <c r="H29" s="180" t="str">
        <f t="shared" si="13"/>
        <v>нд</v>
      </c>
      <c r="I29" s="180" t="str">
        <f t="shared" si="13"/>
        <v>нд</v>
      </c>
      <c r="J29" s="180" t="str">
        <f t="shared" si="13"/>
        <v>нд</v>
      </c>
      <c r="K29" s="180" t="str">
        <f t="shared" si="13"/>
        <v>нд</v>
      </c>
      <c r="L29" s="180" t="str">
        <f t="shared" si="13"/>
        <v>нд</v>
      </c>
      <c r="M29" s="180" t="str">
        <f t="shared" si="13"/>
        <v>нд</v>
      </c>
      <c r="N29" s="180" t="str">
        <f t="shared" si="13"/>
        <v>нд</v>
      </c>
      <c r="O29" s="180" t="str">
        <f t="shared" si="13"/>
        <v>нд</v>
      </c>
      <c r="P29" s="180" t="str">
        <f t="shared" si="13"/>
        <v>нд</v>
      </c>
      <c r="Q29" s="180" t="str">
        <f t="shared" si="13"/>
        <v>нд</v>
      </c>
      <c r="R29" s="180" t="str">
        <f t="shared" si="13"/>
        <v>нд</v>
      </c>
      <c r="S29" s="180" t="str">
        <f t="shared" si="13"/>
        <v>нд</v>
      </c>
      <c r="T29" s="180" t="str">
        <f t="shared" si="13"/>
        <v>нд</v>
      </c>
      <c r="U29" s="180" t="str">
        <f t="shared" si="13"/>
        <v>нд</v>
      </c>
      <c r="V29" s="180" t="str">
        <f t="shared" si="13"/>
        <v>нд</v>
      </c>
      <c r="W29" s="180" t="str">
        <f t="shared" si="13"/>
        <v>нд</v>
      </c>
      <c r="X29" s="180" t="str">
        <f t="shared" si="13"/>
        <v>нд</v>
      </c>
      <c r="Y29" s="180" t="str">
        <f t="shared" si="13"/>
        <v>нд</v>
      </c>
      <c r="Z29" s="180" t="str">
        <f t="shared" si="13"/>
        <v>нд</v>
      </c>
      <c r="AA29" s="180" t="str">
        <f t="shared" si="13"/>
        <v>нд</v>
      </c>
      <c r="AB29" s="180" t="str">
        <f t="shared" si="13"/>
        <v>нд</v>
      </c>
      <c r="AC29" s="180" t="str">
        <f t="shared" si="13"/>
        <v>нд</v>
      </c>
      <c r="AD29" s="180" t="str">
        <f t="shared" si="13"/>
        <v>нд</v>
      </c>
      <c r="AE29" s="180" t="str">
        <f t="shared" si="13"/>
        <v>нд</v>
      </c>
      <c r="AF29" s="180" t="str">
        <f t="shared" si="13"/>
        <v>нд</v>
      </c>
      <c r="AG29" s="180" t="str">
        <f t="shared" si="13"/>
        <v>нд</v>
      </c>
      <c r="AH29" s="180" t="str">
        <f t="shared" si="13"/>
        <v>нд</v>
      </c>
      <c r="AI29" s="180" t="str">
        <f t="shared" si="13"/>
        <v>нд</v>
      </c>
      <c r="AJ29" s="180" t="str">
        <f t="shared" si="13"/>
        <v>нд</v>
      </c>
      <c r="AK29" s="180" t="str">
        <f t="shared" si="13"/>
        <v>нд</v>
      </c>
      <c r="AL29" s="180" t="str">
        <f t="shared" si="13"/>
        <v>нд</v>
      </c>
      <c r="AM29" s="180" t="str">
        <f t="shared" si="13"/>
        <v>нд</v>
      </c>
      <c r="AN29" s="180" t="str">
        <f t="shared" si="13"/>
        <v>нд</v>
      </c>
      <c r="AO29" s="180" t="str">
        <f t="shared" si="13"/>
        <v>нд</v>
      </c>
      <c r="AP29" s="180" t="str">
        <f t="shared" si="13"/>
        <v>нд</v>
      </c>
      <c r="AQ29" s="180" t="str">
        <f t="shared" si="13"/>
        <v>нд</v>
      </c>
      <c r="AR29" s="180" t="str">
        <f t="shared" si="13"/>
        <v>нд</v>
      </c>
      <c r="AS29" s="180" t="str">
        <f t="shared" si="13"/>
        <v>нд</v>
      </c>
      <c r="AT29" s="180" t="str">
        <f t="shared" si="13"/>
        <v>нд</v>
      </c>
      <c r="AU29" s="180" t="str">
        <f t="shared" si="13"/>
        <v>нд</v>
      </c>
      <c r="AV29" s="180" t="str">
        <f t="shared" si="13"/>
        <v>нд</v>
      </c>
      <c r="AW29" s="180" t="str">
        <f t="shared" si="13"/>
        <v>нд</v>
      </c>
      <c r="AX29" s="180" t="str">
        <f t="shared" si="13"/>
        <v>нд</v>
      </c>
      <c r="AY29" s="180" t="str">
        <f t="shared" si="13"/>
        <v>нд</v>
      </c>
      <c r="AZ29" s="180" t="str">
        <f t="shared" si="13"/>
        <v>нд</v>
      </c>
      <c r="BA29" s="180" t="str">
        <f t="shared" si="13"/>
        <v>нд</v>
      </c>
      <c r="BB29" s="180" t="str">
        <f t="shared" si="13"/>
        <v>нд</v>
      </c>
      <c r="BC29" s="180" t="str">
        <f t="shared" si="13"/>
        <v>нд</v>
      </c>
      <c r="BD29" s="180" t="str">
        <f t="shared" si="13"/>
        <v>нд</v>
      </c>
      <c r="BE29" s="180" t="str">
        <f t="shared" si="13"/>
        <v>нд</v>
      </c>
      <c r="BF29" s="180" t="str">
        <f t="shared" si="13"/>
        <v>нд</v>
      </c>
      <c r="BG29" s="180" t="str">
        <f t="shared" si="13"/>
        <v>нд</v>
      </c>
      <c r="BH29" s="180" t="str">
        <f t="shared" si="13"/>
        <v>нд</v>
      </c>
      <c r="BI29" s="180" t="str">
        <f t="shared" si="13"/>
        <v>нд</v>
      </c>
      <c r="BJ29" s="180" t="str">
        <f t="shared" si="13"/>
        <v>нд</v>
      </c>
      <c r="BK29" s="180" t="str">
        <f t="shared" si="13"/>
        <v>нд</v>
      </c>
      <c r="BL29" s="32"/>
    </row>
    <row r="30" spans="1:64" ht="78.75" x14ac:dyDescent="0.25">
      <c r="A30" s="168" t="s">
        <v>519</v>
      </c>
      <c r="B30" s="195" t="s">
        <v>699</v>
      </c>
      <c r="C30" s="168"/>
      <c r="D30" s="180" t="s">
        <v>440</v>
      </c>
      <c r="E30" s="180" t="s">
        <v>440</v>
      </c>
      <c r="F30" s="180" t="s">
        <v>440</v>
      </c>
      <c r="G30" s="180" t="s">
        <v>440</v>
      </c>
      <c r="H30" s="180" t="s">
        <v>440</v>
      </c>
      <c r="I30" s="180" t="s">
        <v>440</v>
      </c>
      <c r="J30" s="180" t="s">
        <v>440</v>
      </c>
      <c r="K30" s="180" t="s">
        <v>440</v>
      </c>
      <c r="L30" s="180" t="s">
        <v>440</v>
      </c>
      <c r="M30" s="180" t="s">
        <v>440</v>
      </c>
      <c r="N30" s="180" t="s">
        <v>440</v>
      </c>
      <c r="O30" s="180" t="s">
        <v>440</v>
      </c>
      <c r="P30" s="180" t="s">
        <v>440</v>
      </c>
      <c r="Q30" s="180" t="s">
        <v>440</v>
      </c>
      <c r="R30" s="180" t="s">
        <v>440</v>
      </c>
      <c r="S30" s="180" t="s">
        <v>440</v>
      </c>
      <c r="T30" s="180" t="s">
        <v>440</v>
      </c>
      <c r="U30" s="180" t="s">
        <v>440</v>
      </c>
      <c r="V30" s="180" t="s">
        <v>440</v>
      </c>
      <c r="W30" s="180" t="s">
        <v>440</v>
      </c>
      <c r="X30" s="180" t="s">
        <v>440</v>
      </c>
      <c r="Y30" s="180" t="s">
        <v>440</v>
      </c>
      <c r="Z30" s="180" t="s">
        <v>440</v>
      </c>
      <c r="AA30" s="180" t="s">
        <v>440</v>
      </c>
      <c r="AB30" s="180" t="s">
        <v>440</v>
      </c>
      <c r="AC30" s="180" t="s">
        <v>440</v>
      </c>
      <c r="AD30" s="180" t="s">
        <v>440</v>
      </c>
      <c r="AE30" s="180" t="s">
        <v>440</v>
      </c>
      <c r="AF30" s="180" t="s">
        <v>440</v>
      </c>
      <c r="AG30" s="180" t="s">
        <v>440</v>
      </c>
      <c r="AH30" s="180" t="s">
        <v>440</v>
      </c>
      <c r="AI30" s="180" t="s">
        <v>440</v>
      </c>
      <c r="AJ30" s="180" t="s">
        <v>440</v>
      </c>
      <c r="AK30" s="180" t="s">
        <v>440</v>
      </c>
      <c r="AL30" s="180" t="s">
        <v>440</v>
      </c>
      <c r="AM30" s="180" t="s">
        <v>440</v>
      </c>
      <c r="AN30" s="180" t="s">
        <v>440</v>
      </c>
      <c r="AO30" s="180" t="s">
        <v>440</v>
      </c>
      <c r="AP30" s="180" t="s">
        <v>440</v>
      </c>
      <c r="AQ30" s="180" t="s">
        <v>440</v>
      </c>
      <c r="AR30" s="180" t="s">
        <v>440</v>
      </c>
      <c r="AS30" s="180" t="s">
        <v>440</v>
      </c>
      <c r="AT30" s="180" t="s">
        <v>440</v>
      </c>
      <c r="AU30" s="180" t="s">
        <v>440</v>
      </c>
      <c r="AV30" s="180" t="s">
        <v>440</v>
      </c>
      <c r="AW30" s="180" t="s">
        <v>440</v>
      </c>
      <c r="AX30" s="180" t="s">
        <v>440</v>
      </c>
      <c r="AY30" s="180" t="s">
        <v>440</v>
      </c>
      <c r="AZ30" s="180" t="s">
        <v>440</v>
      </c>
      <c r="BA30" s="180" t="s">
        <v>440</v>
      </c>
      <c r="BB30" s="180" t="s">
        <v>440</v>
      </c>
      <c r="BC30" s="180" t="s">
        <v>440</v>
      </c>
      <c r="BD30" s="180" t="s">
        <v>440</v>
      </c>
      <c r="BE30" s="180" t="s">
        <v>440</v>
      </c>
      <c r="BF30" s="180" t="s">
        <v>440</v>
      </c>
      <c r="BG30" s="180" t="s">
        <v>440</v>
      </c>
      <c r="BH30" s="180" t="s">
        <v>440</v>
      </c>
      <c r="BI30" s="180" t="s">
        <v>440</v>
      </c>
      <c r="BJ30" s="180" t="s">
        <v>440</v>
      </c>
      <c r="BK30" s="180" t="s">
        <v>440</v>
      </c>
      <c r="BL30" s="32"/>
    </row>
    <row r="31" spans="1:64" ht="78.75" x14ac:dyDescent="0.25">
      <c r="A31" s="168" t="s">
        <v>518</v>
      </c>
      <c r="B31" s="195" t="s">
        <v>700</v>
      </c>
      <c r="C31" s="168"/>
      <c r="D31" s="180" t="s">
        <v>440</v>
      </c>
      <c r="E31" s="180" t="s">
        <v>440</v>
      </c>
      <c r="F31" s="180" t="s">
        <v>440</v>
      </c>
      <c r="G31" s="180" t="s">
        <v>440</v>
      </c>
      <c r="H31" s="180" t="s">
        <v>440</v>
      </c>
      <c r="I31" s="180" t="s">
        <v>440</v>
      </c>
      <c r="J31" s="180" t="s">
        <v>440</v>
      </c>
      <c r="K31" s="180" t="s">
        <v>440</v>
      </c>
      <c r="L31" s="180" t="s">
        <v>440</v>
      </c>
      <c r="M31" s="180" t="s">
        <v>440</v>
      </c>
      <c r="N31" s="180" t="s">
        <v>440</v>
      </c>
      <c r="O31" s="180" t="s">
        <v>440</v>
      </c>
      <c r="P31" s="180" t="s">
        <v>440</v>
      </c>
      <c r="Q31" s="180" t="s">
        <v>440</v>
      </c>
      <c r="R31" s="180" t="s">
        <v>440</v>
      </c>
      <c r="S31" s="180" t="s">
        <v>440</v>
      </c>
      <c r="T31" s="180" t="s">
        <v>440</v>
      </c>
      <c r="U31" s="180" t="s">
        <v>440</v>
      </c>
      <c r="V31" s="180" t="s">
        <v>440</v>
      </c>
      <c r="W31" s="180" t="s">
        <v>440</v>
      </c>
      <c r="X31" s="180" t="s">
        <v>440</v>
      </c>
      <c r="Y31" s="180" t="s">
        <v>440</v>
      </c>
      <c r="Z31" s="180" t="s">
        <v>440</v>
      </c>
      <c r="AA31" s="180" t="s">
        <v>440</v>
      </c>
      <c r="AB31" s="180" t="s">
        <v>440</v>
      </c>
      <c r="AC31" s="180" t="s">
        <v>440</v>
      </c>
      <c r="AD31" s="180" t="s">
        <v>440</v>
      </c>
      <c r="AE31" s="180" t="s">
        <v>440</v>
      </c>
      <c r="AF31" s="180" t="s">
        <v>440</v>
      </c>
      <c r="AG31" s="180" t="s">
        <v>440</v>
      </c>
      <c r="AH31" s="180" t="s">
        <v>440</v>
      </c>
      <c r="AI31" s="180" t="s">
        <v>440</v>
      </c>
      <c r="AJ31" s="180" t="s">
        <v>440</v>
      </c>
      <c r="AK31" s="180" t="s">
        <v>440</v>
      </c>
      <c r="AL31" s="180" t="s">
        <v>440</v>
      </c>
      <c r="AM31" s="180" t="s">
        <v>440</v>
      </c>
      <c r="AN31" s="180" t="s">
        <v>440</v>
      </c>
      <c r="AO31" s="180" t="s">
        <v>440</v>
      </c>
      <c r="AP31" s="180" t="s">
        <v>440</v>
      </c>
      <c r="AQ31" s="180" t="s">
        <v>440</v>
      </c>
      <c r="AR31" s="180" t="s">
        <v>440</v>
      </c>
      <c r="AS31" s="180" t="s">
        <v>440</v>
      </c>
      <c r="AT31" s="180" t="s">
        <v>440</v>
      </c>
      <c r="AU31" s="180" t="s">
        <v>440</v>
      </c>
      <c r="AV31" s="180" t="s">
        <v>440</v>
      </c>
      <c r="AW31" s="180" t="s">
        <v>440</v>
      </c>
      <c r="AX31" s="180" t="s">
        <v>440</v>
      </c>
      <c r="AY31" s="180" t="s">
        <v>440</v>
      </c>
      <c r="AZ31" s="180" t="s">
        <v>440</v>
      </c>
      <c r="BA31" s="180" t="s">
        <v>440</v>
      </c>
      <c r="BB31" s="180" t="s">
        <v>440</v>
      </c>
      <c r="BC31" s="180" t="s">
        <v>440</v>
      </c>
      <c r="BD31" s="180" t="s">
        <v>440</v>
      </c>
      <c r="BE31" s="180" t="s">
        <v>440</v>
      </c>
      <c r="BF31" s="180" t="s">
        <v>440</v>
      </c>
      <c r="BG31" s="180" t="s">
        <v>440</v>
      </c>
      <c r="BH31" s="180" t="s">
        <v>440</v>
      </c>
      <c r="BI31" s="180" t="s">
        <v>440</v>
      </c>
      <c r="BJ31" s="180" t="s">
        <v>440</v>
      </c>
      <c r="BK31" s="180" t="s">
        <v>440</v>
      </c>
      <c r="BL31" s="32"/>
    </row>
    <row r="32" spans="1:64" ht="63" x14ac:dyDescent="0.25">
      <c r="A32" s="168" t="s">
        <v>517</v>
      </c>
      <c r="B32" s="195" t="s">
        <v>701</v>
      </c>
      <c r="C32" s="168"/>
      <c r="D32" s="180" t="s">
        <v>440</v>
      </c>
      <c r="E32" s="180" t="s">
        <v>440</v>
      </c>
      <c r="F32" s="180" t="s">
        <v>440</v>
      </c>
      <c r="G32" s="180" t="s">
        <v>440</v>
      </c>
      <c r="H32" s="180" t="s">
        <v>440</v>
      </c>
      <c r="I32" s="180" t="s">
        <v>440</v>
      </c>
      <c r="J32" s="180" t="s">
        <v>440</v>
      </c>
      <c r="K32" s="180" t="s">
        <v>440</v>
      </c>
      <c r="L32" s="180" t="s">
        <v>440</v>
      </c>
      <c r="M32" s="180" t="s">
        <v>440</v>
      </c>
      <c r="N32" s="180" t="s">
        <v>440</v>
      </c>
      <c r="O32" s="180" t="s">
        <v>440</v>
      </c>
      <c r="P32" s="180" t="s">
        <v>440</v>
      </c>
      <c r="Q32" s="180" t="s">
        <v>440</v>
      </c>
      <c r="R32" s="180" t="s">
        <v>440</v>
      </c>
      <c r="S32" s="180" t="s">
        <v>440</v>
      </c>
      <c r="T32" s="180" t="s">
        <v>440</v>
      </c>
      <c r="U32" s="180" t="s">
        <v>440</v>
      </c>
      <c r="V32" s="180" t="s">
        <v>440</v>
      </c>
      <c r="W32" s="180" t="s">
        <v>440</v>
      </c>
      <c r="X32" s="180" t="s">
        <v>440</v>
      </c>
      <c r="Y32" s="180" t="s">
        <v>440</v>
      </c>
      <c r="Z32" s="180" t="s">
        <v>440</v>
      </c>
      <c r="AA32" s="180" t="s">
        <v>440</v>
      </c>
      <c r="AB32" s="180" t="s">
        <v>440</v>
      </c>
      <c r="AC32" s="180" t="s">
        <v>440</v>
      </c>
      <c r="AD32" s="180" t="s">
        <v>440</v>
      </c>
      <c r="AE32" s="180" t="s">
        <v>440</v>
      </c>
      <c r="AF32" s="180" t="s">
        <v>440</v>
      </c>
      <c r="AG32" s="180" t="s">
        <v>440</v>
      </c>
      <c r="AH32" s="180" t="s">
        <v>440</v>
      </c>
      <c r="AI32" s="180" t="s">
        <v>440</v>
      </c>
      <c r="AJ32" s="180" t="s">
        <v>440</v>
      </c>
      <c r="AK32" s="180" t="s">
        <v>440</v>
      </c>
      <c r="AL32" s="180" t="s">
        <v>440</v>
      </c>
      <c r="AM32" s="180" t="s">
        <v>440</v>
      </c>
      <c r="AN32" s="180" t="s">
        <v>440</v>
      </c>
      <c r="AO32" s="180" t="s">
        <v>440</v>
      </c>
      <c r="AP32" s="180" t="s">
        <v>440</v>
      </c>
      <c r="AQ32" s="180" t="s">
        <v>440</v>
      </c>
      <c r="AR32" s="180" t="s">
        <v>440</v>
      </c>
      <c r="AS32" s="180" t="s">
        <v>440</v>
      </c>
      <c r="AT32" s="180" t="s">
        <v>440</v>
      </c>
      <c r="AU32" s="180" t="s">
        <v>440</v>
      </c>
      <c r="AV32" s="180" t="s">
        <v>440</v>
      </c>
      <c r="AW32" s="180" t="s">
        <v>440</v>
      </c>
      <c r="AX32" s="180" t="s">
        <v>440</v>
      </c>
      <c r="AY32" s="180" t="s">
        <v>440</v>
      </c>
      <c r="AZ32" s="180" t="s">
        <v>440</v>
      </c>
      <c r="BA32" s="180" t="s">
        <v>440</v>
      </c>
      <c r="BB32" s="180" t="s">
        <v>440</v>
      </c>
      <c r="BC32" s="180" t="s">
        <v>440</v>
      </c>
      <c r="BD32" s="180" t="s">
        <v>440</v>
      </c>
      <c r="BE32" s="180" t="s">
        <v>440</v>
      </c>
      <c r="BF32" s="180" t="s">
        <v>440</v>
      </c>
      <c r="BG32" s="180" t="s">
        <v>440</v>
      </c>
      <c r="BH32" s="180" t="s">
        <v>440</v>
      </c>
      <c r="BI32" s="180" t="s">
        <v>440</v>
      </c>
      <c r="BJ32" s="180" t="s">
        <v>440</v>
      </c>
      <c r="BK32" s="180" t="s">
        <v>440</v>
      </c>
      <c r="BL32" s="32"/>
    </row>
    <row r="33" spans="1:64" ht="47.25" x14ac:dyDescent="0.25">
      <c r="A33" s="168" t="s">
        <v>515</v>
      </c>
      <c r="B33" s="195" t="s">
        <v>702</v>
      </c>
      <c r="C33" s="168"/>
      <c r="D33" s="180" t="s">
        <v>440</v>
      </c>
      <c r="E33" s="259" t="str">
        <f>IF((COUNTIF(E34:E35,"нд"))=(COUNTA(E34:E35)),"нд",SUMIF(E34:E35,"&gt;0",E34:E35))</f>
        <v>нд</v>
      </c>
      <c r="F33" s="259" t="str">
        <f t="shared" ref="F33:I33" si="14">IF((COUNTIF(F34:F35,"нд"))=(COUNTA(F34:F35)),"нд",SUMIF(F34:F35,"&gt;0",F34:F35))</f>
        <v>нд</v>
      </c>
      <c r="G33" s="259" t="str">
        <f t="shared" si="14"/>
        <v>нд</v>
      </c>
      <c r="H33" s="259" t="str">
        <f t="shared" si="14"/>
        <v>нд</v>
      </c>
      <c r="I33" s="259" t="str">
        <f t="shared" si="14"/>
        <v>нд</v>
      </c>
      <c r="J33" s="180" t="s">
        <v>440</v>
      </c>
      <c r="K33" s="259" t="str">
        <f t="shared" ref="K33:O33" si="15">IF((COUNTIF(K34:K35,"нд"))=(COUNTA(K34:K35)),"нд",SUMIF(K34:K35,"&gt;0",K34:K35))</f>
        <v>нд</v>
      </c>
      <c r="L33" s="259" t="str">
        <f t="shared" si="15"/>
        <v>нд</v>
      </c>
      <c r="M33" s="259" t="str">
        <f t="shared" si="15"/>
        <v>нд</v>
      </c>
      <c r="N33" s="259" t="str">
        <f t="shared" si="15"/>
        <v>нд</v>
      </c>
      <c r="O33" s="259" t="str">
        <f t="shared" si="15"/>
        <v>нд</v>
      </c>
      <c r="P33" s="180" t="s">
        <v>440</v>
      </c>
      <c r="Q33" s="259" t="str">
        <f t="shared" ref="Q33:U33" si="16">IF((COUNTIF(Q34:Q35,"нд"))=(COUNTA(Q34:Q35)),"нд",SUMIF(Q34:Q35,"&gt;0",Q34:Q35))</f>
        <v>нд</v>
      </c>
      <c r="R33" s="259" t="str">
        <f t="shared" si="16"/>
        <v>нд</v>
      </c>
      <c r="S33" s="259" t="str">
        <f t="shared" si="16"/>
        <v>нд</v>
      </c>
      <c r="T33" s="259" t="str">
        <f t="shared" si="16"/>
        <v>нд</v>
      </c>
      <c r="U33" s="259" t="str">
        <f t="shared" si="16"/>
        <v>нд</v>
      </c>
      <c r="V33" s="180" t="s">
        <v>440</v>
      </c>
      <c r="W33" s="259" t="str">
        <f t="shared" ref="W33:AA33" si="17">IF((COUNTIF(W34:W35,"нд"))=(COUNTA(W34:W35)),"нд",SUMIF(W34:W35,"&gt;0",W34:W35))</f>
        <v>нд</v>
      </c>
      <c r="X33" s="259" t="str">
        <f t="shared" si="17"/>
        <v>нд</v>
      </c>
      <c r="Y33" s="259" t="str">
        <f t="shared" si="17"/>
        <v>нд</v>
      </c>
      <c r="Z33" s="259" t="str">
        <f t="shared" si="17"/>
        <v>нд</v>
      </c>
      <c r="AA33" s="259" t="str">
        <f t="shared" si="17"/>
        <v>нд</v>
      </c>
      <c r="AB33" s="180" t="s">
        <v>440</v>
      </c>
      <c r="AC33" s="259" t="str">
        <f t="shared" ref="AC33:AG33" si="18">IF((COUNTIF(AC34:AC35,"нд"))=(COUNTA(AC34:AC35)),"нд",SUMIF(AC34:AC35,"&gt;0",AC34:AC35))</f>
        <v>нд</v>
      </c>
      <c r="AD33" s="259" t="str">
        <f t="shared" si="18"/>
        <v>нд</v>
      </c>
      <c r="AE33" s="259" t="str">
        <f t="shared" si="18"/>
        <v>нд</v>
      </c>
      <c r="AF33" s="259" t="str">
        <f t="shared" si="18"/>
        <v>нд</v>
      </c>
      <c r="AG33" s="259" t="str">
        <f t="shared" si="18"/>
        <v>нд</v>
      </c>
      <c r="AH33" s="180" t="s">
        <v>440</v>
      </c>
      <c r="AI33" s="259" t="str">
        <f t="shared" ref="AI33:AM33" si="19">IF((COUNTIF(AI34:AI35,"нд"))=(COUNTA(AI34:AI35)),"нд",SUMIF(AI34:AI35,"&gt;0",AI34:AI35))</f>
        <v>нд</v>
      </c>
      <c r="AJ33" s="259" t="str">
        <f t="shared" si="19"/>
        <v>нд</v>
      </c>
      <c r="AK33" s="259" t="str">
        <f t="shared" si="19"/>
        <v>нд</v>
      </c>
      <c r="AL33" s="259" t="str">
        <f t="shared" si="19"/>
        <v>нд</v>
      </c>
      <c r="AM33" s="259" t="str">
        <f t="shared" si="19"/>
        <v>нд</v>
      </c>
      <c r="AN33" s="180" t="s">
        <v>440</v>
      </c>
      <c r="AO33" s="259" t="str">
        <f t="shared" ref="AO33:AS33" si="20">IF((COUNTIF(AO34:AO35,"нд"))=(COUNTA(AO34:AO35)),"нд",SUMIF(AO34:AO35,"&gt;0",AO34:AO35))</f>
        <v>нд</v>
      </c>
      <c r="AP33" s="259" t="str">
        <f t="shared" si="20"/>
        <v>нд</v>
      </c>
      <c r="AQ33" s="259" t="str">
        <f t="shared" si="20"/>
        <v>нд</v>
      </c>
      <c r="AR33" s="259" t="str">
        <f t="shared" si="20"/>
        <v>нд</v>
      </c>
      <c r="AS33" s="259" t="str">
        <f t="shared" si="20"/>
        <v>нд</v>
      </c>
      <c r="AT33" s="180" t="s">
        <v>440</v>
      </c>
      <c r="AU33" s="259" t="str">
        <f t="shared" ref="AU33:AY33" si="21">IF((COUNTIF(AU34:AU35,"нд"))=(COUNTA(AU34:AU35)),"нд",SUMIF(AU34:AU35,"&gt;0",AU34:AU35))</f>
        <v>нд</v>
      </c>
      <c r="AV33" s="259" t="str">
        <f t="shared" si="21"/>
        <v>нд</v>
      </c>
      <c r="AW33" s="259" t="str">
        <f t="shared" si="21"/>
        <v>нд</v>
      </c>
      <c r="AX33" s="259" t="str">
        <f t="shared" si="21"/>
        <v>нд</v>
      </c>
      <c r="AY33" s="259" t="str">
        <f t="shared" si="21"/>
        <v>нд</v>
      </c>
      <c r="AZ33" s="180" t="s">
        <v>440</v>
      </c>
      <c r="BA33" s="259" t="str">
        <f t="shared" ref="BA33:BE33" si="22">IF((COUNTIF(BA34:BA35,"нд"))=(COUNTA(BA34:BA35)),"нд",SUMIF(BA34:BA35,"&gt;0",BA34:BA35))</f>
        <v>нд</v>
      </c>
      <c r="BB33" s="259" t="str">
        <f t="shared" si="22"/>
        <v>нд</v>
      </c>
      <c r="BC33" s="259" t="str">
        <f t="shared" si="22"/>
        <v>нд</v>
      </c>
      <c r="BD33" s="259" t="str">
        <f t="shared" si="22"/>
        <v>нд</v>
      </c>
      <c r="BE33" s="259" t="str">
        <f t="shared" si="22"/>
        <v>нд</v>
      </c>
      <c r="BF33" s="180" t="s">
        <v>440</v>
      </c>
      <c r="BG33" s="259" t="str">
        <f t="shared" ref="BG33:BK33" si="23">IF((COUNTIF(BG34:BG35,"нд"))=(COUNTA(BG34:BG35)),"нд",SUMIF(BG34:BG35,"&gt;0",BG34:BG35))</f>
        <v>нд</v>
      </c>
      <c r="BH33" s="259" t="str">
        <f t="shared" si="23"/>
        <v>нд</v>
      </c>
      <c r="BI33" s="259" t="str">
        <f t="shared" si="23"/>
        <v>нд</v>
      </c>
      <c r="BJ33" s="259" t="str">
        <f t="shared" si="23"/>
        <v>нд</v>
      </c>
      <c r="BK33" s="259" t="str">
        <f t="shared" si="23"/>
        <v>нд</v>
      </c>
      <c r="BL33" s="32"/>
    </row>
    <row r="34" spans="1:64" ht="78.75" x14ac:dyDescent="0.25">
      <c r="A34" s="168" t="s">
        <v>514</v>
      </c>
      <c r="B34" s="195" t="s">
        <v>703</v>
      </c>
      <c r="C34" s="168"/>
      <c r="D34" s="180" t="s">
        <v>440</v>
      </c>
      <c r="E34" s="180" t="s">
        <v>440</v>
      </c>
      <c r="F34" s="180" t="s">
        <v>440</v>
      </c>
      <c r="G34" s="180" t="s">
        <v>440</v>
      </c>
      <c r="H34" s="180" t="s">
        <v>440</v>
      </c>
      <c r="I34" s="180" t="s">
        <v>440</v>
      </c>
      <c r="J34" s="180" t="s">
        <v>440</v>
      </c>
      <c r="K34" s="180" t="s">
        <v>440</v>
      </c>
      <c r="L34" s="180" t="s">
        <v>440</v>
      </c>
      <c r="M34" s="180" t="s">
        <v>440</v>
      </c>
      <c r="N34" s="180" t="s">
        <v>440</v>
      </c>
      <c r="O34" s="180" t="s">
        <v>440</v>
      </c>
      <c r="P34" s="180" t="s">
        <v>440</v>
      </c>
      <c r="Q34" s="180" t="s">
        <v>440</v>
      </c>
      <c r="R34" s="180" t="s">
        <v>440</v>
      </c>
      <c r="S34" s="180" t="s">
        <v>440</v>
      </c>
      <c r="T34" s="180" t="s">
        <v>440</v>
      </c>
      <c r="U34" s="180" t="s">
        <v>440</v>
      </c>
      <c r="V34" s="180" t="s">
        <v>440</v>
      </c>
      <c r="W34" s="180" t="s">
        <v>440</v>
      </c>
      <c r="X34" s="180" t="s">
        <v>440</v>
      </c>
      <c r="Y34" s="180" t="s">
        <v>440</v>
      </c>
      <c r="Z34" s="180" t="s">
        <v>440</v>
      </c>
      <c r="AA34" s="180" t="s">
        <v>440</v>
      </c>
      <c r="AB34" s="180" t="s">
        <v>440</v>
      </c>
      <c r="AC34" s="180" t="s">
        <v>440</v>
      </c>
      <c r="AD34" s="180" t="s">
        <v>440</v>
      </c>
      <c r="AE34" s="180" t="s">
        <v>440</v>
      </c>
      <c r="AF34" s="180" t="s">
        <v>440</v>
      </c>
      <c r="AG34" s="180" t="s">
        <v>440</v>
      </c>
      <c r="AH34" s="180" t="s">
        <v>440</v>
      </c>
      <c r="AI34" s="180" t="s">
        <v>440</v>
      </c>
      <c r="AJ34" s="180" t="s">
        <v>440</v>
      </c>
      <c r="AK34" s="180" t="s">
        <v>440</v>
      </c>
      <c r="AL34" s="180" t="s">
        <v>440</v>
      </c>
      <c r="AM34" s="180" t="s">
        <v>440</v>
      </c>
      <c r="AN34" s="180" t="s">
        <v>440</v>
      </c>
      <c r="AO34" s="180" t="s">
        <v>440</v>
      </c>
      <c r="AP34" s="180" t="s">
        <v>440</v>
      </c>
      <c r="AQ34" s="180" t="s">
        <v>440</v>
      </c>
      <c r="AR34" s="180" t="s">
        <v>440</v>
      </c>
      <c r="AS34" s="180" t="s">
        <v>440</v>
      </c>
      <c r="AT34" s="180" t="s">
        <v>440</v>
      </c>
      <c r="AU34" s="180" t="s">
        <v>440</v>
      </c>
      <c r="AV34" s="180" t="s">
        <v>440</v>
      </c>
      <c r="AW34" s="180" t="s">
        <v>440</v>
      </c>
      <c r="AX34" s="180" t="s">
        <v>440</v>
      </c>
      <c r="AY34" s="180" t="s">
        <v>440</v>
      </c>
      <c r="AZ34" s="180" t="s">
        <v>440</v>
      </c>
      <c r="BA34" s="180" t="s">
        <v>440</v>
      </c>
      <c r="BB34" s="180" t="s">
        <v>440</v>
      </c>
      <c r="BC34" s="180" t="s">
        <v>440</v>
      </c>
      <c r="BD34" s="180" t="s">
        <v>440</v>
      </c>
      <c r="BE34" s="180" t="s">
        <v>440</v>
      </c>
      <c r="BF34" s="180" t="s">
        <v>440</v>
      </c>
      <c r="BG34" s="180" t="s">
        <v>440</v>
      </c>
      <c r="BH34" s="180" t="s">
        <v>440</v>
      </c>
      <c r="BI34" s="180" t="s">
        <v>440</v>
      </c>
      <c r="BJ34" s="180" t="s">
        <v>440</v>
      </c>
      <c r="BK34" s="180" t="s">
        <v>440</v>
      </c>
      <c r="BL34" s="32"/>
    </row>
    <row r="35" spans="1:64" ht="47.25" x14ac:dyDescent="0.25">
      <c r="A35" s="168" t="s">
        <v>513</v>
      </c>
      <c r="B35" s="195" t="s">
        <v>704</v>
      </c>
      <c r="C35" s="168"/>
      <c r="D35" s="180" t="s">
        <v>440</v>
      </c>
      <c r="E35" s="180" t="s">
        <v>440</v>
      </c>
      <c r="F35" s="180" t="s">
        <v>440</v>
      </c>
      <c r="G35" s="180" t="s">
        <v>440</v>
      </c>
      <c r="H35" s="180" t="s">
        <v>440</v>
      </c>
      <c r="I35" s="180" t="s">
        <v>440</v>
      </c>
      <c r="J35" s="180" t="s">
        <v>440</v>
      </c>
      <c r="K35" s="180" t="s">
        <v>440</v>
      </c>
      <c r="L35" s="180" t="s">
        <v>440</v>
      </c>
      <c r="M35" s="180" t="s">
        <v>440</v>
      </c>
      <c r="N35" s="180" t="s">
        <v>440</v>
      </c>
      <c r="O35" s="180" t="s">
        <v>440</v>
      </c>
      <c r="P35" s="180" t="s">
        <v>440</v>
      </c>
      <c r="Q35" s="180" t="s">
        <v>440</v>
      </c>
      <c r="R35" s="180" t="s">
        <v>440</v>
      </c>
      <c r="S35" s="180" t="s">
        <v>440</v>
      </c>
      <c r="T35" s="180" t="s">
        <v>440</v>
      </c>
      <c r="U35" s="180" t="s">
        <v>440</v>
      </c>
      <c r="V35" s="180" t="s">
        <v>440</v>
      </c>
      <c r="W35" s="180" t="s">
        <v>440</v>
      </c>
      <c r="X35" s="180" t="s">
        <v>440</v>
      </c>
      <c r="Y35" s="180" t="s">
        <v>440</v>
      </c>
      <c r="Z35" s="180" t="s">
        <v>440</v>
      </c>
      <c r="AA35" s="180" t="s">
        <v>440</v>
      </c>
      <c r="AB35" s="180" t="s">
        <v>440</v>
      </c>
      <c r="AC35" s="180" t="s">
        <v>440</v>
      </c>
      <c r="AD35" s="180" t="s">
        <v>440</v>
      </c>
      <c r="AE35" s="180" t="s">
        <v>440</v>
      </c>
      <c r="AF35" s="180" t="s">
        <v>440</v>
      </c>
      <c r="AG35" s="180" t="s">
        <v>440</v>
      </c>
      <c r="AH35" s="180" t="s">
        <v>440</v>
      </c>
      <c r="AI35" s="180" t="s">
        <v>440</v>
      </c>
      <c r="AJ35" s="180" t="s">
        <v>440</v>
      </c>
      <c r="AK35" s="180" t="s">
        <v>440</v>
      </c>
      <c r="AL35" s="180" t="s">
        <v>440</v>
      </c>
      <c r="AM35" s="180" t="s">
        <v>440</v>
      </c>
      <c r="AN35" s="180" t="s">
        <v>440</v>
      </c>
      <c r="AO35" s="180" t="s">
        <v>440</v>
      </c>
      <c r="AP35" s="180" t="s">
        <v>440</v>
      </c>
      <c r="AQ35" s="180" t="s">
        <v>440</v>
      </c>
      <c r="AR35" s="180" t="s">
        <v>440</v>
      </c>
      <c r="AS35" s="180" t="s">
        <v>440</v>
      </c>
      <c r="AT35" s="180" t="s">
        <v>440</v>
      </c>
      <c r="AU35" s="180" t="s">
        <v>440</v>
      </c>
      <c r="AV35" s="180" t="s">
        <v>440</v>
      </c>
      <c r="AW35" s="180" t="s">
        <v>440</v>
      </c>
      <c r="AX35" s="180" t="s">
        <v>440</v>
      </c>
      <c r="AY35" s="180" t="s">
        <v>440</v>
      </c>
      <c r="AZ35" s="180" t="s">
        <v>440</v>
      </c>
      <c r="BA35" s="180" t="s">
        <v>440</v>
      </c>
      <c r="BB35" s="180" t="s">
        <v>440</v>
      </c>
      <c r="BC35" s="180" t="s">
        <v>440</v>
      </c>
      <c r="BD35" s="180" t="s">
        <v>440</v>
      </c>
      <c r="BE35" s="180" t="s">
        <v>440</v>
      </c>
      <c r="BF35" s="180" t="s">
        <v>440</v>
      </c>
      <c r="BG35" s="180" t="s">
        <v>440</v>
      </c>
      <c r="BH35" s="180" t="s">
        <v>440</v>
      </c>
      <c r="BI35" s="180" t="s">
        <v>440</v>
      </c>
      <c r="BJ35" s="180" t="s">
        <v>440</v>
      </c>
      <c r="BK35" s="180" t="s">
        <v>440</v>
      </c>
      <c r="BL35" s="32"/>
    </row>
    <row r="36" spans="1:64" ht="63" x14ac:dyDescent="0.25">
      <c r="A36" s="168" t="s">
        <v>510</v>
      </c>
      <c r="B36" s="195" t="s">
        <v>705</v>
      </c>
      <c r="C36" s="168"/>
      <c r="D36" s="180" t="s">
        <v>440</v>
      </c>
      <c r="E36" s="259" t="str">
        <f>IF((COUNTIF(E37:E47,"нд"))=(COUNTA(E37:E47)),"нд",SUMIF(E37:E47,"&gt;0",E37:E47))</f>
        <v>нд</v>
      </c>
      <c r="F36" s="259" t="str">
        <f t="shared" ref="F36:I36" si="24">IF((COUNTIF(F37:F47,"нд"))=(COUNTA(F37:F47)),"нд",SUMIF(F37:F47,"&gt;0",F37:F47))</f>
        <v>нд</v>
      </c>
      <c r="G36" s="259" t="str">
        <f t="shared" si="24"/>
        <v>нд</v>
      </c>
      <c r="H36" s="259" t="str">
        <f t="shared" si="24"/>
        <v>нд</v>
      </c>
      <c r="I36" s="259" t="str">
        <f t="shared" si="24"/>
        <v>нд</v>
      </c>
      <c r="J36" s="180" t="s">
        <v>440</v>
      </c>
      <c r="K36" s="259" t="str">
        <f t="shared" ref="K36" si="25">IF((COUNTIF(K37:K47,"нд"))=(COUNTA(K37:K47)),"нд",SUMIF(K37:K47,"&gt;0",K37:K47))</f>
        <v>нд</v>
      </c>
      <c r="L36" s="259" t="str">
        <f t="shared" ref="L36" si="26">IF((COUNTIF(L37:L47,"нд"))=(COUNTA(L37:L47)),"нд",SUMIF(L37:L47,"&gt;0",L37:L47))</f>
        <v>нд</v>
      </c>
      <c r="M36" s="259" t="str">
        <f t="shared" ref="M36" si="27">IF((COUNTIF(M37:M47,"нд"))=(COUNTA(M37:M47)),"нд",SUMIF(M37:M47,"&gt;0",M37:M47))</f>
        <v>нд</v>
      </c>
      <c r="N36" s="259" t="str">
        <f t="shared" ref="N36" si="28">IF((COUNTIF(N37:N47,"нд"))=(COUNTA(N37:N47)),"нд",SUMIF(N37:N47,"&gt;0",N37:N47))</f>
        <v>нд</v>
      </c>
      <c r="O36" s="259" t="str">
        <f t="shared" ref="O36" si="29">IF((COUNTIF(O37:O47,"нд"))=(COUNTA(O37:O47)),"нд",SUMIF(O37:O47,"&gt;0",O37:O47))</f>
        <v>нд</v>
      </c>
      <c r="P36" s="180" t="s">
        <v>440</v>
      </c>
      <c r="Q36" s="259" t="str">
        <f t="shared" ref="Q36" si="30">IF((COUNTIF(Q37:Q47,"нд"))=(COUNTA(Q37:Q47)),"нд",SUMIF(Q37:Q47,"&gt;0",Q37:Q47))</f>
        <v>нд</v>
      </c>
      <c r="R36" s="259" t="str">
        <f t="shared" ref="R36" si="31">IF((COUNTIF(R37:R47,"нд"))=(COUNTA(R37:R47)),"нд",SUMIF(R37:R47,"&gt;0",R37:R47))</f>
        <v>нд</v>
      </c>
      <c r="S36" s="259" t="str">
        <f t="shared" ref="S36" si="32">IF((COUNTIF(S37:S47,"нд"))=(COUNTA(S37:S47)),"нд",SUMIF(S37:S47,"&gt;0",S37:S47))</f>
        <v>нд</v>
      </c>
      <c r="T36" s="259" t="str">
        <f t="shared" ref="T36" si="33">IF((COUNTIF(T37:T47,"нд"))=(COUNTA(T37:T47)),"нд",SUMIF(T37:T47,"&gt;0",T37:T47))</f>
        <v>нд</v>
      </c>
      <c r="U36" s="259" t="str">
        <f t="shared" ref="U36" si="34">IF((COUNTIF(U37:U47,"нд"))=(COUNTA(U37:U47)),"нд",SUMIF(U37:U47,"&gt;0",U37:U47))</f>
        <v>нд</v>
      </c>
      <c r="V36" s="180" t="s">
        <v>440</v>
      </c>
      <c r="W36" s="259" t="str">
        <f t="shared" ref="W36" si="35">IF((COUNTIF(W37:W47,"нд"))=(COUNTA(W37:W47)),"нд",SUMIF(W37:W47,"&gt;0",W37:W47))</f>
        <v>нд</v>
      </c>
      <c r="X36" s="259" t="str">
        <f t="shared" ref="X36" si="36">IF((COUNTIF(X37:X47,"нд"))=(COUNTA(X37:X47)),"нд",SUMIF(X37:X47,"&gt;0",X37:X47))</f>
        <v>нд</v>
      </c>
      <c r="Y36" s="259" t="str">
        <f t="shared" ref="Y36" si="37">IF((COUNTIF(Y37:Y47,"нд"))=(COUNTA(Y37:Y47)),"нд",SUMIF(Y37:Y47,"&gt;0",Y37:Y47))</f>
        <v>нд</v>
      </c>
      <c r="Z36" s="259" t="str">
        <f t="shared" ref="Z36" si="38">IF((COUNTIF(Z37:Z47,"нд"))=(COUNTA(Z37:Z47)),"нд",SUMIF(Z37:Z47,"&gt;0",Z37:Z47))</f>
        <v>нд</v>
      </c>
      <c r="AA36" s="259" t="str">
        <f t="shared" ref="AA36" si="39">IF((COUNTIF(AA37:AA47,"нд"))=(COUNTA(AA37:AA47)),"нд",SUMIF(AA37:AA47,"&gt;0",AA37:AA47))</f>
        <v>нд</v>
      </c>
      <c r="AB36" s="180" t="s">
        <v>440</v>
      </c>
      <c r="AC36" s="259" t="str">
        <f t="shared" ref="AC36" si="40">IF((COUNTIF(AC37:AC47,"нд"))=(COUNTA(AC37:AC47)),"нд",SUMIF(AC37:AC47,"&gt;0",AC37:AC47))</f>
        <v>нд</v>
      </c>
      <c r="AD36" s="259" t="str">
        <f t="shared" ref="AD36" si="41">IF((COUNTIF(AD37:AD47,"нд"))=(COUNTA(AD37:AD47)),"нд",SUMIF(AD37:AD47,"&gt;0",AD37:AD47))</f>
        <v>нд</v>
      </c>
      <c r="AE36" s="259" t="str">
        <f t="shared" ref="AE36" si="42">IF((COUNTIF(AE37:AE47,"нд"))=(COUNTA(AE37:AE47)),"нд",SUMIF(AE37:AE47,"&gt;0",AE37:AE47))</f>
        <v>нд</v>
      </c>
      <c r="AF36" s="259" t="str">
        <f t="shared" ref="AF36" si="43">IF((COUNTIF(AF37:AF47,"нд"))=(COUNTA(AF37:AF47)),"нд",SUMIF(AF37:AF47,"&gt;0",AF37:AF47))</f>
        <v>нд</v>
      </c>
      <c r="AG36" s="259" t="str">
        <f t="shared" ref="AG36" si="44">IF((COUNTIF(AG37:AG47,"нд"))=(COUNTA(AG37:AG47)),"нд",SUMIF(AG37:AG47,"&gt;0",AG37:AG47))</f>
        <v>нд</v>
      </c>
      <c r="AH36" s="180" t="s">
        <v>440</v>
      </c>
      <c r="AI36" s="259" t="str">
        <f t="shared" ref="AI36" si="45">IF((COUNTIF(AI37:AI47,"нд"))=(COUNTA(AI37:AI47)),"нд",SUMIF(AI37:AI47,"&gt;0",AI37:AI47))</f>
        <v>нд</v>
      </c>
      <c r="AJ36" s="259" t="str">
        <f t="shared" ref="AJ36" si="46">IF((COUNTIF(AJ37:AJ47,"нд"))=(COUNTA(AJ37:AJ47)),"нд",SUMIF(AJ37:AJ47,"&gt;0",AJ37:AJ47))</f>
        <v>нд</v>
      </c>
      <c r="AK36" s="259" t="str">
        <f t="shared" ref="AK36" si="47">IF((COUNTIF(AK37:AK47,"нд"))=(COUNTA(AK37:AK47)),"нд",SUMIF(AK37:AK47,"&gt;0",AK37:AK47))</f>
        <v>нд</v>
      </c>
      <c r="AL36" s="259" t="str">
        <f t="shared" ref="AL36" si="48">IF((COUNTIF(AL37:AL47,"нд"))=(COUNTA(AL37:AL47)),"нд",SUMIF(AL37:AL47,"&gt;0",AL37:AL47))</f>
        <v>нд</v>
      </c>
      <c r="AM36" s="259" t="str">
        <f t="shared" ref="AM36" si="49">IF((COUNTIF(AM37:AM47,"нд"))=(COUNTA(AM37:AM47)),"нд",SUMIF(AM37:AM47,"&gt;0",AM37:AM47))</f>
        <v>нд</v>
      </c>
      <c r="AN36" s="180" t="s">
        <v>440</v>
      </c>
      <c r="AO36" s="259" t="str">
        <f t="shared" ref="AO36" si="50">IF((COUNTIF(AO37:AO47,"нд"))=(COUNTA(AO37:AO47)),"нд",SUMIF(AO37:AO47,"&gt;0",AO37:AO47))</f>
        <v>нд</v>
      </c>
      <c r="AP36" s="259" t="str">
        <f t="shared" ref="AP36" si="51">IF((COUNTIF(AP37:AP47,"нд"))=(COUNTA(AP37:AP47)),"нд",SUMIF(AP37:AP47,"&gt;0",AP37:AP47))</f>
        <v>нд</v>
      </c>
      <c r="AQ36" s="259" t="str">
        <f t="shared" ref="AQ36" si="52">IF((COUNTIF(AQ37:AQ47,"нд"))=(COUNTA(AQ37:AQ47)),"нд",SUMIF(AQ37:AQ47,"&gt;0",AQ37:AQ47))</f>
        <v>нд</v>
      </c>
      <c r="AR36" s="259" t="str">
        <f t="shared" ref="AR36" si="53">IF((COUNTIF(AR37:AR47,"нд"))=(COUNTA(AR37:AR47)),"нд",SUMIF(AR37:AR47,"&gt;0",AR37:AR47))</f>
        <v>нд</v>
      </c>
      <c r="AS36" s="259" t="str">
        <f t="shared" ref="AS36" si="54">IF((COUNTIF(AS37:AS47,"нд"))=(COUNTA(AS37:AS47)),"нд",SUMIF(AS37:AS47,"&gt;0",AS37:AS47))</f>
        <v>нд</v>
      </c>
      <c r="AT36" s="180" t="s">
        <v>440</v>
      </c>
      <c r="AU36" s="259" t="str">
        <f t="shared" ref="AU36" si="55">IF((COUNTIF(AU37:AU47,"нд"))=(COUNTA(AU37:AU47)),"нд",SUMIF(AU37:AU47,"&gt;0",AU37:AU47))</f>
        <v>нд</v>
      </c>
      <c r="AV36" s="259" t="str">
        <f t="shared" ref="AV36" si="56">IF((COUNTIF(AV37:AV47,"нд"))=(COUNTA(AV37:AV47)),"нд",SUMIF(AV37:AV47,"&gt;0",AV37:AV47))</f>
        <v>нд</v>
      </c>
      <c r="AW36" s="259" t="str">
        <f t="shared" ref="AW36" si="57">IF((COUNTIF(AW37:AW47,"нд"))=(COUNTA(AW37:AW47)),"нд",SUMIF(AW37:AW47,"&gt;0",AW37:AW47))</f>
        <v>нд</v>
      </c>
      <c r="AX36" s="259" t="str">
        <f t="shared" ref="AX36" si="58">IF((COUNTIF(AX37:AX47,"нд"))=(COUNTA(AX37:AX47)),"нд",SUMIF(AX37:AX47,"&gt;0",AX37:AX47))</f>
        <v>нд</v>
      </c>
      <c r="AY36" s="259" t="str">
        <f t="shared" ref="AY36" si="59">IF((COUNTIF(AY37:AY47,"нд"))=(COUNTA(AY37:AY47)),"нд",SUMIF(AY37:AY47,"&gt;0",AY37:AY47))</f>
        <v>нд</v>
      </c>
      <c r="AZ36" s="180" t="s">
        <v>440</v>
      </c>
      <c r="BA36" s="259" t="str">
        <f t="shared" ref="BA36" si="60">IF((COUNTIF(BA37:BA47,"нд"))=(COUNTA(BA37:BA47)),"нд",SUMIF(BA37:BA47,"&gt;0",BA37:BA47))</f>
        <v>нд</v>
      </c>
      <c r="BB36" s="259" t="str">
        <f t="shared" ref="BB36" si="61">IF((COUNTIF(BB37:BB47,"нд"))=(COUNTA(BB37:BB47)),"нд",SUMIF(BB37:BB47,"&gt;0",BB37:BB47))</f>
        <v>нд</v>
      </c>
      <c r="BC36" s="259" t="str">
        <f t="shared" ref="BC36" si="62">IF((COUNTIF(BC37:BC47,"нд"))=(COUNTA(BC37:BC47)),"нд",SUMIF(BC37:BC47,"&gt;0",BC37:BC47))</f>
        <v>нд</v>
      </c>
      <c r="BD36" s="259" t="str">
        <f t="shared" ref="BD36" si="63">IF((COUNTIF(BD37:BD47,"нд"))=(COUNTA(BD37:BD47)),"нд",SUMIF(BD37:BD47,"&gt;0",BD37:BD47))</f>
        <v>нд</v>
      </c>
      <c r="BE36" s="259" t="str">
        <f t="shared" ref="BE36" si="64">IF((COUNTIF(BE37:BE47,"нд"))=(COUNTA(BE37:BE47)),"нд",SUMIF(BE37:BE47,"&gt;0",BE37:BE47))</f>
        <v>нд</v>
      </c>
      <c r="BF36" s="180" t="s">
        <v>440</v>
      </c>
      <c r="BG36" s="259" t="str">
        <f t="shared" ref="BG36" si="65">IF((COUNTIF(BG37:BG47,"нд"))=(COUNTA(BG37:BG47)),"нд",SUMIF(BG37:BG47,"&gt;0",BG37:BG47))</f>
        <v>нд</v>
      </c>
      <c r="BH36" s="259" t="str">
        <f t="shared" ref="BH36" si="66">IF((COUNTIF(BH37:BH47,"нд"))=(COUNTA(BH37:BH47)),"нд",SUMIF(BH37:BH47,"&gt;0",BH37:BH47))</f>
        <v>нд</v>
      </c>
      <c r="BI36" s="259" t="str">
        <f t="shared" ref="BI36" si="67">IF((COUNTIF(BI37:BI47,"нд"))=(COUNTA(BI37:BI47)),"нд",SUMIF(BI37:BI47,"&gt;0",BI37:BI47))</f>
        <v>нд</v>
      </c>
      <c r="BJ36" s="259" t="str">
        <f t="shared" ref="BJ36" si="68">IF((COUNTIF(BJ37:BJ47,"нд"))=(COUNTA(BJ37:BJ47)),"нд",SUMIF(BJ37:BJ47,"&gt;0",BJ37:BJ47))</f>
        <v>нд</v>
      </c>
      <c r="BK36" s="259" t="str">
        <f t="shared" ref="BK36" si="69">IF((COUNTIF(BK37:BK47,"нд"))=(COUNTA(BK37:BK47)),"нд",SUMIF(BK37:BK47,"&gt;0",BK37:BK47))</f>
        <v>нд</v>
      </c>
      <c r="BL36" s="32"/>
    </row>
    <row r="37" spans="1:64" ht="47.25" x14ac:dyDescent="0.25">
      <c r="A37" s="168" t="s">
        <v>509</v>
      </c>
      <c r="B37" s="195" t="s">
        <v>706</v>
      </c>
      <c r="C37" s="168"/>
      <c r="D37" s="180" t="s">
        <v>440</v>
      </c>
      <c r="E37" s="180" t="s">
        <v>440</v>
      </c>
      <c r="F37" s="180" t="s">
        <v>440</v>
      </c>
      <c r="G37" s="180" t="s">
        <v>440</v>
      </c>
      <c r="H37" s="180" t="s">
        <v>440</v>
      </c>
      <c r="I37" s="180" t="s">
        <v>440</v>
      </c>
      <c r="J37" s="180" t="s">
        <v>440</v>
      </c>
      <c r="K37" s="180" t="s">
        <v>440</v>
      </c>
      <c r="L37" s="180" t="s">
        <v>440</v>
      </c>
      <c r="M37" s="180" t="s">
        <v>440</v>
      </c>
      <c r="N37" s="180" t="s">
        <v>440</v>
      </c>
      <c r="O37" s="180" t="s">
        <v>440</v>
      </c>
      <c r="P37" s="180" t="s">
        <v>440</v>
      </c>
      <c r="Q37" s="180" t="s">
        <v>440</v>
      </c>
      <c r="R37" s="180" t="s">
        <v>440</v>
      </c>
      <c r="S37" s="180" t="s">
        <v>440</v>
      </c>
      <c r="T37" s="180" t="s">
        <v>440</v>
      </c>
      <c r="U37" s="180" t="s">
        <v>440</v>
      </c>
      <c r="V37" s="180" t="s">
        <v>440</v>
      </c>
      <c r="W37" s="180" t="s">
        <v>440</v>
      </c>
      <c r="X37" s="180" t="s">
        <v>440</v>
      </c>
      <c r="Y37" s="180" t="s">
        <v>440</v>
      </c>
      <c r="Z37" s="180" t="s">
        <v>440</v>
      </c>
      <c r="AA37" s="180" t="s">
        <v>440</v>
      </c>
      <c r="AB37" s="180" t="s">
        <v>440</v>
      </c>
      <c r="AC37" s="180" t="s">
        <v>440</v>
      </c>
      <c r="AD37" s="180" t="s">
        <v>440</v>
      </c>
      <c r="AE37" s="180" t="s">
        <v>440</v>
      </c>
      <c r="AF37" s="180" t="s">
        <v>440</v>
      </c>
      <c r="AG37" s="180" t="s">
        <v>440</v>
      </c>
      <c r="AH37" s="180" t="s">
        <v>440</v>
      </c>
      <c r="AI37" s="180" t="s">
        <v>440</v>
      </c>
      <c r="AJ37" s="180" t="s">
        <v>440</v>
      </c>
      <c r="AK37" s="180" t="s">
        <v>440</v>
      </c>
      <c r="AL37" s="180" t="s">
        <v>440</v>
      </c>
      <c r="AM37" s="180" t="s">
        <v>440</v>
      </c>
      <c r="AN37" s="180" t="s">
        <v>440</v>
      </c>
      <c r="AO37" s="180" t="s">
        <v>440</v>
      </c>
      <c r="AP37" s="180" t="s">
        <v>440</v>
      </c>
      <c r="AQ37" s="180" t="s">
        <v>440</v>
      </c>
      <c r="AR37" s="180" t="s">
        <v>440</v>
      </c>
      <c r="AS37" s="180" t="s">
        <v>440</v>
      </c>
      <c r="AT37" s="180" t="s">
        <v>440</v>
      </c>
      <c r="AU37" s="180" t="s">
        <v>440</v>
      </c>
      <c r="AV37" s="180" t="s">
        <v>440</v>
      </c>
      <c r="AW37" s="180" t="s">
        <v>440</v>
      </c>
      <c r="AX37" s="180" t="s">
        <v>440</v>
      </c>
      <c r="AY37" s="180" t="s">
        <v>440</v>
      </c>
      <c r="AZ37" s="180" t="s">
        <v>440</v>
      </c>
      <c r="BA37" s="180" t="s">
        <v>440</v>
      </c>
      <c r="BB37" s="180" t="s">
        <v>440</v>
      </c>
      <c r="BC37" s="180" t="s">
        <v>440</v>
      </c>
      <c r="BD37" s="180" t="s">
        <v>440</v>
      </c>
      <c r="BE37" s="180" t="s">
        <v>440</v>
      </c>
      <c r="BF37" s="180" t="s">
        <v>440</v>
      </c>
      <c r="BG37" s="180" t="s">
        <v>440</v>
      </c>
      <c r="BH37" s="180" t="s">
        <v>440</v>
      </c>
      <c r="BI37" s="180" t="s">
        <v>440</v>
      </c>
      <c r="BJ37" s="180" t="s">
        <v>440</v>
      </c>
      <c r="BK37" s="180" t="s">
        <v>440</v>
      </c>
      <c r="BL37" s="32"/>
    </row>
    <row r="38" spans="1:64" ht="126" x14ac:dyDescent="0.25">
      <c r="A38" s="168" t="s">
        <v>509</v>
      </c>
      <c r="B38" s="195" t="s">
        <v>707</v>
      </c>
      <c r="C38" s="168"/>
      <c r="D38" s="180" t="s">
        <v>440</v>
      </c>
      <c r="E38" s="180" t="s">
        <v>440</v>
      </c>
      <c r="F38" s="180" t="s">
        <v>440</v>
      </c>
      <c r="G38" s="180" t="s">
        <v>440</v>
      </c>
      <c r="H38" s="180" t="s">
        <v>440</v>
      </c>
      <c r="I38" s="180" t="s">
        <v>440</v>
      </c>
      <c r="J38" s="180" t="s">
        <v>440</v>
      </c>
      <c r="K38" s="180" t="s">
        <v>440</v>
      </c>
      <c r="L38" s="180" t="s">
        <v>440</v>
      </c>
      <c r="M38" s="180" t="s">
        <v>440</v>
      </c>
      <c r="N38" s="180" t="s">
        <v>440</v>
      </c>
      <c r="O38" s="180" t="s">
        <v>440</v>
      </c>
      <c r="P38" s="180" t="s">
        <v>440</v>
      </c>
      <c r="Q38" s="180" t="s">
        <v>440</v>
      </c>
      <c r="R38" s="180" t="s">
        <v>440</v>
      </c>
      <c r="S38" s="180" t="s">
        <v>440</v>
      </c>
      <c r="T38" s="180" t="s">
        <v>440</v>
      </c>
      <c r="U38" s="180" t="s">
        <v>440</v>
      </c>
      <c r="V38" s="180" t="s">
        <v>440</v>
      </c>
      <c r="W38" s="180" t="s">
        <v>440</v>
      </c>
      <c r="X38" s="180" t="s">
        <v>440</v>
      </c>
      <c r="Y38" s="180" t="s">
        <v>440</v>
      </c>
      <c r="Z38" s="180" t="s">
        <v>440</v>
      </c>
      <c r="AA38" s="180" t="s">
        <v>440</v>
      </c>
      <c r="AB38" s="180" t="s">
        <v>440</v>
      </c>
      <c r="AC38" s="180" t="s">
        <v>440</v>
      </c>
      <c r="AD38" s="180" t="s">
        <v>440</v>
      </c>
      <c r="AE38" s="180" t="s">
        <v>440</v>
      </c>
      <c r="AF38" s="180" t="s">
        <v>440</v>
      </c>
      <c r="AG38" s="180" t="s">
        <v>440</v>
      </c>
      <c r="AH38" s="180" t="s">
        <v>440</v>
      </c>
      <c r="AI38" s="180" t="s">
        <v>440</v>
      </c>
      <c r="AJ38" s="180" t="s">
        <v>440</v>
      </c>
      <c r="AK38" s="180" t="s">
        <v>440</v>
      </c>
      <c r="AL38" s="180" t="s">
        <v>440</v>
      </c>
      <c r="AM38" s="180" t="s">
        <v>440</v>
      </c>
      <c r="AN38" s="180" t="s">
        <v>440</v>
      </c>
      <c r="AO38" s="180" t="s">
        <v>440</v>
      </c>
      <c r="AP38" s="180" t="s">
        <v>440</v>
      </c>
      <c r="AQ38" s="180" t="s">
        <v>440</v>
      </c>
      <c r="AR38" s="180" t="s">
        <v>440</v>
      </c>
      <c r="AS38" s="180" t="s">
        <v>440</v>
      </c>
      <c r="AT38" s="180" t="s">
        <v>440</v>
      </c>
      <c r="AU38" s="180" t="s">
        <v>440</v>
      </c>
      <c r="AV38" s="180" t="s">
        <v>440</v>
      </c>
      <c r="AW38" s="180" t="s">
        <v>440</v>
      </c>
      <c r="AX38" s="180" t="s">
        <v>440</v>
      </c>
      <c r="AY38" s="180" t="s">
        <v>440</v>
      </c>
      <c r="AZ38" s="180" t="s">
        <v>440</v>
      </c>
      <c r="BA38" s="180" t="s">
        <v>440</v>
      </c>
      <c r="BB38" s="180" t="s">
        <v>440</v>
      </c>
      <c r="BC38" s="180" t="s">
        <v>440</v>
      </c>
      <c r="BD38" s="180" t="s">
        <v>440</v>
      </c>
      <c r="BE38" s="180" t="s">
        <v>440</v>
      </c>
      <c r="BF38" s="180" t="s">
        <v>440</v>
      </c>
      <c r="BG38" s="180" t="s">
        <v>440</v>
      </c>
      <c r="BH38" s="180" t="s">
        <v>440</v>
      </c>
      <c r="BI38" s="180" t="s">
        <v>440</v>
      </c>
      <c r="BJ38" s="180" t="s">
        <v>440</v>
      </c>
      <c r="BK38" s="180" t="s">
        <v>440</v>
      </c>
      <c r="BL38" s="32"/>
    </row>
    <row r="39" spans="1:64" ht="110.25" x14ac:dyDescent="0.25">
      <c r="A39" s="168" t="s">
        <v>509</v>
      </c>
      <c r="B39" s="195" t="s">
        <v>708</v>
      </c>
      <c r="C39" s="168"/>
      <c r="D39" s="180" t="s">
        <v>440</v>
      </c>
      <c r="E39" s="180" t="s">
        <v>440</v>
      </c>
      <c r="F39" s="180" t="s">
        <v>440</v>
      </c>
      <c r="G39" s="180" t="s">
        <v>440</v>
      </c>
      <c r="H39" s="180" t="s">
        <v>440</v>
      </c>
      <c r="I39" s="180" t="s">
        <v>440</v>
      </c>
      <c r="J39" s="180" t="s">
        <v>440</v>
      </c>
      <c r="K39" s="180" t="s">
        <v>440</v>
      </c>
      <c r="L39" s="180" t="s">
        <v>440</v>
      </c>
      <c r="M39" s="180" t="s">
        <v>440</v>
      </c>
      <c r="N39" s="180" t="s">
        <v>440</v>
      </c>
      <c r="O39" s="180" t="s">
        <v>440</v>
      </c>
      <c r="P39" s="180" t="s">
        <v>440</v>
      </c>
      <c r="Q39" s="180" t="s">
        <v>440</v>
      </c>
      <c r="R39" s="180" t="s">
        <v>440</v>
      </c>
      <c r="S39" s="180" t="s">
        <v>440</v>
      </c>
      <c r="T39" s="180" t="s">
        <v>440</v>
      </c>
      <c r="U39" s="180" t="s">
        <v>440</v>
      </c>
      <c r="V39" s="180" t="s">
        <v>440</v>
      </c>
      <c r="W39" s="180" t="s">
        <v>440</v>
      </c>
      <c r="X39" s="180" t="s">
        <v>440</v>
      </c>
      <c r="Y39" s="180" t="s">
        <v>440</v>
      </c>
      <c r="Z39" s="180" t="s">
        <v>440</v>
      </c>
      <c r="AA39" s="180" t="s">
        <v>440</v>
      </c>
      <c r="AB39" s="180" t="s">
        <v>440</v>
      </c>
      <c r="AC39" s="180" t="s">
        <v>440</v>
      </c>
      <c r="AD39" s="180" t="s">
        <v>440</v>
      </c>
      <c r="AE39" s="180" t="s">
        <v>440</v>
      </c>
      <c r="AF39" s="180" t="s">
        <v>440</v>
      </c>
      <c r="AG39" s="180" t="s">
        <v>440</v>
      </c>
      <c r="AH39" s="180" t="s">
        <v>440</v>
      </c>
      <c r="AI39" s="180" t="s">
        <v>440</v>
      </c>
      <c r="AJ39" s="180" t="s">
        <v>440</v>
      </c>
      <c r="AK39" s="180" t="s">
        <v>440</v>
      </c>
      <c r="AL39" s="180" t="s">
        <v>440</v>
      </c>
      <c r="AM39" s="180" t="s">
        <v>440</v>
      </c>
      <c r="AN39" s="180" t="s">
        <v>440</v>
      </c>
      <c r="AO39" s="180" t="s">
        <v>440</v>
      </c>
      <c r="AP39" s="180" t="s">
        <v>440</v>
      </c>
      <c r="AQ39" s="180" t="s">
        <v>440</v>
      </c>
      <c r="AR39" s="180" t="s">
        <v>440</v>
      </c>
      <c r="AS39" s="180" t="s">
        <v>440</v>
      </c>
      <c r="AT39" s="180" t="s">
        <v>440</v>
      </c>
      <c r="AU39" s="180" t="s">
        <v>440</v>
      </c>
      <c r="AV39" s="180" t="s">
        <v>440</v>
      </c>
      <c r="AW39" s="180" t="s">
        <v>440</v>
      </c>
      <c r="AX39" s="180" t="s">
        <v>440</v>
      </c>
      <c r="AY39" s="180" t="s">
        <v>440</v>
      </c>
      <c r="AZ39" s="180" t="s">
        <v>440</v>
      </c>
      <c r="BA39" s="180" t="s">
        <v>440</v>
      </c>
      <c r="BB39" s="180" t="s">
        <v>440</v>
      </c>
      <c r="BC39" s="180" t="s">
        <v>440</v>
      </c>
      <c r="BD39" s="180" t="s">
        <v>440</v>
      </c>
      <c r="BE39" s="180" t="s">
        <v>440</v>
      </c>
      <c r="BF39" s="180" t="s">
        <v>440</v>
      </c>
      <c r="BG39" s="180" t="s">
        <v>440</v>
      </c>
      <c r="BH39" s="180" t="s">
        <v>440</v>
      </c>
      <c r="BI39" s="180" t="s">
        <v>440</v>
      </c>
      <c r="BJ39" s="180" t="s">
        <v>440</v>
      </c>
      <c r="BK39" s="180" t="s">
        <v>440</v>
      </c>
      <c r="BL39" s="32"/>
    </row>
    <row r="40" spans="1:64" ht="126" x14ac:dyDescent="0.25">
      <c r="A40" s="168" t="s">
        <v>509</v>
      </c>
      <c r="B40" s="195" t="s">
        <v>709</v>
      </c>
      <c r="C40" s="168"/>
      <c r="D40" s="180" t="s">
        <v>440</v>
      </c>
      <c r="E40" s="180" t="s">
        <v>440</v>
      </c>
      <c r="F40" s="180" t="s">
        <v>440</v>
      </c>
      <c r="G40" s="180" t="s">
        <v>440</v>
      </c>
      <c r="H40" s="180" t="s">
        <v>440</v>
      </c>
      <c r="I40" s="180" t="s">
        <v>440</v>
      </c>
      <c r="J40" s="180" t="s">
        <v>440</v>
      </c>
      <c r="K40" s="180" t="s">
        <v>440</v>
      </c>
      <c r="L40" s="180" t="s">
        <v>440</v>
      </c>
      <c r="M40" s="180" t="s">
        <v>440</v>
      </c>
      <c r="N40" s="180" t="s">
        <v>440</v>
      </c>
      <c r="O40" s="180" t="s">
        <v>440</v>
      </c>
      <c r="P40" s="180" t="s">
        <v>440</v>
      </c>
      <c r="Q40" s="180" t="s">
        <v>440</v>
      </c>
      <c r="R40" s="180" t="s">
        <v>440</v>
      </c>
      <c r="S40" s="180" t="s">
        <v>440</v>
      </c>
      <c r="T40" s="180" t="s">
        <v>440</v>
      </c>
      <c r="U40" s="180" t="s">
        <v>440</v>
      </c>
      <c r="V40" s="180" t="s">
        <v>440</v>
      </c>
      <c r="W40" s="180" t="s">
        <v>440</v>
      </c>
      <c r="X40" s="180" t="s">
        <v>440</v>
      </c>
      <c r="Y40" s="180" t="s">
        <v>440</v>
      </c>
      <c r="Z40" s="180" t="s">
        <v>440</v>
      </c>
      <c r="AA40" s="180" t="s">
        <v>440</v>
      </c>
      <c r="AB40" s="180" t="s">
        <v>440</v>
      </c>
      <c r="AC40" s="180" t="s">
        <v>440</v>
      </c>
      <c r="AD40" s="180" t="s">
        <v>440</v>
      </c>
      <c r="AE40" s="180" t="s">
        <v>440</v>
      </c>
      <c r="AF40" s="180" t="s">
        <v>440</v>
      </c>
      <c r="AG40" s="180" t="s">
        <v>440</v>
      </c>
      <c r="AH40" s="180" t="s">
        <v>440</v>
      </c>
      <c r="AI40" s="180" t="s">
        <v>440</v>
      </c>
      <c r="AJ40" s="180" t="s">
        <v>440</v>
      </c>
      <c r="AK40" s="180" t="s">
        <v>440</v>
      </c>
      <c r="AL40" s="180" t="s">
        <v>440</v>
      </c>
      <c r="AM40" s="180" t="s">
        <v>440</v>
      </c>
      <c r="AN40" s="180" t="s">
        <v>440</v>
      </c>
      <c r="AO40" s="180" t="s">
        <v>440</v>
      </c>
      <c r="AP40" s="180" t="s">
        <v>440</v>
      </c>
      <c r="AQ40" s="180" t="s">
        <v>440</v>
      </c>
      <c r="AR40" s="180" t="s">
        <v>440</v>
      </c>
      <c r="AS40" s="180" t="s">
        <v>440</v>
      </c>
      <c r="AT40" s="180" t="s">
        <v>440</v>
      </c>
      <c r="AU40" s="180" t="s">
        <v>440</v>
      </c>
      <c r="AV40" s="180" t="s">
        <v>440</v>
      </c>
      <c r="AW40" s="180" t="s">
        <v>440</v>
      </c>
      <c r="AX40" s="180" t="s">
        <v>440</v>
      </c>
      <c r="AY40" s="180" t="s">
        <v>440</v>
      </c>
      <c r="AZ40" s="180" t="s">
        <v>440</v>
      </c>
      <c r="BA40" s="180" t="s">
        <v>440</v>
      </c>
      <c r="BB40" s="180" t="s">
        <v>440</v>
      </c>
      <c r="BC40" s="180" t="s">
        <v>440</v>
      </c>
      <c r="BD40" s="180" t="s">
        <v>440</v>
      </c>
      <c r="BE40" s="180" t="s">
        <v>440</v>
      </c>
      <c r="BF40" s="180" t="s">
        <v>440</v>
      </c>
      <c r="BG40" s="180" t="s">
        <v>440</v>
      </c>
      <c r="BH40" s="180" t="s">
        <v>440</v>
      </c>
      <c r="BI40" s="180" t="s">
        <v>440</v>
      </c>
      <c r="BJ40" s="180" t="s">
        <v>440</v>
      </c>
      <c r="BK40" s="180" t="s">
        <v>440</v>
      </c>
      <c r="BL40" s="32"/>
    </row>
    <row r="41" spans="1:64" ht="47.25" x14ac:dyDescent="0.25">
      <c r="A41" s="168" t="s">
        <v>508</v>
      </c>
      <c r="B41" s="195" t="s">
        <v>706</v>
      </c>
      <c r="C41" s="168"/>
      <c r="D41" s="180" t="s">
        <v>440</v>
      </c>
      <c r="E41" s="180" t="s">
        <v>440</v>
      </c>
      <c r="F41" s="180" t="s">
        <v>440</v>
      </c>
      <c r="G41" s="180" t="s">
        <v>440</v>
      </c>
      <c r="H41" s="180" t="s">
        <v>440</v>
      </c>
      <c r="I41" s="180" t="s">
        <v>440</v>
      </c>
      <c r="J41" s="180" t="s">
        <v>440</v>
      </c>
      <c r="K41" s="180" t="s">
        <v>440</v>
      </c>
      <c r="L41" s="180" t="s">
        <v>440</v>
      </c>
      <c r="M41" s="180" t="s">
        <v>440</v>
      </c>
      <c r="N41" s="180" t="s">
        <v>440</v>
      </c>
      <c r="O41" s="180" t="s">
        <v>440</v>
      </c>
      <c r="P41" s="180" t="s">
        <v>440</v>
      </c>
      <c r="Q41" s="180" t="s">
        <v>440</v>
      </c>
      <c r="R41" s="180" t="s">
        <v>440</v>
      </c>
      <c r="S41" s="180" t="s">
        <v>440</v>
      </c>
      <c r="T41" s="180" t="s">
        <v>440</v>
      </c>
      <c r="U41" s="180" t="s">
        <v>440</v>
      </c>
      <c r="V41" s="180" t="s">
        <v>440</v>
      </c>
      <c r="W41" s="180" t="s">
        <v>440</v>
      </c>
      <c r="X41" s="180" t="s">
        <v>440</v>
      </c>
      <c r="Y41" s="180" t="s">
        <v>440</v>
      </c>
      <c r="Z41" s="180" t="s">
        <v>440</v>
      </c>
      <c r="AA41" s="180" t="s">
        <v>440</v>
      </c>
      <c r="AB41" s="180" t="s">
        <v>440</v>
      </c>
      <c r="AC41" s="180" t="s">
        <v>440</v>
      </c>
      <c r="AD41" s="180" t="s">
        <v>440</v>
      </c>
      <c r="AE41" s="180" t="s">
        <v>440</v>
      </c>
      <c r="AF41" s="180" t="s">
        <v>440</v>
      </c>
      <c r="AG41" s="180" t="s">
        <v>440</v>
      </c>
      <c r="AH41" s="180" t="s">
        <v>440</v>
      </c>
      <c r="AI41" s="180" t="s">
        <v>440</v>
      </c>
      <c r="AJ41" s="180" t="s">
        <v>440</v>
      </c>
      <c r="AK41" s="180" t="s">
        <v>440</v>
      </c>
      <c r="AL41" s="180" t="s">
        <v>440</v>
      </c>
      <c r="AM41" s="180" t="s">
        <v>440</v>
      </c>
      <c r="AN41" s="180" t="s">
        <v>440</v>
      </c>
      <c r="AO41" s="180" t="s">
        <v>440</v>
      </c>
      <c r="AP41" s="180" t="s">
        <v>440</v>
      </c>
      <c r="AQ41" s="180" t="s">
        <v>440</v>
      </c>
      <c r="AR41" s="180" t="s">
        <v>440</v>
      </c>
      <c r="AS41" s="180" t="s">
        <v>440</v>
      </c>
      <c r="AT41" s="180" t="s">
        <v>440</v>
      </c>
      <c r="AU41" s="180" t="s">
        <v>440</v>
      </c>
      <c r="AV41" s="180" t="s">
        <v>440</v>
      </c>
      <c r="AW41" s="180" t="s">
        <v>440</v>
      </c>
      <c r="AX41" s="180" t="s">
        <v>440</v>
      </c>
      <c r="AY41" s="180" t="s">
        <v>440</v>
      </c>
      <c r="AZ41" s="180" t="s">
        <v>440</v>
      </c>
      <c r="BA41" s="180" t="s">
        <v>440</v>
      </c>
      <c r="BB41" s="180" t="s">
        <v>440</v>
      </c>
      <c r="BC41" s="180" t="s">
        <v>440</v>
      </c>
      <c r="BD41" s="180" t="s">
        <v>440</v>
      </c>
      <c r="BE41" s="180" t="s">
        <v>440</v>
      </c>
      <c r="BF41" s="180" t="s">
        <v>440</v>
      </c>
      <c r="BG41" s="180" t="s">
        <v>440</v>
      </c>
      <c r="BH41" s="180" t="s">
        <v>440</v>
      </c>
      <c r="BI41" s="180" t="s">
        <v>440</v>
      </c>
      <c r="BJ41" s="180" t="s">
        <v>440</v>
      </c>
      <c r="BK41" s="180" t="s">
        <v>440</v>
      </c>
      <c r="BL41" s="32"/>
    </row>
    <row r="42" spans="1:64" ht="126" x14ac:dyDescent="0.25">
      <c r="A42" s="168" t="s">
        <v>508</v>
      </c>
      <c r="B42" s="195" t="s">
        <v>707</v>
      </c>
      <c r="C42" s="168"/>
      <c r="D42" s="180" t="s">
        <v>440</v>
      </c>
      <c r="E42" s="180" t="s">
        <v>440</v>
      </c>
      <c r="F42" s="180" t="s">
        <v>440</v>
      </c>
      <c r="G42" s="180" t="s">
        <v>440</v>
      </c>
      <c r="H42" s="180" t="s">
        <v>440</v>
      </c>
      <c r="I42" s="180" t="s">
        <v>440</v>
      </c>
      <c r="J42" s="180" t="s">
        <v>440</v>
      </c>
      <c r="K42" s="180" t="s">
        <v>440</v>
      </c>
      <c r="L42" s="180" t="s">
        <v>440</v>
      </c>
      <c r="M42" s="180" t="s">
        <v>440</v>
      </c>
      <c r="N42" s="180" t="s">
        <v>440</v>
      </c>
      <c r="O42" s="180" t="s">
        <v>440</v>
      </c>
      <c r="P42" s="180" t="s">
        <v>440</v>
      </c>
      <c r="Q42" s="180" t="s">
        <v>440</v>
      </c>
      <c r="R42" s="180" t="s">
        <v>440</v>
      </c>
      <c r="S42" s="180" t="s">
        <v>440</v>
      </c>
      <c r="T42" s="180" t="s">
        <v>440</v>
      </c>
      <c r="U42" s="180" t="s">
        <v>440</v>
      </c>
      <c r="V42" s="180" t="s">
        <v>440</v>
      </c>
      <c r="W42" s="180" t="s">
        <v>440</v>
      </c>
      <c r="X42" s="180" t="s">
        <v>440</v>
      </c>
      <c r="Y42" s="180" t="s">
        <v>440</v>
      </c>
      <c r="Z42" s="180" t="s">
        <v>440</v>
      </c>
      <c r="AA42" s="180" t="s">
        <v>440</v>
      </c>
      <c r="AB42" s="180" t="s">
        <v>440</v>
      </c>
      <c r="AC42" s="180" t="s">
        <v>440</v>
      </c>
      <c r="AD42" s="180" t="s">
        <v>440</v>
      </c>
      <c r="AE42" s="180" t="s">
        <v>440</v>
      </c>
      <c r="AF42" s="180" t="s">
        <v>440</v>
      </c>
      <c r="AG42" s="180" t="s">
        <v>440</v>
      </c>
      <c r="AH42" s="180" t="s">
        <v>440</v>
      </c>
      <c r="AI42" s="180" t="s">
        <v>440</v>
      </c>
      <c r="AJ42" s="180" t="s">
        <v>440</v>
      </c>
      <c r="AK42" s="180" t="s">
        <v>440</v>
      </c>
      <c r="AL42" s="180" t="s">
        <v>440</v>
      </c>
      <c r="AM42" s="180" t="s">
        <v>440</v>
      </c>
      <c r="AN42" s="180" t="s">
        <v>440</v>
      </c>
      <c r="AO42" s="180" t="s">
        <v>440</v>
      </c>
      <c r="AP42" s="180" t="s">
        <v>440</v>
      </c>
      <c r="AQ42" s="180" t="s">
        <v>440</v>
      </c>
      <c r="AR42" s="180" t="s">
        <v>440</v>
      </c>
      <c r="AS42" s="180" t="s">
        <v>440</v>
      </c>
      <c r="AT42" s="180" t="s">
        <v>440</v>
      </c>
      <c r="AU42" s="180" t="s">
        <v>440</v>
      </c>
      <c r="AV42" s="180" t="s">
        <v>440</v>
      </c>
      <c r="AW42" s="180" t="s">
        <v>440</v>
      </c>
      <c r="AX42" s="180" t="s">
        <v>440</v>
      </c>
      <c r="AY42" s="180" t="s">
        <v>440</v>
      </c>
      <c r="AZ42" s="180" t="s">
        <v>440</v>
      </c>
      <c r="BA42" s="180" t="s">
        <v>440</v>
      </c>
      <c r="BB42" s="180" t="s">
        <v>440</v>
      </c>
      <c r="BC42" s="180" t="s">
        <v>440</v>
      </c>
      <c r="BD42" s="180" t="s">
        <v>440</v>
      </c>
      <c r="BE42" s="180" t="s">
        <v>440</v>
      </c>
      <c r="BF42" s="180" t="s">
        <v>440</v>
      </c>
      <c r="BG42" s="180" t="s">
        <v>440</v>
      </c>
      <c r="BH42" s="180" t="s">
        <v>440</v>
      </c>
      <c r="BI42" s="180" t="s">
        <v>440</v>
      </c>
      <c r="BJ42" s="180" t="s">
        <v>440</v>
      </c>
      <c r="BK42" s="180" t="s">
        <v>440</v>
      </c>
      <c r="BL42" s="32"/>
    </row>
    <row r="43" spans="1:64" ht="110.25" x14ac:dyDescent="0.25">
      <c r="A43" s="168" t="s">
        <v>508</v>
      </c>
      <c r="B43" s="195" t="s">
        <v>708</v>
      </c>
      <c r="C43" s="168"/>
      <c r="D43" s="180" t="s">
        <v>440</v>
      </c>
      <c r="E43" s="180" t="s">
        <v>440</v>
      </c>
      <c r="F43" s="180" t="s">
        <v>440</v>
      </c>
      <c r="G43" s="180" t="s">
        <v>440</v>
      </c>
      <c r="H43" s="180" t="s">
        <v>440</v>
      </c>
      <c r="I43" s="180" t="s">
        <v>440</v>
      </c>
      <c r="J43" s="180" t="s">
        <v>440</v>
      </c>
      <c r="K43" s="180" t="s">
        <v>440</v>
      </c>
      <c r="L43" s="180" t="s">
        <v>440</v>
      </c>
      <c r="M43" s="180" t="s">
        <v>440</v>
      </c>
      <c r="N43" s="180" t="s">
        <v>440</v>
      </c>
      <c r="O43" s="180" t="s">
        <v>440</v>
      </c>
      <c r="P43" s="180" t="s">
        <v>440</v>
      </c>
      <c r="Q43" s="180" t="s">
        <v>440</v>
      </c>
      <c r="R43" s="180" t="s">
        <v>440</v>
      </c>
      <c r="S43" s="180" t="s">
        <v>440</v>
      </c>
      <c r="T43" s="180" t="s">
        <v>440</v>
      </c>
      <c r="U43" s="180" t="s">
        <v>440</v>
      </c>
      <c r="V43" s="180" t="s">
        <v>440</v>
      </c>
      <c r="W43" s="180" t="s">
        <v>440</v>
      </c>
      <c r="X43" s="180" t="s">
        <v>440</v>
      </c>
      <c r="Y43" s="180" t="s">
        <v>440</v>
      </c>
      <c r="Z43" s="180" t="s">
        <v>440</v>
      </c>
      <c r="AA43" s="180" t="s">
        <v>440</v>
      </c>
      <c r="AB43" s="180" t="s">
        <v>440</v>
      </c>
      <c r="AC43" s="180" t="s">
        <v>440</v>
      </c>
      <c r="AD43" s="180" t="s">
        <v>440</v>
      </c>
      <c r="AE43" s="180" t="s">
        <v>440</v>
      </c>
      <c r="AF43" s="180" t="s">
        <v>440</v>
      </c>
      <c r="AG43" s="180" t="s">
        <v>440</v>
      </c>
      <c r="AH43" s="180" t="s">
        <v>440</v>
      </c>
      <c r="AI43" s="180" t="s">
        <v>440</v>
      </c>
      <c r="AJ43" s="180" t="s">
        <v>440</v>
      </c>
      <c r="AK43" s="180" t="s">
        <v>440</v>
      </c>
      <c r="AL43" s="180" t="s">
        <v>440</v>
      </c>
      <c r="AM43" s="180" t="s">
        <v>440</v>
      </c>
      <c r="AN43" s="180" t="s">
        <v>440</v>
      </c>
      <c r="AO43" s="180" t="s">
        <v>440</v>
      </c>
      <c r="AP43" s="180" t="s">
        <v>440</v>
      </c>
      <c r="AQ43" s="180" t="s">
        <v>440</v>
      </c>
      <c r="AR43" s="180" t="s">
        <v>440</v>
      </c>
      <c r="AS43" s="180" t="s">
        <v>440</v>
      </c>
      <c r="AT43" s="180" t="s">
        <v>440</v>
      </c>
      <c r="AU43" s="180" t="s">
        <v>440</v>
      </c>
      <c r="AV43" s="180" t="s">
        <v>440</v>
      </c>
      <c r="AW43" s="180" t="s">
        <v>440</v>
      </c>
      <c r="AX43" s="180" t="s">
        <v>440</v>
      </c>
      <c r="AY43" s="180" t="s">
        <v>440</v>
      </c>
      <c r="AZ43" s="180" t="s">
        <v>440</v>
      </c>
      <c r="BA43" s="180" t="s">
        <v>440</v>
      </c>
      <c r="BB43" s="180" t="s">
        <v>440</v>
      </c>
      <c r="BC43" s="180" t="s">
        <v>440</v>
      </c>
      <c r="BD43" s="180" t="s">
        <v>440</v>
      </c>
      <c r="BE43" s="180" t="s">
        <v>440</v>
      </c>
      <c r="BF43" s="180" t="s">
        <v>440</v>
      </c>
      <c r="BG43" s="180" t="s">
        <v>440</v>
      </c>
      <c r="BH43" s="180" t="s">
        <v>440</v>
      </c>
      <c r="BI43" s="180" t="s">
        <v>440</v>
      </c>
      <c r="BJ43" s="180" t="s">
        <v>440</v>
      </c>
      <c r="BK43" s="180" t="s">
        <v>440</v>
      </c>
      <c r="BL43" s="32"/>
    </row>
    <row r="44" spans="1:64" ht="126" x14ac:dyDescent="0.25">
      <c r="A44" s="168" t="s">
        <v>508</v>
      </c>
      <c r="B44" s="195" t="s">
        <v>710</v>
      </c>
      <c r="C44" s="168"/>
      <c r="D44" s="180" t="s">
        <v>440</v>
      </c>
      <c r="E44" s="180" t="s">
        <v>440</v>
      </c>
      <c r="F44" s="180" t="s">
        <v>440</v>
      </c>
      <c r="G44" s="180" t="s">
        <v>440</v>
      </c>
      <c r="H44" s="180" t="s">
        <v>440</v>
      </c>
      <c r="I44" s="180" t="s">
        <v>440</v>
      </c>
      <c r="J44" s="180" t="s">
        <v>440</v>
      </c>
      <c r="K44" s="180" t="s">
        <v>440</v>
      </c>
      <c r="L44" s="180" t="s">
        <v>440</v>
      </c>
      <c r="M44" s="180" t="s">
        <v>440</v>
      </c>
      <c r="N44" s="180" t="s">
        <v>440</v>
      </c>
      <c r="O44" s="180" t="s">
        <v>440</v>
      </c>
      <c r="P44" s="180" t="s">
        <v>440</v>
      </c>
      <c r="Q44" s="180" t="s">
        <v>440</v>
      </c>
      <c r="R44" s="180" t="s">
        <v>440</v>
      </c>
      <c r="S44" s="180" t="s">
        <v>440</v>
      </c>
      <c r="T44" s="180" t="s">
        <v>440</v>
      </c>
      <c r="U44" s="180" t="s">
        <v>440</v>
      </c>
      <c r="V44" s="180" t="s">
        <v>440</v>
      </c>
      <c r="W44" s="180" t="s">
        <v>440</v>
      </c>
      <c r="X44" s="180" t="s">
        <v>440</v>
      </c>
      <c r="Y44" s="180" t="s">
        <v>440</v>
      </c>
      <c r="Z44" s="180" t="s">
        <v>440</v>
      </c>
      <c r="AA44" s="180" t="s">
        <v>440</v>
      </c>
      <c r="AB44" s="180" t="s">
        <v>440</v>
      </c>
      <c r="AC44" s="180" t="s">
        <v>440</v>
      </c>
      <c r="AD44" s="180" t="s">
        <v>440</v>
      </c>
      <c r="AE44" s="180" t="s">
        <v>440</v>
      </c>
      <c r="AF44" s="180" t="s">
        <v>440</v>
      </c>
      <c r="AG44" s="180" t="s">
        <v>440</v>
      </c>
      <c r="AH44" s="180" t="s">
        <v>440</v>
      </c>
      <c r="AI44" s="180" t="s">
        <v>440</v>
      </c>
      <c r="AJ44" s="180" t="s">
        <v>440</v>
      </c>
      <c r="AK44" s="180" t="s">
        <v>440</v>
      </c>
      <c r="AL44" s="180" t="s">
        <v>440</v>
      </c>
      <c r="AM44" s="180" t="s">
        <v>440</v>
      </c>
      <c r="AN44" s="180" t="s">
        <v>440</v>
      </c>
      <c r="AO44" s="180" t="s">
        <v>440</v>
      </c>
      <c r="AP44" s="180" t="s">
        <v>440</v>
      </c>
      <c r="AQ44" s="180" t="s">
        <v>440</v>
      </c>
      <c r="AR44" s="180" t="s">
        <v>440</v>
      </c>
      <c r="AS44" s="180" t="s">
        <v>440</v>
      </c>
      <c r="AT44" s="180" t="s">
        <v>440</v>
      </c>
      <c r="AU44" s="180" t="s">
        <v>440</v>
      </c>
      <c r="AV44" s="180" t="s">
        <v>440</v>
      </c>
      <c r="AW44" s="180" t="s">
        <v>440</v>
      </c>
      <c r="AX44" s="180" t="s">
        <v>440</v>
      </c>
      <c r="AY44" s="180" t="s">
        <v>440</v>
      </c>
      <c r="AZ44" s="180" t="s">
        <v>440</v>
      </c>
      <c r="BA44" s="180" t="s">
        <v>440</v>
      </c>
      <c r="BB44" s="180" t="s">
        <v>440</v>
      </c>
      <c r="BC44" s="180" t="s">
        <v>440</v>
      </c>
      <c r="BD44" s="180" t="s">
        <v>440</v>
      </c>
      <c r="BE44" s="180" t="s">
        <v>440</v>
      </c>
      <c r="BF44" s="180" t="s">
        <v>440</v>
      </c>
      <c r="BG44" s="180" t="s">
        <v>440</v>
      </c>
      <c r="BH44" s="180" t="s">
        <v>440</v>
      </c>
      <c r="BI44" s="180" t="s">
        <v>440</v>
      </c>
      <c r="BJ44" s="180" t="s">
        <v>440</v>
      </c>
      <c r="BK44" s="180" t="s">
        <v>440</v>
      </c>
      <c r="BL44" s="32"/>
    </row>
    <row r="45" spans="1:64" ht="94.5" x14ac:dyDescent="0.25">
      <c r="A45" s="168" t="s">
        <v>505</v>
      </c>
      <c r="B45" s="195" t="s">
        <v>711</v>
      </c>
      <c r="C45" s="168"/>
      <c r="D45" s="180" t="s">
        <v>440</v>
      </c>
      <c r="E45" s="259" t="str">
        <f t="shared" ref="E45:O45" si="70">IF((COUNTIF(E46:E47,"нд"))=(COUNTA(E46:E47)),"нд",SUMIF(E46:E47,"&gt;0",E46:E47))</f>
        <v>нд</v>
      </c>
      <c r="F45" s="259" t="str">
        <f t="shared" si="70"/>
        <v>нд</v>
      </c>
      <c r="G45" s="259" t="str">
        <f t="shared" si="70"/>
        <v>нд</v>
      </c>
      <c r="H45" s="259" t="str">
        <f t="shared" si="70"/>
        <v>нд</v>
      </c>
      <c r="I45" s="259" t="str">
        <f t="shared" si="70"/>
        <v>нд</v>
      </c>
      <c r="J45" s="180" t="s">
        <v>440</v>
      </c>
      <c r="K45" s="259" t="str">
        <f t="shared" si="70"/>
        <v>нд</v>
      </c>
      <c r="L45" s="259" t="str">
        <f t="shared" si="70"/>
        <v>нд</v>
      </c>
      <c r="M45" s="259" t="str">
        <f t="shared" si="70"/>
        <v>нд</v>
      </c>
      <c r="N45" s="259" t="str">
        <f t="shared" si="70"/>
        <v>нд</v>
      </c>
      <c r="O45" s="259" t="str">
        <f t="shared" si="70"/>
        <v>нд</v>
      </c>
      <c r="P45" s="180" t="s">
        <v>440</v>
      </c>
      <c r="Q45" s="259" t="str">
        <f t="shared" ref="Q45:U45" si="71">IF((COUNTIF(Q46:Q47,"нд"))=(COUNTA(Q46:Q47)),"нд",SUMIF(Q46:Q47,"&gt;0",Q46:Q47))</f>
        <v>нд</v>
      </c>
      <c r="R45" s="259" t="str">
        <f t="shared" si="71"/>
        <v>нд</v>
      </c>
      <c r="S45" s="259" t="str">
        <f t="shared" si="71"/>
        <v>нд</v>
      </c>
      <c r="T45" s="259" t="str">
        <f t="shared" si="71"/>
        <v>нд</v>
      </c>
      <c r="U45" s="259" t="str">
        <f t="shared" si="71"/>
        <v>нд</v>
      </c>
      <c r="V45" s="180" t="s">
        <v>440</v>
      </c>
      <c r="W45" s="259" t="str">
        <f t="shared" ref="W45:AA45" si="72">IF((COUNTIF(W46:W47,"нд"))=(COUNTA(W46:W47)),"нд",SUMIF(W46:W47,"&gt;0",W46:W47))</f>
        <v>нд</v>
      </c>
      <c r="X45" s="259" t="str">
        <f t="shared" si="72"/>
        <v>нд</v>
      </c>
      <c r="Y45" s="259" t="str">
        <f t="shared" si="72"/>
        <v>нд</v>
      </c>
      <c r="Z45" s="259" t="str">
        <f t="shared" si="72"/>
        <v>нд</v>
      </c>
      <c r="AA45" s="259" t="str">
        <f t="shared" si="72"/>
        <v>нд</v>
      </c>
      <c r="AB45" s="180" t="s">
        <v>440</v>
      </c>
      <c r="AC45" s="259" t="str">
        <f t="shared" ref="AC45:AG45" si="73">IF((COUNTIF(AC46:AC47,"нд"))=(COUNTA(AC46:AC47)),"нд",SUMIF(AC46:AC47,"&gt;0",AC46:AC47))</f>
        <v>нд</v>
      </c>
      <c r="AD45" s="259" t="str">
        <f t="shared" si="73"/>
        <v>нд</v>
      </c>
      <c r="AE45" s="259" t="str">
        <f t="shared" si="73"/>
        <v>нд</v>
      </c>
      <c r="AF45" s="259" t="str">
        <f t="shared" si="73"/>
        <v>нд</v>
      </c>
      <c r="AG45" s="259" t="str">
        <f t="shared" si="73"/>
        <v>нд</v>
      </c>
      <c r="AH45" s="180" t="s">
        <v>440</v>
      </c>
      <c r="AI45" s="259" t="str">
        <f t="shared" ref="AI45:AM45" si="74">IF((COUNTIF(AI46:AI47,"нд"))=(COUNTA(AI46:AI47)),"нд",SUMIF(AI46:AI47,"&gt;0",AI46:AI47))</f>
        <v>нд</v>
      </c>
      <c r="AJ45" s="259" t="str">
        <f t="shared" si="74"/>
        <v>нд</v>
      </c>
      <c r="AK45" s="259" t="str">
        <f t="shared" si="74"/>
        <v>нд</v>
      </c>
      <c r="AL45" s="259" t="str">
        <f t="shared" si="74"/>
        <v>нд</v>
      </c>
      <c r="AM45" s="259" t="str">
        <f t="shared" si="74"/>
        <v>нд</v>
      </c>
      <c r="AN45" s="180" t="s">
        <v>440</v>
      </c>
      <c r="AO45" s="259" t="str">
        <f t="shared" ref="AO45:AS45" si="75">IF((COUNTIF(AO46:AO47,"нд"))=(COUNTA(AO46:AO47)),"нд",SUMIF(AO46:AO47,"&gt;0",AO46:AO47))</f>
        <v>нд</v>
      </c>
      <c r="AP45" s="259" t="str">
        <f t="shared" si="75"/>
        <v>нд</v>
      </c>
      <c r="AQ45" s="259" t="str">
        <f t="shared" si="75"/>
        <v>нд</v>
      </c>
      <c r="AR45" s="259" t="str">
        <f t="shared" si="75"/>
        <v>нд</v>
      </c>
      <c r="AS45" s="259" t="str">
        <f t="shared" si="75"/>
        <v>нд</v>
      </c>
      <c r="AT45" s="180" t="s">
        <v>440</v>
      </c>
      <c r="AU45" s="259" t="str">
        <f t="shared" ref="AU45:AY45" si="76">IF((COUNTIF(AU46:AU47,"нд"))=(COUNTA(AU46:AU47)),"нд",SUMIF(AU46:AU47,"&gt;0",AU46:AU47))</f>
        <v>нд</v>
      </c>
      <c r="AV45" s="259" t="str">
        <f t="shared" si="76"/>
        <v>нд</v>
      </c>
      <c r="AW45" s="259" t="str">
        <f t="shared" si="76"/>
        <v>нд</v>
      </c>
      <c r="AX45" s="259" t="str">
        <f t="shared" si="76"/>
        <v>нд</v>
      </c>
      <c r="AY45" s="259" t="str">
        <f t="shared" si="76"/>
        <v>нд</v>
      </c>
      <c r="AZ45" s="180" t="s">
        <v>440</v>
      </c>
      <c r="BA45" s="259" t="str">
        <f t="shared" ref="BA45:BE45" si="77">IF((COUNTIF(BA46:BA47,"нд"))=(COUNTA(BA46:BA47)),"нд",SUMIF(BA46:BA47,"&gt;0",BA46:BA47))</f>
        <v>нд</v>
      </c>
      <c r="BB45" s="259" t="str">
        <f t="shared" si="77"/>
        <v>нд</v>
      </c>
      <c r="BC45" s="259" t="str">
        <f t="shared" si="77"/>
        <v>нд</v>
      </c>
      <c r="BD45" s="259" t="str">
        <f t="shared" si="77"/>
        <v>нд</v>
      </c>
      <c r="BE45" s="259" t="str">
        <f t="shared" si="77"/>
        <v>нд</v>
      </c>
      <c r="BF45" s="180" t="s">
        <v>440</v>
      </c>
      <c r="BG45" s="259" t="str">
        <f t="shared" ref="BG45:BK45" si="78">IF((COUNTIF(BG46:BG47,"нд"))=(COUNTA(BG46:BG47)),"нд",SUMIF(BG46:BG47,"&gt;0",BG46:BG47))</f>
        <v>нд</v>
      </c>
      <c r="BH45" s="259" t="str">
        <f t="shared" si="78"/>
        <v>нд</v>
      </c>
      <c r="BI45" s="259" t="str">
        <f t="shared" si="78"/>
        <v>нд</v>
      </c>
      <c r="BJ45" s="259" t="str">
        <f t="shared" si="78"/>
        <v>нд</v>
      </c>
      <c r="BK45" s="259" t="str">
        <f t="shared" si="78"/>
        <v>нд</v>
      </c>
      <c r="BL45" s="32"/>
    </row>
    <row r="46" spans="1:64" ht="78.75" x14ac:dyDescent="0.25">
      <c r="A46" s="168" t="s">
        <v>504</v>
      </c>
      <c r="B46" s="195" t="s">
        <v>712</v>
      </c>
      <c r="C46" s="168"/>
      <c r="D46" s="180" t="s">
        <v>440</v>
      </c>
      <c r="E46" s="180" t="s">
        <v>440</v>
      </c>
      <c r="F46" s="180" t="s">
        <v>440</v>
      </c>
      <c r="G46" s="180" t="s">
        <v>440</v>
      </c>
      <c r="H46" s="180" t="s">
        <v>440</v>
      </c>
      <c r="I46" s="180" t="s">
        <v>440</v>
      </c>
      <c r="J46" s="180" t="s">
        <v>440</v>
      </c>
      <c r="K46" s="180" t="s">
        <v>440</v>
      </c>
      <c r="L46" s="180" t="s">
        <v>440</v>
      </c>
      <c r="M46" s="180" t="s">
        <v>440</v>
      </c>
      <c r="N46" s="180" t="s">
        <v>440</v>
      </c>
      <c r="O46" s="180" t="s">
        <v>440</v>
      </c>
      <c r="P46" s="180" t="s">
        <v>440</v>
      </c>
      <c r="Q46" s="180" t="s">
        <v>440</v>
      </c>
      <c r="R46" s="180" t="s">
        <v>440</v>
      </c>
      <c r="S46" s="180" t="s">
        <v>440</v>
      </c>
      <c r="T46" s="180" t="s">
        <v>440</v>
      </c>
      <c r="U46" s="180" t="s">
        <v>440</v>
      </c>
      <c r="V46" s="180" t="s">
        <v>440</v>
      </c>
      <c r="W46" s="180" t="s">
        <v>440</v>
      </c>
      <c r="X46" s="180" t="s">
        <v>440</v>
      </c>
      <c r="Y46" s="180" t="s">
        <v>440</v>
      </c>
      <c r="Z46" s="180" t="s">
        <v>440</v>
      </c>
      <c r="AA46" s="180" t="s">
        <v>440</v>
      </c>
      <c r="AB46" s="180" t="s">
        <v>440</v>
      </c>
      <c r="AC46" s="180" t="s">
        <v>440</v>
      </c>
      <c r="AD46" s="180" t="s">
        <v>440</v>
      </c>
      <c r="AE46" s="180" t="s">
        <v>440</v>
      </c>
      <c r="AF46" s="180" t="s">
        <v>440</v>
      </c>
      <c r="AG46" s="180" t="s">
        <v>440</v>
      </c>
      <c r="AH46" s="180" t="s">
        <v>440</v>
      </c>
      <c r="AI46" s="180" t="s">
        <v>440</v>
      </c>
      <c r="AJ46" s="180" t="s">
        <v>440</v>
      </c>
      <c r="AK46" s="180" t="s">
        <v>440</v>
      </c>
      <c r="AL46" s="180" t="s">
        <v>440</v>
      </c>
      <c r="AM46" s="180" t="s">
        <v>440</v>
      </c>
      <c r="AN46" s="180" t="s">
        <v>440</v>
      </c>
      <c r="AO46" s="180" t="s">
        <v>440</v>
      </c>
      <c r="AP46" s="180" t="s">
        <v>440</v>
      </c>
      <c r="AQ46" s="180" t="s">
        <v>440</v>
      </c>
      <c r="AR46" s="180" t="s">
        <v>440</v>
      </c>
      <c r="AS46" s="180" t="s">
        <v>440</v>
      </c>
      <c r="AT46" s="180" t="s">
        <v>440</v>
      </c>
      <c r="AU46" s="180" t="s">
        <v>440</v>
      </c>
      <c r="AV46" s="180" t="s">
        <v>440</v>
      </c>
      <c r="AW46" s="180" t="s">
        <v>440</v>
      </c>
      <c r="AX46" s="180" t="s">
        <v>440</v>
      </c>
      <c r="AY46" s="180" t="s">
        <v>440</v>
      </c>
      <c r="AZ46" s="180" t="s">
        <v>440</v>
      </c>
      <c r="BA46" s="180" t="s">
        <v>440</v>
      </c>
      <c r="BB46" s="180" t="s">
        <v>440</v>
      </c>
      <c r="BC46" s="180" t="s">
        <v>440</v>
      </c>
      <c r="BD46" s="180" t="s">
        <v>440</v>
      </c>
      <c r="BE46" s="180" t="s">
        <v>440</v>
      </c>
      <c r="BF46" s="180" t="s">
        <v>440</v>
      </c>
      <c r="BG46" s="180" t="s">
        <v>440</v>
      </c>
      <c r="BH46" s="180" t="s">
        <v>440</v>
      </c>
      <c r="BI46" s="180" t="s">
        <v>440</v>
      </c>
      <c r="BJ46" s="180" t="s">
        <v>440</v>
      </c>
      <c r="BK46" s="180" t="s">
        <v>440</v>
      </c>
      <c r="BL46" s="32"/>
    </row>
    <row r="47" spans="1:64" ht="94.5" x14ac:dyDescent="0.25">
      <c r="A47" s="168" t="s">
        <v>502</v>
      </c>
      <c r="B47" s="195" t="s">
        <v>713</v>
      </c>
      <c r="C47" s="168"/>
      <c r="D47" s="180" t="s">
        <v>440</v>
      </c>
      <c r="E47" s="180" t="s">
        <v>440</v>
      </c>
      <c r="F47" s="180" t="s">
        <v>440</v>
      </c>
      <c r="G47" s="180" t="s">
        <v>440</v>
      </c>
      <c r="H47" s="180" t="s">
        <v>440</v>
      </c>
      <c r="I47" s="180" t="s">
        <v>440</v>
      </c>
      <c r="J47" s="180" t="s">
        <v>440</v>
      </c>
      <c r="K47" s="180" t="s">
        <v>440</v>
      </c>
      <c r="L47" s="180" t="s">
        <v>440</v>
      </c>
      <c r="M47" s="180" t="s">
        <v>440</v>
      </c>
      <c r="N47" s="180" t="s">
        <v>440</v>
      </c>
      <c r="O47" s="180" t="s">
        <v>440</v>
      </c>
      <c r="P47" s="180" t="s">
        <v>440</v>
      </c>
      <c r="Q47" s="180" t="s">
        <v>440</v>
      </c>
      <c r="R47" s="180" t="s">
        <v>440</v>
      </c>
      <c r="S47" s="180" t="s">
        <v>440</v>
      </c>
      <c r="T47" s="180" t="s">
        <v>440</v>
      </c>
      <c r="U47" s="180" t="s">
        <v>440</v>
      </c>
      <c r="V47" s="180" t="s">
        <v>440</v>
      </c>
      <c r="W47" s="180" t="s">
        <v>440</v>
      </c>
      <c r="X47" s="180" t="s">
        <v>440</v>
      </c>
      <c r="Y47" s="180" t="s">
        <v>440</v>
      </c>
      <c r="Z47" s="180" t="s">
        <v>440</v>
      </c>
      <c r="AA47" s="180" t="s">
        <v>440</v>
      </c>
      <c r="AB47" s="180" t="s">
        <v>440</v>
      </c>
      <c r="AC47" s="180" t="s">
        <v>440</v>
      </c>
      <c r="AD47" s="180" t="s">
        <v>440</v>
      </c>
      <c r="AE47" s="180" t="s">
        <v>440</v>
      </c>
      <c r="AF47" s="180" t="s">
        <v>440</v>
      </c>
      <c r="AG47" s="180" t="s">
        <v>440</v>
      </c>
      <c r="AH47" s="180" t="s">
        <v>440</v>
      </c>
      <c r="AI47" s="180" t="s">
        <v>440</v>
      </c>
      <c r="AJ47" s="180" t="s">
        <v>440</v>
      </c>
      <c r="AK47" s="180" t="s">
        <v>440</v>
      </c>
      <c r="AL47" s="180" t="s">
        <v>440</v>
      </c>
      <c r="AM47" s="180" t="s">
        <v>440</v>
      </c>
      <c r="AN47" s="180" t="s">
        <v>440</v>
      </c>
      <c r="AO47" s="180" t="s">
        <v>440</v>
      </c>
      <c r="AP47" s="180" t="s">
        <v>440</v>
      </c>
      <c r="AQ47" s="180" t="s">
        <v>440</v>
      </c>
      <c r="AR47" s="180" t="s">
        <v>440</v>
      </c>
      <c r="AS47" s="180" t="s">
        <v>440</v>
      </c>
      <c r="AT47" s="180" t="s">
        <v>440</v>
      </c>
      <c r="AU47" s="180" t="s">
        <v>440</v>
      </c>
      <c r="AV47" s="180" t="s">
        <v>440</v>
      </c>
      <c r="AW47" s="180" t="s">
        <v>440</v>
      </c>
      <c r="AX47" s="180" t="s">
        <v>440</v>
      </c>
      <c r="AY47" s="180" t="s">
        <v>440</v>
      </c>
      <c r="AZ47" s="180" t="s">
        <v>440</v>
      </c>
      <c r="BA47" s="180" t="s">
        <v>440</v>
      </c>
      <c r="BB47" s="180" t="s">
        <v>440</v>
      </c>
      <c r="BC47" s="180" t="s">
        <v>440</v>
      </c>
      <c r="BD47" s="180" t="s">
        <v>440</v>
      </c>
      <c r="BE47" s="180" t="s">
        <v>440</v>
      </c>
      <c r="BF47" s="180" t="s">
        <v>440</v>
      </c>
      <c r="BG47" s="180" t="s">
        <v>440</v>
      </c>
      <c r="BH47" s="180" t="s">
        <v>440</v>
      </c>
      <c r="BI47" s="180" t="s">
        <v>440</v>
      </c>
      <c r="BJ47" s="180" t="s">
        <v>440</v>
      </c>
      <c r="BK47" s="180" t="s">
        <v>440</v>
      </c>
      <c r="BL47" s="32"/>
    </row>
    <row r="48" spans="1:64" ht="47.25" x14ac:dyDescent="0.25">
      <c r="A48" s="168" t="s">
        <v>491</v>
      </c>
      <c r="B48" s="195" t="s">
        <v>714</v>
      </c>
      <c r="C48" s="168"/>
      <c r="D48" s="259" t="s">
        <v>440</v>
      </c>
      <c r="E48" s="259">
        <f t="shared" ref="E48:O48" si="79">IF(AND(E49="нд",E49=E98,E98=E131,E131=E142),"нд",SUMIF(E49,"&gt;0",E49)+SUMIF(E98,"&gt;0",E98)+SUMIF(E131,"&gt;0",E131)+SUMIF(E142,"&gt;0",E142))</f>
        <v>2.35</v>
      </c>
      <c r="F48" s="259" t="str">
        <f t="shared" si="79"/>
        <v>нд</v>
      </c>
      <c r="G48" s="259">
        <f t="shared" si="79"/>
        <v>2.58</v>
      </c>
      <c r="H48" s="259" t="str">
        <f t="shared" si="79"/>
        <v>нд</v>
      </c>
      <c r="I48" s="259" t="str">
        <f t="shared" si="79"/>
        <v>нд</v>
      </c>
      <c r="J48" s="259" t="s">
        <v>440</v>
      </c>
      <c r="K48" s="259" t="str">
        <f t="shared" si="79"/>
        <v>нд</v>
      </c>
      <c r="L48" s="259" t="str">
        <f t="shared" si="79"/>
        <v>нд</v>
      </c>
      <c r="M48" s="259" t="str">
        <f t="shared" si="79"/>
        <v>нд</v>
      </c>
      <c r="N48" s="259" t="str">
        <f t="shared" si="79"/>
        <v>нд</v>
      </c>
      <c r="O48" s="259" t="str">
        <f t="shared" si="79"/>
        <v>нд</v>
      </c>
      <c r="P48" s="259" t="s">
        <v>440</v>
      </c>
      <c r="Q48" s="259">
        <f t="shared" ref="Q48:U48" si="80">IF(AND(Q49="нд",Q49=Q98,Q98=Q131,Q131=Q142),"нд",SUMIF(Q49,"&gt;0",Q49)+SUMIF(Q98,"&gt;0",Q98)+SUMIF(Q131,"&gt;0",Q131)+SUMIF(Q142,"&gt;0",Q142))</f>
        <v>3.3499999999999996</v>
      </c>
      <c r="R48" s="259" t="str">
        <f t="shared" si="80"/>
        <v>нд</v>
      </c>
      <c r="S48" s="259">
        <f t="shared" si="80"/>
        <v>2.0099999999999998</v>
      </c>
      <c r="T48" s="259" t="str">
        <f t="shared" si="80"/>
        <v>нд</v>
      </c>
      <c r="U48" s="259" t="str">
        <f t="shared" si="80"/>
        <v>нд</v>
      </c>
      <c r="V48" s="259" t="s">
        <v>440</v>
      </c>
      <c r="W48" s="259" t="str">
        <f t="shared" ref="W48:AA48" si="81">IF(AND(W49="нд",W49=W98,W98=W131,W131=W142),"нд",SUMIF(W49,"&gt;0",W49)+SUMIF(W98,"&gt;0",W98)+SUMIF(W131,"&gt;0",W131)+SUMIF(W142,"&gt;0",W142))</f>
        <v>нд</v>
      </c>
      <c r="X48" s="259" t="str">
        <f t="shared" si="81"/>
        <v>нд</v>
      </c>
      <c r="Y48" s="259" t="str">
        <f t="shared" si="81"/>
        <v>нд</v>
      </c>
      <c r="Z48" s="259" t="str">
        <f t="shared" si="81"/>
        <v>нд</v>
      </c>
      <c r="AA48" s="259" t="str">
        <f t="shared" si="81"/>
        <v>нд</v>
      </c>
      <c r="AB48" s="259" t="str">
        <f t="shared" ref="AB48:AG48" si="82">IF(AND(AB49="нд",AB49=AB98,AB98=AB131,AB131=AB142),"нд",SUMIF(AB49,"&gt;0",AB49)+SUMIF(AB98,"&gt;0",AB98)+SUMIF(AB131,"&gt;0",AB131)+SUMIF(AB142,"&gt;0",AB142))</f>
        <v>нд</v>
      </c>
      <c r="AC48" s="259">
        <f t="shared" si="82"/>
        <v>5.7829999999999995</v>
      </c>
      <c r="AD48" s="259" t="str">
        <f t="shared" si="82"/>
        <v>нд</v>
      </c>
      <c r="AE48" s="259">
        <f t="shared" si="82"/>
        <v>10.48</v>
      </c>
      <c r="AF48" s="259" t="str">
        <f t="shared" si="82"/>
        <v>нд</v>
      </c>
      <c r="AG48" s="259" t="str">
        <f t="shared" si="82"/>
        <v>нд</v>
      </c>
      <c r="AH48" s="259" t="s">
        <v>440</v>
      </c>
      <c r="AI48" s="259" t="str">
        <f t="shared" ref="AI48:AM48" si="83">IF(AND(AI49="нд",AI49=AI98,AI98=AI131,AI131=AI142),"нд",SUMIF(AI49,"&gt;0",AI49)+SUMIF(AI98,"&gt;0",AI98)+SUMIF(AI131,"&gt;0",AI131)+SUMIF(AI142,"&gt;0",AI142))</f>
        <v>нд</v>
      </c>
      <c r="AJ48" s="259" t="str">
        <f t="shared" si="83"/>
        <v>нд</v>
      </c>
      <c r="AK48" s="259" t="str">
        <f t="shared" si="83"/>
        <v>нд</v>
      </c>
      <c r="AL48" s="259" t="str">
        <f t="shared" si="83"/>
        <v>нд</v>
      </c>
      <c r="AM48" s="259" t="str">
        <f t="shared" si="83"/>
        <v>нд</v>
      </c>
      <c r="AN48" s="259" t="str">
        <f t="shared" ref="AN48:AS48" si="84">IF(AND(AN49="нд",AN49=AN98,AN98=AN131,AN131=AN142),"нд",SUMIF(AN49,"&gt;0",AN49)+SUMIF(AN98,"&gt;0",AN98)+SUMIF(AN131,"&gt;0",AN131)+SUMIF(AN142,"&gt;0",AN142))</f>
        <v>нд</v>
      </c>
      <c r="AO48" s="259" t="str">
        <f t="shared" si="84"/>
        <v>нд</v>
      </c>
      <c r="AP48" s="259" t="str">
        <f t="shared" si="84"/>
        <v>нд</v>
      </c>
      <c r="AQ48" s="259">
        <f t="shared" si="84"/>
        <v>4.5</v>
      </c>
      <c r="AR48" s="259" t="str">
        <f t="shared" si="84"/>
        <v>нд</v>
      </c>
      <c r="AS48" s="259" t="str">
        <f t="shared" si="84"/>
        <v>нд</v>
      </c>
      <c r="AT48" s="259" t="s">
        <v>440</v>
      </c>
      <c r="AU48" s="259" t="str">
        <f t="shared" ref="AU48:AY48" si="85">IF(AND(AU49="нд",AU49=AU98,AU98=AU131,AU131=AU142),"нд",SUMIF(AU49,"&gt;0",AU49)+SUMIF(AU98,"&gt;0",AU98)+SUMIF(AU131,"&gt;0",AU131)+SUMIF(AU142,"&gt;0",AU142))</f>
        <v>нд</v>
      </c>
      <c r="AV48" s="259" t="str">
        <f t="shared" si="85"/>
        <v>нд</v>
      </c>
      <c r="AW48" s="259" t="str">
        <f t="shared" si="85"/>
        <v>нд</v>
      </c>
      <c r="AX48" s="259" t="str">
        <f t="shared" si="85"/>
        <v>нд</v>
      </c>
      <c r="AY48" s="259" t="str">
        <f t="shared" si="85"/>
        <v>нд</v>
      </c>
      <c r="AZ48" s="259" t="str">
        <f t="shared" ref="AZ48:BE48" si="86">IF(AND(AZ49="нд",AZ49=AZ98,AZ98=AZ131,AZ131=AZ142),"нд",SUMIF(AZ49,"&gt;0",AZ49)+SUMIF(AZ98,"&gt;0",AZ98)+SUMIF(AZ131,"&gt;0",AZ131)+SUMIF(AZ142,"&gt;0",AZ142))</f>
        <v>нд</v>
      </c>
      <c r="BA48" s="259">
        <f t="shared" si="86"/>
        <v>0.91</v>
      </c>
      <c r="BB48" s="259" t="str">
        <f t="shared" si="86"/>
        <v>нд</v>
      </c>
      <c r="BC48" s="259">
        <f t="shared" si="86"/>
        <v>8.2780000000000005</v>
      </c>
      <c r="BD48" s="259" t="str">
        <f t="shared" si="86"/>
        <v>нд</v>
      </c>
      <c r="BE48" s="259" t="str">
        <f t="shared" si="86"/>
        <v>нд</v>
      </c>
      <c r="BF48" s="259" t="s">
        <v>440</v>
      </c>
      <c r="BG48" s="259" t="str">
        <f t="shared" ref="BG48:BK48" si="87">IF(AND(BG49="нд",BG49=BG98,BG98=BG131,BG131=BG142),"нд",SUMIF(BG49,"&gt;0",BG49)+SUMIF(BG98,"&gt;0",BG98)+SUMIF(BG131,"&gt;0",BG131)+SUMIF(BG142,"&gt;0",BG142))</f>
        <v>нд</v>
      </c>
      <c r="BH48" s="259" t="str">
        <f t="shared" si="87"/>
        <v>нд</v>
      </c>
      <c r="BI48" s="259" t="str">
        <f t="shared" si="87"/>
        <v>нд</v>
      </c>
      <c r="BJ48" s="259" t="str">
        <f t="shared" si="87"/>
        <v>нд</v>
      </c>
      <c r="BK48" s="259" t="str">
        <f t="shared" si="87"/>
        <v>нд</v>
      </c>
      <c r="BL48" s="32"/>
    </row>
    <row r="49" spans="1:64" ht="78.75" x14ac:dyDescent="0.25">
      <c r="A49" s="168" t="s">
        <v>489</v>
      </c>
      <c r="B49" s="195" t="s">
        <v>715</v>
      </c>
      <c r="C49" s="168"/>
      <c r="D49" s="259" t="s">
        <v>440</v>
      </c>
      <c r="E49" s="259">
        <f t="shared" ref="E49:O49" si="88">IF(AND(E50="нд",E50=E97),"нд",SUMIF(E50,"&gt;0",E50)+SUMIF(E97,"&gt;0",E97))</f>
        <v>2.35</v>
      </c>
      <c r="F49" s="259" t="str">
        <f t="shared" si="88"/>
        <v>нд</v>
      </c>
      <c r="G49" s="259" t="str">
        <f t="shared" si="88"/>
        <v>нд</v>
      </c>
      <c r="H49" s="259" t="str">
        <f t="shared" si="88"/>
        <v>нд</v>
      </c>
      <c r="I49" s="259" t="str">
        <f t="shared" si="88"/>
        <v>нд</v>
      </c>
      <c r="J49" s="259" t="s">
        <v>440</v>
      </c>
      <c r="K49" s="259" t="str">
        <f t="shared" si="88"/>
        <v>нд</v>
      </c>
      <c r="L49" s="259" t="str">
        <f t="shared" si="88"/>
        <v>нд</v>
      </c>
      <c r="M49" s="259" t="str">
        <f t="shared" si="88"/>
        <v>нд</v>
      </c>
      <c r="N49" s="259" t="str">
        <f t="shared" si="88"/>
        <v>нд</v>
      </c>
      <c r="O49" s="259" t="str">
        <f t="shared" si="88"/>
        <v>нд</v>
      </c>
      <c r="P49" s="259" t="s">
        <v>440</v>
      </c>
      <c r="Q49" s="259">
        <f t="shared" ref="Q49:U49" si="89">IF(AND(Q50="нд",Q50=Q97),"нд",SUMIF(Q50,"&gt;0",Q50)+SUMIF(Q97,"&gt;0",Q97))</f>
        <v>3.3499999999999996</v>
      </c>
      <c r="R49" s="259" t="str">
        <f t="shared" si="89"/>
        <v>нд</v>
      </c>
      <c r="S49" s="259" t="str">
        <f t="shared" si="89"/>
        <v>нд</v>
      </c>
      <c r="T49" s="259" t="str">
        <f t="shared" si="89"/>
        <v>нд</v>
      </c>
      <c r="U49" s="259" t="str">
        <f t="shared" si="89"/>
        <v>нд</v>
      </c>
      <c r="V49" s="259" t="s">
        <v>440</v>
      </c>
      <c r="W49" s="259" t="str">
        <f t="shared" ref="W49:AA49" si="90">IF(AND(W50="нд",W50=W97),"нд",SUMIF(W50,"&gt;0",W50)+SUMIF(W97,"&gt;0",W97))</f>
        <v>нд</v>
      </c>
      <c r="X49" s="259" t="str">
        <f t="shared" si="90"/>
        <v>нд</v>
      </c>
      <c r="Y49" s="259" t="str">
        <f t="shared" si="90"/>
        <v>нд</v>
      </c>
      <c r="Z49" s="259" t="str">
        <f t="shared" si="90"/>
        <v>нд</v>
      </c>
      <c r="AA49" s="259" t="str">
        <f t="shared" si="90"/>
        <v>нд</v>
      </c>
      <c r="AB49" s="259" t="str">
        <f t="shared" ref="AB49:AG49" si="91">IF(AND(AB50="нд",AB50=AB97),"нд",SUMIF(AB50,"&gt;0",AB50)+SUMIF(AB97,"&gt;0",AB97))</f>
        <v>нд</v>
      </c>
      <c r="AC49" s="259">
        <f t="shared" si="91"/>
        <v>5.7829999999999995</v>
      </c>
      <c r="AD49" s="259" t="str">
        <f t="shared" si="91"/>
        <v>нд</v>
      </c>
      <c r="AE49" s="259" t="str">
        <f t="shared" si="91"/>
        <v>нд</v>
      </c>
      <c r="AF49" s="259" t="str">
        <f t="shared" si="91"/>
        <v>нд</v>
      </c>
      <c r="AG49" s="259" t="str">
        <f t="shared" si="91"/>
        <v>нд</v>
      </c>
      <c r="AH49" s="259" t="s">
        <v>440</v>
      </c>
      <c r="AI49" s="259" t="str">
        <f t="shared" ref="AI49:AM49" si="92">IF(AND(AI50="нд",AI50=AI97),"нд",SUMIF(AI50,"&gt;0",AI50)+SUMIF(AI97,"&gt;0",AI97))</f>
        <v>нд</v>
      </c>
      <c r="AJ49" s="259" t="str">
        <f t="shared" si="92"/>
        <v>нд</v>
      </c>
      <c r="AK49" s="259" t="str">
        <f t="shared" si="92"/>
        <v>нд</v>
      </c>
      <c r="AL49" s="259" t="str">
        <f t="shared" si="92"/>
        <v>нд</v>
      </c>
      <c r="AM49" s="259" t="str">
        <f t="shared" si="92"/>
        <v>нд</v>
      </c>
      <c r="AN49" s="259" t="str">
        <f t="shared" ref="AN49:AS49" si="93">IF(AND(AN50="нд",AN50=AN97),"нд",SUMIF(AN50,"&gt;0",AN50)+SUMIF(AN97,"&gt;0",AN97))</f>
        <v>нд</v>
      </c>
      <c r="AO49" s="259" t="str">
        <f t="shared" si="93"/>
        <v>нд</v>
      </c>
      <c r="AP49" s="259" t="str">
        <f t="shared" si="93"/>
        <v>нд</v>
      </c>
      <c r="AQ49" s="259" t="str">
        <f t="shared" si="93"/>
        <v>нд</v>
      </c>
      <c r="AR49" s="259" t="str">
        <f t="shared" si="93"/>
        <v>нд</v>
      </c>
      <c r="AS49" s="259" t="str">
        <f t="shared" si="93"/>
        <v>нд</v>
      </c>
      <c r="AT49" s="259" t="s">
        <v>440</v>
      </c>
      <c r="AU49" s="259" t="str">
        <f t="shared" ref="AU49:AY49" si="94">IF(AND(AU50="нд",AU50=AU97),"нд",SUMIF(AU50,"&gt;0",AU50)+SUMIF(AU97,"&gt;0",AU97))</f>
        <v>нд</v>
      </c>
      <c r="AV49" s="259" t="str">
        <f t="shared" si="94"/>
        <v>нд</v>
      </c>
      <c r="AW49" s="259" t="str">
        <f t="shared" si="94"/>
        <v>нд</v>
      </c>
      <c r="AX49" s="259" t="str">
        <f t="shared" si="94"/>
        <v>нд</v>
      </c>
      <c r="AY49" s="259" t="str">
        <f t="shared" si="94"/>
        <v>нд</v>
      </c>
      <c r="AZ49" s="259" t="str">
        <f t="shared" ref="AZ49:BE49" si="95">IF(AND(AZ50="нд",AZ50=AZ97),"нд",SUMIF(AZ50,"&gt;0",AZ50)+SUMIF(AZ97,"&gt;0",AZ97))</f>
        <v>нд</v>
      </c>
      <c r="BA49" s="259">
        <f t="shared" si="95"/>
        <v>0.91</v>
      </c>
      <c r="BB49" s="259" t="str">
        <f t="shared" si="95"/>
        <v>нд</v>
      </c>
      <c r="BC49" s="259" t="str">
        <f t="shared" si="95"/>
        <v>нд</v>
      </c>
      <c r="BD49" s="259" t="str">
        <f t="shared" si="95"/>
        <v>нд</v>
      </c>
      <c r="BE49" s="259" t="str">
        <f t="shared" si="95"/>
        <v>нд</v>
      </c>
      <c r="BF49" s="259" t="s">
        <v>440</v>
      </c>
      <c r="BG49" s="259" t="str">
        <f t="shared" ref="BG49:BK49" si="96">IF(AND(BG50="нд",BG50=BG97),"нд",SUMIF(BG50,"&gt;0",BG50)+SUMIF(BG97,"&gt;0",BG97))</f>
        <v>нд</v>
      </c>
      <c r="BH49" s="259" t="str">
        <f t="shared" si="96"/>
        <v>нд</v>
      </c>
      <c r="BI49" s="259" t="str">
        <f t="shared" si="96"/>
        <v>нд</v>
      </c>
      <c r="BJ49" s="259" t="str">
        <f t="shared" si="96"/>
        <v>нд</v>
      </c>
      <c r="BK49" s="259" t="str">
        <f t="shared" si="96"/>
        <v>нд</v>
      </c>
      <c r="BL49" s="32"/>
    </row>
    <row r="50" spans="1:64" ht="31.5" x14ac:dyDescent="0.25">
      <c r="A50" s="168" t="s">
        <v>487</v>
      </c>
      <c r="B50" s="195" t="s">
        <v>716</v>
      </c>
      <c r="C50" s="168"/>
      <c r="D50" s="259" t="s">
        <v>440</v>
      </c>
      <c r="E50" s="259">
        <f t="shared" ref="E50:O50" si="97">IF((COUNTIF(E51:E96,"нд"))=(COUNTA(E51:E96)),"нд",SUMIF(E51:E96,"&gt;0",E51:E96))</f>
        <v>2.35</v>
      </c>
      <c r="F50" s="259" t="str">
        <f t="shared" si="97"/>
        <v>нд</v>
      </c>
      <c r="G50" s="259" t="str">
        <f t="shared" si="97"/>
        <v>нд</v>
      </c>
      <c r="H50" s="259" t="str">
        <f t="shared" si="97"/>
        <v>нд</v>
      </c>
      <c r="I50" s="259" t="str">
        <f t="shared" si="97"/>
        <v>нд</v>
      </c>
      <c r="J50" s="259" t="s">
        <v>440</v>
      </c>
      <c r="K50" s="259" t="str">
        <f t="shared" si="97"/>
        <v>нд</v>
      </c>
      <c r="L50" s="259" t="str">
        <f t="shared" si="97"/>
        <v>нд</v>
      </c>
      <c r="M50" s="259" t="str">
        <f t="shared" si="97"/>
        <v>нд</v>
      </c>
      <c r="N50" s="259" t="str">
        <f t="shared" si="97"/>
        <v>нд</v>
      </c>
      <c r="O50" s="259" t="str">
        <f t="shared" si="97"/>
        <v>нд</v>
      </c>
      <c r="P50" s="259" t="s">
        <v>440</v>
      </c>
      <c r="Q50" s="259">
        <f t="shared" ref="Q50:U50" si="98">IF((COUNTIF(Q51:Q96,"нд"))=(COUNTA(Q51:Q96)),"нд",SUMIF(Q51:Q96,"&gt;0",Q51:Q96))</f>
        <v>3.3499999999999996</v>
      </c>
      <c r="R50" s="259" t="str">
        <f t="shared" si="98"/>
        <v>нд</v>
      </c>
      <c r="S50" s="259" t="str">
        <f t="shared" si="98"/>
        <v>нд</v>
      </c>
      <c r="T50" s="259" t="str">
        <f t="shared" si="98"/>
        <v>нд</v>
      </c>
      <c r="U50" s="259" t="str">
        <f t="shared" si="98"/>
        <v>нд</v>
      </c>
      <c r="V50" s="259" t="s">
        <v>440</v>
      </c>
      <c r="W50" s="259" t="str">
        <f t="shared" ref="W50:AA50" si="99">IF((COUNTIF(W51:W96,"нд"))=(COUNTA(W51:W96)),"нд",SUMIF(W51:W96,"&gt;0",W51:W96))</f>
        <v>нд</v>
      </c>
      <c r="X50" s="259" t="str">
        <f t="shared" si="99"/>
        <v>нд</v>
      </c>
      <c r="Y50" s="259" t="str">
        <f t="shared" si="99"/>
        <v>нд</v>
      </c>
      <c r="Z50" s="259" t="str">
        <f t="shared" si="99"/>
        <v>нд</v>
      </c>
      <c r="AA50" s="259" t="str">
        <f t="shared" si="99"/>
        <v>нд</v>
      </c>
      <c r="AB50" s="259" t="s">
        <v>440</v>
      </c>
      <c r="AC50" s="259">
        <f t="shared" ref="AC50:AG50" si="100">IF((COUNTIF(AC51:AC96,"нд"))=(COUNTA(AC51:AC96)),"нд",SUMIF(AC51:AC96,"&gt;0",AC51:AC96))</f>
        <v>5.7829999999999995</v>
      </c>
      <c r="AD50" s="259" t="str">
        <f t="shared" si="100"/>
        <v>нд</v>
      </c>
      <c r="AE50" s="259" t="str">
        <f t="shared" si="100"/>
        <v>нд</v>
      </c>
      <c r="AF50" s="259" t="str">
        <f t="shared" si="100"/>
        <v>нд</v>
      </c>
      <c r="AG50" s="259" t="str">
        <f t="shared" si="100"/>
        <v>нд</v>
      </c>
      <c r="AH50" s="259" t="s">
        <v>440</v>
      </c>
      <c r="AI50" s="259" t="str">
        <f t="shared" ref="AI50:AM50" si="101">IF((COUNTIF(AI51:AI96,"нд"))=(COUNTA(AI51:AI96)),"нд",SUMIF(AI51:AI96,"&gt;0",AI51:AI96))</f>
        <v>нд</v>
      </c>
      <c r="AJ50" s="259" t="str">
        <f t="shared" si="101"/>
        <v>нд</v>
      </c>
      <c r="AK50" s="259" t="str">
        <f t="shared" si="101"/>
        <v>нд</v>
      </c>
      <c r="AL50" s="259" t="str">
        <f t="shared" si="101"/>
        <v>нд</v>
      </c>
      <c r="AM50" s="259" t="str">
        <f t="shared" si="101"/>
        <v>нд</v>
      </c>
      <c r="AN50" s="259" t="s">
        <v>440</v>
      </c>
      <c r="AO50" s="259" t="str">
        <f t="shared" ref="AO50:AS50" si="102">IF((COUNTIF(AO51:AO96,"нд"))=(COUNTA(AO51:AO96)),"нд",SUMIF(AO51:AO96,"&gt;0",AO51:AO96))</f>
        <v>нд</v>
      </c>
      <c r="AP50" s="259" t="str">
        <f t="shared" si="102"/>
        <v>нд</v>
      </c>
      <c r="AQ50" s="259" t="str">
        <f t="shared" si="102"/>
        <v>нд</v>
      </c>
      <c r="AR50" s="259" t="str">
        <f t="shared" si="102"/>
        <v>нд</v>
      </c>
      <c r="AS50" s="259" t="str">
        <f t="shared" si="102"/>
        <v>нд</v>
      </c>
      <c r="AT50" s="259" t="s">
        <v>440</v>
      </c>
      <c r="AU50" s="259" t="str">
        <f t="shared" ref="AU50:AY50" si="103">IF((COUNTIF(AU51:AU96,"нд"))=(COUNTA(AU51:AU96)),"нд",SUMIF(AU51:AU96,"&gt;0",AU51:AU96))</f>
        <v>нд</v>
      </c>
      <c r="AV50" s="259" t="str">
        <f t="shared" si="103"/>
        <v>нд</v>
      </c>
      <c r="AW50" s="259" t="str">
        <f t="shared" si="103"/>
        <v>нд</v>
      </c>
      <c r="AX50" s="259" t="str">
        <f t="shared" si="103"/>
        <v>нд</v>
      </c>
      <c r="AY50" s="259" t="str">
        <f t="shared" si="103"/>
        <v>нд</v>
      </c>
      <c r="AZ50" s="259" t="s">
        <v>440</v>
      </c>
      <c r="BA50" s="259">
        <f t="shared" ref="BA50:BE50" si="104">IF((COUNTIF(BA51:BA96,"нд"))=(COUNTA(BA51:BA96)),"нд",SUMIF(BA51:BA96,"&gt;0",BA51:BA96))</f>
        <v>0.91</v>
      </c>
      <c r="BB50" s="259" t="str">
        <f t="shared" si="104"/>
        <v>нд</v>
      </c>
      <c r="BC50" s="259" t="str">
        <f t="shared" si="104"/>
        <v>нд</v>
      </c>
      <c r="BD50" s="259" t="str">
        <f t="shared" si="104"/>
        <v>нд</v>
      </c>
      <c r="BE50" s="259" t="str">
        <f t="shared" si="104"/>
        <v>нд</v>
      </c>
      <c r="BF50" s="259" t="s">
        <v>440</v>
      </c>
      <c r="BG50" s="259" t="str">
        <f t="shared" ref="BG50:BK50" si="105">IF((COUNTIF(BG51:BG96,"нд"))=(COUNTA(BG51:BG96)),"нд",SUMIF(BG51:BG96,"&gt;0",BG51:BG96))</f>
        <v>нд</v>
      </c>
      <c r="BH50" s="259" t="str">
        <f t="shared" si="105"/>
        <v>нд</v>
      </c>
      <c r="BI50" s="259" t="str">
        <f t="shared" si="105"/>
        <v>нд</v>
      </c>
      <c r="BJ50" s="259" t="str">
        <f t="shared" si="105"/>
        <v>нд</v>
      </c>
      <c r="BK50" s="259" t="str">
        <f t="shared" si="105"/>
        <v>нд</v>
      </c>
      <c r="BL50" s="32"/>
    </row>
    <row r="51" spans="1:64" x14ac:dyDescent="0.25">
      <c r="A51" s="254" t="s">
        <v>487</v>
      </c>
      <c r="B51" s="169" t="s">
        <v>717</v>
      </c>
      <c r="C51" s="170" t="s">
        <v>718</v>
      </c>
      <c r="D51" s="255"/>
      <c r="E51" s="255">
        <v>0.25</v>
      </c>
      <c r="F51" s="255"/>
      <c r="G51" s="255"/>
      <c r="H51" s="255"/>
      <c r="I51" s="255"/>
      <c r="J51" s="32"/>
      <c r="K51" s="32"/>
      <c r="L51" s="32"/>
      <c r="M51" s="32"/>
      <c r="N51" s="32"/>
      <c r="O51" s="32"/>
      <c r="P51" s="255"/>
      <c r="Q51" s="255"/>
      <c r="R51" s="255"/>
      <c r="S51" s="255"/>
      <c r="T51" s="255"/>
      <c r="U51" s="255"/>
      <c r="V51" s="32"/>
      <c r="W51" s="32"/>
      <c r="X51" s="32"/>
      <c r="Y51" s="32"/>
      <c r="Z51" s="32"/>
      <c r="AA51" s="32"/>
      <c r="AB51" s="255"/>
      <c r="AC51" s="255"/>
      <c r="AD51" s="255"/>
      <c r="AE51" s="255"/>
      <c r="AF51" s="255"/>
      <c r="AG51" s="255"/>
      <c r="AH51" s="32"/>
      <c r="AI51" s="32"/>
      <c r="AJ51" s="32"/>
      <c r="AK51" s="32"/>
      <c r="AL51" s="32"/>
      <c r="AM51" s="32"/>
      <c r="AN51" s="255"/>
      <c r="AO51" s="255"/>
      <c r="AP51" s="255"/>
      <c r="AQ51" s="255"/>
      <c r="AR51" s="255"/>
      <c r="AS51" s="255"/>
      <c r="AT51" s="32"/>
      <c r="AU51" s="32"/>
      <c r="AV51" s="32"/>
      <c r="AW51" s="32"/>
      <c r="AX51" s="32"/>
      <c r="AY51" s="32"/>
      <c r="AZ51" s="255"/>
      <c r="BA51" s="255"/>
      <c r="BB51" s="255"/>
      <c r="BC51" s="255"/>
      <c r="BD51" s="255"/>
      <c r="BE51" s="255"/>
      <c r="BF51" s="32"/>
      <c r="BG51" s="32"/>
      <c r="BH51" s="32"/>
      <c r="BI51" s="32"/>
      <c r="BJ51" s="32"/>
      <c r="BK51" s="32"/>
      <c r="BL51" s="32"/>
    </row>
    <row r="52" spans="1:64" x14ac:dyDescent="0.25">
      <c r="A52" s="254" t="s">
        <v>487</v>
      </c>
      <c r="B52" s="169" t="s">
        <v>719</v>
      </c>
      <c r="C52" s="170" t="s">
        <v>720</v>
      </c>
      <c r="D52" s="255"/>
      <c r="E52" s="255">
        <v>0.25</v>
      </c>
      <c r="F52" s="255"/>
      <c r="G52" s="255"/>
      <c r="H52" s="255"/>
      <c r="I52" s="255"/>
      <c r="J52" s="32"/>
      <c r="K52" s="32"/>
      <c r="L52" s="32"/>
      <c r="M52" s="32"/>
      <c r="N52" s="32"/>
      <c r="O52" s="32"/>
      <c r="P52" s="255"/>
      <c r="Q52" s="255"/>
      <c r="R52" s="255"/>
      <c r="S52" s="255"/>
      <c r="T52" s="255"/>
      <c r="U52" s="255"/>
      <c r="V52" s="32"/>
      <c r="W52" s="32"/>
      <c r="X52" s="32"/>
      <c r="Y52" s="32"/>
      <c r="Z52" s="32"/>
      <c r="AA52" s="32"/>
      <c r="AB52" s="255"/>
      <c r="AC52" s="255"/>
      <c r="AD52" s="255"/>
      <c r="AE52" s="255"/>
      <c r="AF52" s="255"/>
      <c r="AG52" s="255"/>
      <c r="AH52" s="32"/>
      <c r="AI52" s="32"/>
      <c r="AJ52" s="32"/>
      <c r="AK52" s="32"/>
      <c r="AL52" s="32"/>
      <c r="AM52" s="32"/>
      <c r="AN52" s="255"/>
      <c r="AO52" s="255"/>
      <c r="AP52" s="255"/>
      <c r="AQ52" s="255"/>
      <c r="AR52" s="255"/>
      <c r="AS52" s="255"/>
      <c r="AT52" s="32"/>
      <c r="AU52" s="32"/>
      <c r="AV52" s="32"/>
      <c r="AW52" s="32"/>
      <c r="AX52" s="32"/>
      <c r="AY52" s="32"/>
      <c r="AZ52" s="255"/>
      <c r="BA52" s="255"/>
      <c r="BB52" s="255"/>
      <c r="BC52" s="255"/>
      <c r="BD52" s="255"/>
      <c r="BE52" s="255"/>
      <c r="BF52" s="32"/>
      <c r="BG52" s="32"/>
      <c r="BH52" s="32"/>
      <c r="BI52" s="32"/>
      <c r="BJ52" s="32"/>
      <c r="BK52" s="32"/>
      <c r="BL52" s="32"/>
    </row>
    <row r="53" spans="1:64" x14ac:dyDescent="0.25">
      <c r="A53" s="254" t="s">
        <v>487</v>
      </c>
      <c r="B53" s="169" t="s">
        <v>721</v>
      </c>
      <c r="C53" s="170" t="s">
        <v>722</v>
      </c>
      <c r="D53" s="255"/>
      <c r="E53" s="255">
        <v>0.4</v>
      </c>
      <c r="F53" s="255"/>
      <c r="G53" s="255"/>
      <c r="H53" s="255"/>
      <c r="I53" s="255"/>
      <c r="J53" s="32"/>
      <c r="K53" s="32"/>
      <c r="L53" s="32"/>
      <c r="M53" s="32"/>
      <c r="N53" s="32"/>
      <c r="O53" s="32"/>
      <c r="P53" s="255"/>
      <c r="Q53" s="255"/>
      <c r="R53" s="255"/>
      <c r="S53" s="255"/>
      <c r="T53" s="255"/>
      <c r="U53" s="255"/>
      <c r="V53" s="32"/>
      <c r="W53" s="32"/>
      <c r="X53" s="32"/>
      <c r="Y53" s="32"/>
      <c r="Z53" s="32"/>
      <c r="AA53" s="32"/>
      <c r="AB53" s="255"/>
      <c r="AC53" s="255"/>
      <c r="AD53" s="255"/>
      <c r="AE53" s="255"/>
      <c r="AF53" s="255"/>
      <c r="AG53" s="255"/>
      <c r="AH53" s="32"/>
      <c r="AI53" s="32"/>
      <c r="AJ53" s="32"/>
      <c r="AK53" s="32"/>
      <c r="AL53" s="32"/>
      <c r="AM53" s="32"/>
      <c r="AN53" s="255"/>
      <c r="AO53" s="255"/>
      <c r="AP53" s="255"/>
      <c r="AQ53" s="255"/>
      <c r="AR53" s="255"/>
      <c r="AS53" s="255"/>
      <c r="AT53" s="32"/>
      <c r="AU53" s="32"/>
      <c r="AV53" s="32"/>
      <c r="AW53" s="32"/>
      <c r="AX53" s="32"/>
      <c r="AY53" s="32"/>
      <c r="AZ53" s="255"/>
      <c r="BA53" s="255"/>
      <c r="BB53" s="255"/>
      <c r="BC53" s="255"/>
      <c r="BD53" s="255"/>
      <c r="BE53" s="255"/>
      <c r="BF53" s="32"/>
      <c r="BG53" s="32"/>
      <c r="BH53" s="32"/>
      <c r="BI53" s="32"/>
      <c r="BJ53" s="32"/>
      <c r="BK53" s="32"/>
      <c r="BL53" s="32"/>
    </row>
    <row r="54" spans="1:64" x14ac:dyDescent="0.25">
      <c r="A54" s="254" t="s">
        <v>487</v>
      </c>
      <c r="B54" s="169" t="s">
        <v>717</v>
      </c>
      <c r="C54" s="170" t="s">
        <v>723</v>
      </c>
      <c r="D54" s="255"/>
      <c r="E54" s="255">
        <v>0.4</v>
      </c>
      <c r="F54" s="255"/>
      <c r="G54" s="255"/>
      <c r="H54" s="255"/>
      <c r="I54" s="255"/>
      <c r="J54" s="32"/>
      <c r="K54" s="32"/>
      <c r="L54" s="32"/>
      <c r="M54" s="32"/>
      <c r="N54" s="32"/>
      <c r="O54" s="32"/>
      <c r="P54" s="255"/>
      <c r="Q54" s="255"/>
      <c r="R54" s="255"/>
      <c r="S54" s="255"/>
      <c r="T54" s="255"/>
      <c r="U54" s="255"/>
      <c r="V54" s="32"/>
      <c r="W54" s="32"/>
      <c r="X54" s="32"/>
      <c r="Y54" s="32"/>
      <c r="Z54" s="32"/>
      <c r="AA54" s="32"/>
      <c r="AB54" s="255"/>
      <c r="AC54" s="255"/>
      <c r="AD54" s="255"/>
      <c r="AE54" s="255"/>
      <c r="AF54" s="255"/>
      <c r="AG54" s="255"/>
      <c r="AH54" s="32"/>
      <c r="AI54" s="32"/>
      <c r="AJ54" s="32"/>
      <c r="AK54" s="32"/>
      <c r="AL54" s="32"/>
      <c r="AM54" s="32"/>
      <c r="AN54" s="255"/>
      <c r="AO54" s="255"/>
      <c r="AP54" s="255"/>
      <c r="AQ54" s="255"/>
      <c r="AR54" s="255"/>
      <c r="AS54" s="255"/>
      <c r="AT54" s="32"/>
      <c r="AU54" s="32"/>
      <c r="AV54" s="32"/>
      <c r="AW54" s="32"/>
      <c r="AX54" s="32"/>
      <c r="AY54" s="32"/>
      <c r="AZ54" s="255"/>
      <c r="BA54" s="255"/>
      <c r="BB54" s="255"/>
      <c r="BC54" s="255"/>
      <c r="BD54" s="255"/>
      <c r="BE54" s="255"/>
      <c r="BF54" s="32"/>
      <c r="BG54" s="32"/>
      <c r="BH54" s="32"/>
      <c r="BI54" s="32"/>
      <c r="BJ54" s="32"/>
      <c r="BK54" s="32"/>
      <c r="BL54" s="32"/>
    </row>
    <row r="55" spans="1:64" x14ac:dyDescent="0.25">
      <c r="A55" s="254" t="s">
        <v>487</v>
      </c>
      <c r="B55" s="169" t="s">
        <v>724</v>
      </c>
      <c r="C55" s="170" t="s">
        <v>725</v>
      </c>
      <c r="D55" s="255"/>
      <c r="E55" s="255">
        <v>0.4</v>
      </c>
      <c r="F55" s="255"/>
      <c r="G55" s="255"/>
      <c r="H55" s="255"/>
      <c r="I55" s="255"/>
      <c r="J55" s="32"/>
      <c r="K55" s="32"/>
      <c r="L55" s="32"/>
      <c r="M55" s="32"/>
      <c r="N55" s="32"/>
      <c r="O55" s="32"/>
      <c r="P55" s="255"/>
      <c r="Q55" s="255"/>
      <c r="R55" s="255"/>
      <c r="S55" s="255"/>
      <c r="T55" s="255"/>
      <c r="U55" s="255"/>
      <c r="V55" s="32"/>
      <c r="W55" s="32"/>
      <c r="X55" s="32"/>
      <c r="Y55" s="32"/>
      <c r="Z55" s="32"/>
      <c r="AA55" s="32"/>
      <c r="AB55" s="255"/>
      <c r="AC55" s="255"/>
      <c r="AD55" s="255"/>
      <c r="AE55" s="255"/>
      <c r="AF55" s="255"/>
      <c r="AG55" s="255"/>
      <c r="AH55" s="32"/>
      <c r="AI55" s="32"/>
      <c r="AJ55" s="32"/>
      <c r="AK55" s="32"/>
      <c r="AL55" s="32"/>
      <c r="AM55" s="32"/>
      <c r="AN55" s="255"/>
      <c r="AO55" s="255"/>
      <c r="AP55" s="255"/>
      <c r="AQ55" s="255"/>
      <c r="AR55" s="255"/>
      <c r="AS55" s="255"/>
      <c r="AT55" s="32"/>
      <c r="AU55" s="32"/>
      <c r="AV55" s="32"/>
      <c r="AW55" s="32"/>
      <c r="AX55" s="32"/>
      <c r="AY55" s="32"/>
      <c r="AZ55" s="255"/>
      <c r="BA55" s="255"/>
      <c r="BB55" s="255"/>
      <c r="BC55" s="255"/>
      <c r="BD55" s="255"/>
      <c r="BE55" s="255"/>
      <c r="BF55" s="32"/>
      <c r="BG55" s="32"/>
      <c r="BH55" s="32"/>
      <c r="BI55" s="32"/>
      <c r="BJ55" s="32"/>
      <c r="BK55" s="32"/>
      <c r="BL55" s="32"/>
    </row>
    <row r="56" spans="1:64" x14ac:dyDescent="0.25">
      <c r="A56" s="254" t="s">
        <v>487</v>
      </c>
      <c r="B56" s="169" t="s">
        <v>726</v>
      </c>
      <c r="C56" s="170" t="s">
        <v>727</v>
      </c>
      <c r="D56" s="255"/>
      <c r="E56" s="255">
        <v>0.4</v>
      </c>
      <c r="F56" s="255"/>
      <c r="G56" s="255"/>
      <c r="H56" s="255"/>
      <c r="I56" s="255"/>
      <c r="J56" s="32"/>
      <c r="K56" s="32"/>
      <c r="L56" s="32"/>
      <c r="M56" s="32"/>
      <c r="N56" s="32"/>
      <c r="O56" s="32"/>
      <c r="P56" s="255"/>
      <c r="Q56" s="255"/>
      <c r="R56" s="255"/>
      <c r="S56" s="255"/>
      <c r="T56" s="255"/>
      <c r="U56" s="255"/>
      <c r="V56" s="32"/>
      <c r="W56" s="32"/>
      <c r="X56" s="32"/>
      <c r="Y56" s="32"/>
      <c r="Z56" s="32"/>
      <c r="AA56" s="32"/>
      <c r="AB56" s="255"/>
      <c r="AC56" s="255"/>
      <c r="AD56" s="255"/>
      <c r="AE56" s="255"/>
      <c r="AF56" s="255"/>
      <c r="AG56" s="255"/>
      <c r="AH56" s="32"/>
      <c r="AI56" s="32"/>
      <c r="AJ56" s="32"/>
      <c r="AK56" s="32"/>
      <c r="AL56" s="32"/>
      <c r="AM56" s="32"/>
      <c r="AN56" s="255"/>
      <c r="AO56" s="255"/>
      <c r="AP56" s="255"/>
      <c r="AQ56" s="255"/>
      <c r="AR56" s="255"/>
      <c r="AS56" s="255"/>
      <c r="AT56" s="32"/>
      <c r="AU56" s="32"/>
      <c r="AV56" s="32"/>
      <c r="AW56" s="32"/>
      <c r="AX56" s="32"/>
      <c r="AY56" s="32"/>
      <c r="AZ56" s="255"/>
      <c r="BA56" s="255"/>
      <c r="BB56" s="255"/>
      <c r="BC56" s="255"/>
      <c r="BD56" s="255"/>
      <c r="BE56" s="255"/>
      <c r="BF56" s="32"/>
      <c r="BG56" s="32"/>
      <c r="BH56" s="32"/>
      <c r="BI56" s="32"/>
      <c r="BJ56" s="32"/>
      <c r="BK56" s="32"/>
      <c r="BL56" s="32"/>
    </row>
    <row r="57" spans="1:64" ht="31.5" x14ac:dyDescent="0.25">
      <c r="A57" s="254" t="s">
        <v>487</v>
      </c>
      <c r="B57" s="169" t="s">
        <v>728</v>
      </c>
      <c r="C57" s="170" t="s">
        <v>729</v>
      </c>
      <c r="D57" s="255"/>
      <c r="E57" s="255">
        <v>0.25</v>
      </c>
      <c r="F57" s="255"/>
      <c r="G57" s="255"/>
      <c r="H57" s="255"/>
      <c r="I57" s="255"/>
      <c r="J57" s="32"/>
      <c r="K57" s="32"/>
      <c r="L57" s="32"/>
      <c r="M57" s="32"/>
      <c r="N57" s="32"/>
      <c r="O57" s="32"/>
      <c r="P57" s="255"/>
      <c r="Q57" s="255"/>
      <c r="R57" s="255"/>
      <c r="S57" s="255"/>
      <c r="T57" s="255"/>
      <c r="U57" s="255"/>
      <c r="V57" s="32"/>
      <c r="W57" s="32"/>
      <c r="X57" s="32"/>
      <c r="Y57" s="32"/>
      <c r="Z57" s="32"/>
      <c r="AA57" s="32"/>
      <c r="AB57" s="255"/>
      <c r="AC57" s="255"/>
      <c r="AD57" s="255"/>
      <c r="AE57" s="255"/>
      <c r="AF57" s="255"/>
      <c r="AG57" s="255"/>
      <c r="AH57" s="32"/>
      <c r="AI57" s="32"/>
      <c r="AJ57" s="32"/>
      <c r="AK57" s="32"/>
      <c r="AL57" s="32"/>
      <c r="AM57" s="32"/>
      <c r="AN57" s="255"/>
      <c r="AO57" s="255"/>
      <c r="AP57" s="255"/>
      <c r="AQ57" s="255"/>
      <c r="AR57" s="255"/>
      <c r="AS57" s="255"/>
      <c r="AT57" s="32"/>
      <c r="AU57" s="32"/>
      <c r="AV57" s="32"/>
      <c r="AW57" s="32"/>
      <c r="AX57" s="32"/>
      <c r="AY57" s="32"/>
      <c r="AZ57" s="255"/>
      <c r="BA57" s="255"/>
      <c r="BB57" s="255"/>
      <c r="BC57" s="255"/>
      <c r="BD57" s="255"/>
      <c r="BE57" s="255"/>
      <c r="BF57" s="32"/>
      <c r="BG57" s="32"/>
      <c r="BH57" s="32"/>
      <c r="BI57" s="32"/>
      <c r="BJ57" s="32"/>
      <c r="BK57" s="32"/>
      <c r="BL57" s="32"/>
    </row>
    <row r="58" spans="1:64" ht="31.5" x14ac:dyDescent="0.25">
      <c r="A58" s="254" t="s">
        <v>487</v>
      </c>
      <c r="B58" s="169" t="s">
        <v>793</v>
      </c>
      <c r="C58" s="170" t="s">
        <v>957</v>
      </c>
      <c r="D58" s="255"/>
      <c r="E58" s="255"/>
      <c r="F58" s="255"/>
      <c r="G58" s="255"/>
      <c r="H58" s="255"/>
      <c r="I58" s="255"/>
      <c r="J58" s="32"/>
      <c r="K58" s="32"/>
      <c r="L58" s="32"/>
      <c r="M58" s="32"/>
      <c r="N58" s="32"/>
      <c r="O58" s="32"/>
      <c r="P58" s="255"/>
      <c r="Q58" s="255"/>
      <c r="R58" s="255"/>
      <c r="S58" s="255"/>
      <c r="T58" s="255"/>
      <c r="U58" s="255"/>
      <c r="V58" s="32"/>
      <c r="W58" s="32"/>
      <c r="X58" s="32"/>
      <c r="Y58" s="32"/>
      <c r="Z58" s="32"/>
      <c r="AA58" s="32"/>
      <c r="AB58" s="255"/>
      <c r="AC58" s="255"/>
      <c r="AD58" s="255"/>
      <c r="AE58" s="255"/>
      <c r="AF58" s="255"/>
      <c r="AG58" s="255"/>
      <c r="AH58" s="32"/>
      <c r="AI58" s="32"/>
      <c r="AJ58" s="32"/>
      <c r="AK58" s="32"/>
      <c r="AL58" s="32"/>
      <c r="AM58" s="32"/>
      <c r="AN58" s="255"/>
      <c r="AO58" s="255"/>
      <c r="AP58" s="255"/>
      <c r="AQ58" s="255"/>
      <c r="AR58" s="255"/>
      <c r="AS58" s="255"/>
      <c r="AT58" s="32"/>
      <c r="AU58" s="32"/>
      <c r="AV58" s="32"/>
      <c r="AW58" s="32"/>
      <c r="AX58" s="32"/>
      <c r="AY58" s="32"/>
      <c r="AZ58" s="255"/>
      <c r="BA58" s="255"/>
      <c r="BB58" s="255"/>
      <c r="BC58" s="255"/>
      <c r="BD58" s="255"/>
      <c r="BE58" s="255"/>
      <c r="BF58" s="32"/>
      <c r="BG58" s="32"/>
      <c r="BH58" s="32"/>
      <c r="BI58" s="32"/>
      <c r="BJ58" s="32"/>
      <c r="BK58" s="32"/>
      <c r="BL58" s="32"/>
    </row>
    <row r="59" spans="1:64" ht="31.5" x14ac:dyDescent="0.25">
      <c r="A59" s="254" t="s">
        <v>487</v>
      </c>
      <c r="B59" s="169" t="s">
        <v>795</v>
      </c>
      <c r="C59" s="170" t="s">
        <v>794</v>
      </c>
      <c r="D59" s="255"/>
      <c r="E59" s="255"/>
      <c r="F59" s="255"/>
      <c r="G59" s="255"/>
      <c r="H59" s="255"/>
      <c r="I59" s="255"/>
      <c r="J59" s="32"/>
      <c r="K59" s="32"/>
      <c r="L59" s="32"/>
      <c r="M59" s="32"/>
      <c r="N59" s="32"/>
      <c r="O59" s="32"/>
      <c r="P59" s="255"/>
      <c r="Q59" s="255">
        <v>0.25</v>
      </c>
      <c r="R59" s="255"/>
      <c r="S59" s="255"/>
      <c r="T59" s="255"/>
      <c r="U59" s="255"/>
      <c r="V59" s="32"/>
      <c r="W59" s="32"/>
      <c r="X59" s="32"/>
      <c r="Y59" s="32"/>
      <c r="Z59" s="32"/>
      <c r="AA59" s="32"/>
      <c r="AB59" s="255"/>
      <c r="AC59" s="255"/>
      <c r="AD59" s="255"/>
      <c r="AE59" s="255"/>
      <c r="AF59" s="255"/>
      <c r="AG59" s="255"/>
      <c r="AH59" s="32"/>
      <c r="AI59" s="32"/>
      <c r="AJ59" s="32"/>
      <c r="AK59" s="32"/>
      <c r="AL59" s="32"/>
      <c r="AM59" s="32"/>
      <c r="AN59" s="255"/>
      <c r="AO59" s="255"/>
      <c r="AP59" s="255"/>
      <c r="AQ59" s="255"/>
      <c r="AR59" s="255"/>
      <c r="AS59" s="255"/>
      <c r="AT59" s="32"/>
      <c r="AU59" s="32"/>
      <c r="AV59" s="32"/>
      <c r="AW59" s="32"/>
      <c r="AX59" s="32"/>
      <c r="AY59" s="32"/>
      <c r="AZ59" s="255"/>
      <c r="BA59" s="255"/>
      <c r="BB59" s="255"/>
      <c r="BC59" s="255"/>
      <c r="BD59" s="255"/>
      <c r="BE59" s="255"/>
      <c r="BF59" s="32"/>
      <c r="BG59" s="32"/>
      <c r="BH59" s="32"/>
      <c r="BI59" s="32"/>
      <c r="BJ59" s="32"/>
      <c r="BK59" s="32"/>
      <c r="BL59" s="32"/>
    </row>
    <row r="60" spans="1:64" x14ac:dyDescent="0.25">
      <c r="A60" s="254" t="s">
        <v>487</v>
      </c>
      <c r="B60" s="169" t="s">
        <v>796</v>
      </c>
      <c r="C60" s="170" t="s">
        <v>797</v>
      </c>
      <c r="D60" s="255"/>
      <c r="E60" s="255"/>
      <c r="F60" s="255"/>
      <c r="G60" s="255"/>
      <c r="H60" s="255"/>
      <c r="I60" s="255"/>
      <c r="J60" s="32"/>
      <c r="K60" s="32"/>
      <c r="L60" s="32"/>
      <c r="M60" s="32"/>
      <c r="N60" s="32"/>
      <c r="O60" s="32"/>
      <c r="P60" s="255"/>
      <c r="Q60" s="255">
        <v>0.25</v>
      </c>
      <c r="R60" s="255"/>
      <c r="S60" s="255"/>
      <c r="T60" s="255"/>
      <c r="U60" s="255"/>
      <c r="V60" s="32"/>
      <c r="W60" s="32"/>
      <c r="X60" s="32"/>
      <c r="Y60" s="32"/>
      <c r="Z60" s="32"/>
      <c r="AA60" s="32"/>
      <c r="AB60" s="255"/>
      <c r="AC60" s="255"/>
      <c r="AD60" s="255"/>
      <c r="AE60" s="255"/>
      <c r="AF60" s="255"/>
      <c r="AG60" s="255"/>
      <c r="AH60" s="32"/>
      <c r="AI60" s="32"/>
      <c r="AJ60" s="32"/>
      <c r="AK60" s="32"/>
      <c r="AL60" s="32"/>
      <c r="AM60" s="32"/>
      <c r="AN60" s="255"/>
      <c r="AO60" s="255"/>
      <c r="AP60" s="255"/>
      <c r="AQ60" s="255"/>
      <c r="AR60" s="255"/>
      <c r="AS60" s="255"/>
      <c r="AT60" s="32"/>
      <c r="AU60" s="32"/>
      <c r="AV60" s="32"/>
      <c r="AW60" s="32"/>
      <c r="AX60" s="32"/>
      <c r="AY60" s="32"/>
      <c r="AZ60" s="255"/>
      <c r="BA60" s="255"/>
      <c r="BB60" s="255"/>
      <c r="BC60" s="255"/>
      <c r="BD60" s="255"/>
      <c r="BE60" s="255"/>
      <c r="BF60" s="32"/>
      <c r="BG60" s="32"/>
      <c r="BH60" s="32"/>
      <c r="BI60" s="32"/>
      <c r="BJ60" s="32"/>
      <c r="BK60" s="32"/>
      <c r="BL60" s="32"/>
    </row>
    <row r="61" spans="1:64" x14ac:dyDescent="0.25">
      <c r="A61" s="254" t="s">
        <v>487</v>
      </c>
      <c r="B61" s="169" t="s">
        <v>798</v>
      </c>
      <c r="C61" s="170" t="s">
        <v>799</v>
      </c>
      <c r="D61" s="255"/>
      <c r="E61" s="255"/>
      <c r="F61" s="255"/>
      <c r="G61" s="255"/>
      <c r="H61" s="255"/>
      <c r="I61" s="255"/>
      <c r="J61" s="32"/>
      <c r="K61" s="32"/>
      <c r="L61" s="32"/>
      <c r="M61" s="32"/>
      <c r="N61" s="32"/>
      <c r="O61" s="32"/>
      <c r="P61" s="255"/>
      <c r="Q61" s="255">
        <v>0.25</v>
      </c>
      <c r="R61" s="255"/>
      <c r="S61" s="255"/>
      <c r="T61" s="255"/>
      <c r="U61" s="255"/>
      <c r="V61" s="32"/>
      <c r="W61" s="32"/>
      <c r="X61" s="32"/>
      <c r="Y61" s="32"/>
      <c r="Z61" s="32"/>
      <c r="AA61" s="32"/>
      <c r="AB61" s="255"/>
      <c r="AC61" s="255"/>
      <c r="AD61" s="255"/>
      <c r="AE61" s="255"/>
      <c r="AF61" s="255"/>
      <c r="AG61" s="255"/>
      <c r="AH61" s="32"/>
      <c r="AI61" s="32"/>
      <c r="AJ61" s="32"/>
      <c r="AK61" s="32"/>
      <c r="AL61" s="32"/>
      <c r="AM61" s="32"/>
      <c r="AN61" s="255"/>
      <c r="AO61" s="255"/>
      <c r="AP61" s="255"/>
      <c r="AQ61" s="255"/>
      <c r="AR61" s="255"/>
      <c r="AS61" s="255"/>
      <c r="AT61" s="32"/>
      <c r="AU61" s="32"/>
      <c r="AV61" s="32"/>
      <c r="AW61" s="32"/>
      <c r="AX61" s="32"/>
      <c r="AY61" s="32"/>
      <c r="AZ61" s="255"/>
      <c r="BA61" s="255"/>
      <c r="BB61" s="255"/>
      <c r="BC61" s="255"/>
      <c r="BD61" s="255"/>
      <c r="BE61" s="255"/>
      <c r="BF61" s="32"/>
      <c r="BG61" s="32"/>
      <c r="BH61" s="32"/>
      <c r="BI61" s="32"/>
      <c r="BJ61" s="32"/>
      <c r="BK61" s="32"/>
      <c r="BL61" s="32"/>
    </row>
    <row r="62" spans="1:64" x14ac:dyDescent="0.25">
      <c r="A62" s="254" t="s">
        <v>487</v>
      </c>
      <c r="B62" s="169" t="s">
        <v>800</v>
      </c>
      <c r="C62" s="170" t="s">
        <v>801</v>
      </c>
      <c r="D62" s="255"/>
      <c r="E62" s="255"/>
      <c r="F62" s="255"/>
      <c r="G62" s="255"/>
      <c r="H62" s="255"/>
      <c r="I62" s="255"/>
      <c r="J62" s="32"/>
      <c r="K62" s="32"/>
      <c r="L62" s="32"/>
      <c r="M62" s="32"/>
      <c r="N62" s="32"/>
      <c r="O62" s="32"/>
      <c r="P62" s="255"/>
      <c r="Q62" s="255">
        <v>0.25</v>
      </c>
      <c r="R62" s="255"/>
      <c r="S62" s="255"/>
      <c r="T62" s="255"/>
      <c r="U62" s="255"/>
      <c r="V62" s="32"/>
      <c r="W62" s="32"/>
      <c r="X62" s="32"/>
      <c r="Y62" s="32"/>
      <c r="Z62" s="32"/>
      <c r="AA62" s="32"/>
      <c r="AB62" s="255"/>
      <c r="AC62" s="255"/>
      <c r="AD62" s="255"/>
      <c r="AE62" s="255"/>
      <c r="AF62" s="255"/>
      <c r="AG62" s="255"/>
      <c r="AH62" s="32"/>
      <c r="AI62" s="32"/>
      <c r="AJ62" s="32"/>
      <c r="AK62" s="32"/>
      <c r="AL62" s="32"/>
      <c r="AM62" s="32"/>
      <c r="AN62" s="255"/>
      <c r="AO62" s="255"/>
      <c r="AP62" s="255"/>
      <c r="AQ62" s="255"/>
      <c r="AR62" s="255"/>
      <c r="AS62" s="255"/>
      <c r="AT62" s="32"/>
      <c r="AU62" s="32"/>
      <c r="AV62" s="32"/>
      <c r="AW62" s="32"/>
      <c r="AX62" s="32"/>
      <c r="AY62" s="32"/>
      <c r="AZ62" s="255"/>
      <c r="BA62" s="255"/>
      <c r="BB62" s="255"/>
      <c r="BC62" s="255"/>
      <c r="BD62" s="255"/>
      <c r="BE62" s="255"/>
      <c r="BF62" s="32"/>
      <c r="BG62" s="32"/>
      <c r="BH62" s="32"/>
      <c r="BI62" s="32"/>
      <c r="BJ62" s="32"/>
      <c r="BK62" s="32"/>
      <c r="BL62" s="32"/>
    </row>
    <row r="63" spans="1:64" ht="31.5" x14ac:dyDescent="0.25">
      <c r="A63" s="254" t="s">
        <v>487</v>
      </c>
      <c r="B63" s="169" t="s">
        <v>802</v>
      </c>
      <c r="C63" s="170" t="s">
        <v>803</v>
      </c>
      <c r="D63" s="255"/>
      <c r="E63" s="255"/>
      <c r="F63" s="255"/>
      <c r="G63" s="255"/>
      <c r="H63" s="255"/>
      <c r="I63" s="255"/>
      <c r="J63" s="32"/>
      <c r="K63" s="32"/>
      <c r="L63" s="32"/>
      <c r="M63" s="32"/>
      <c r="N63" s="32"/>
      <c r="O63" s="32"/>
      <c r="P63" s="255"/>
      <c r="Q63" s="255">
        <v>0.25</v>
      </c>
      <c r="R63" s="255"/>
      <c r="S63" s="255"/>
      <c r="T63" s="255"/>
      <c r="U63" s="255"/>
      <c r="V63" s="32"/>
      <c r="W63" s="32"/>
      <c r="X63" s="32"/>
      <c r="Y63" s="32"/>
      <c r="Z63" s="32"/>
      <c r="AA63" s="32"/>
      <c r="AB63" s="255"/>
      <c r="AC63" s="255"/>
      <c r="AD63" s="255"/>
      <c r="AE63" s="255"/>
      <c r="AF63" s="255"/>
      <c r="AG63" s="255"/>
      <c r="AH63" s="32"/>
      <c r="AI63" s="32"/>
      <c r="AJ63" s="32"/>
      <c r="AK63" s="32"/>
      <c r="AL63" s="32"/>
      <c r="AM63" s="32"/>
      <c r="AN63" s="255"/>
      <c r="AO63" s="255"/>
      <c r="AP63" s="255"/>
      <c r="AQ63" s="255"/>
      <c r="AR63" s="255"/>
      <c r="AS63" s="255"/>
      <c r="AT63" s="32"/>
      <c r="AU63" s="32"/>
      <c r="AV63" s="32"/>
      <c r="AW63" s="32"/>
      <c r="AX63" s="32"/>
      <c r="AY63" s="32"/>
      <c r="AZ63" s="255"/>
      <c r="BA63" s="255"/>
      <c r="BB63" s="255"/>
      <c r="BC63" s="255"/>
      <c r="BD63" s="255"/>
      <c r="BE63" s="255"/>
      <c r="BF63" s="32"/>
      <c r="BG63" s="32"/>
      <c r="BH63" s="32"/>
      <c r="BI63" s="32"/>
      <c r="BJ63" s="32"/>
      <c r="BK63" s="32"/>
      <c r="BL63" s="32"/>
    </row>
    <row r="64" spans="1:64" x14ac:dyDescent="0.25">
      <c r="A64" s="254" t="s">
        <v>487</v>
      </c>
      <c r="B64" s="169" t="s">
        <v>804</v>
      </c>
      <c r="C64" s="170" t="s">
        <v>805</v>
      </c>
      <c r="D64" s="255"/>
      <c r="E64" s="255"/>
      <c r="F64" s="255"/>
      <c r="G64" s="255"/>
      <c r="H64" s="255"/>
      <c r="I64" s="255"/>
      <c r="J64" s="32"/>
      <c r="K64" s="32"/>
      <c r="L64" s="32"/>
      <c r="M64" s="32"/>
      <c r="N64" s="32"/>
      <c r="O64" s="32"/>
      <c r="P64" s="255"/>
      <c r="Q64" s="255">
        <v>0.4</v>
      </c>
      <c r="R64" s="255"/>
      <c r="S64" s="255"/>
      <c r="T64" s="255"/>
      <c r="U64" s="255"/>
      <c r="V64" s="32"/>
      <c r="W64" s="32"/>
      <c r="X64" s="32"/>
      <c r="Y64" s="32"/>
      <c r="Z64" s="32"/>
      <c r="AA64" s="32"/>
      <c r="AB64" s="255"/>
      <c r="AC64" s="255"/>
      <c r="AD64" s="255"/>
      <c r="AE64" s="255"/>
      <c r="AF64" s="255"/>
      <c r="AG64" s="255"/>
      <c r="AH64" s="32"/>
      <c r="AI64" s="32"/>
      <c r="AJ64" s="32"/>
      <c r="AK64" s="32"/>
      <c r="AL64" s="32"/>
      <c r="AM64" s="32"/>
      <c r="AN64" s="255"/>
      <c r="AO64" s="255"/>
      <c r="AP64" s="255"/>
      <c r="AQ64" s="255"/>
      <c r="AR64" s="255"/>
      <c r="AS64" s="255"/>
      <c r="AT64" s="32"/>
      <c r="AU64" s="32"/>
      <c r="AV64" s="32"/>
      <c r="AW64" s="32"/>
      <c r="AX64" s="32"/>
      <c r="AY64" s="32"/>
      <c r="AZ64" s="255"/>
      <c r="BA64" s="255"/>
      <c r="BB64" s="255"/>
      <c r="BC64" s="255"/>
      <c r="BD64" s="255"/>
      <c r="BE64" s="255"/>
      <c r="BF64" s="32"/>
      <c r="BG64" s="32"/>
      <c r="BH64" s="32"/>
      <c r="BI64" s="32"/>
      <c r="BJ64" s="32"/>
      <c r="BK64" s="32"/>
      <c r="BL64" s="32"/>
    </row>
    <row r="65" spans="1:64" x14ac:dyDescent="0.25">
      <c r="A65" s="254" t="s">
        <v>487</v>
      </c>
      <c r="B65" s="169" t="s">
        <v>806</v>
      </c>
      <c r="C65" s="170" t="s">
        <v>807</v>
      </c>
      <c r="D65" s="255"/>
      <c r="E65" s="255"/>
      <c r="F65" s="255"/>
      <c r="G65" s="255"/>
      <c r="H65" s="255"/>
      <c r="I65" s="255"/>
      <c r="J65" s="32"/>
      <c r="K65" s="32"/>
      <c r="L65" s="32"/>
      <c r="M65" s="32"/>
      <c r="N65" s="32"/>
      <c r="O65" s="32"/>
      <c r="P65" s="255"/>
      <c r="Q65" s="255">
        <v>0.4</v>
      </c>
      <c r="R65" s="255"/>
      <c r="S65" s="255"/>
      <c r="T65" s="255"/>
      <c r="U65" s="255"/>
      <c r="V65" s="32"/>
      <c r="W65" s="32"/>
      <c r="X65" s="32"/>
      <c r="Y65" s="32"/>
      <c r="Z65" s="32"/>
      <c r="AA65" s="32"/>
      <c r="AB65" s="255"/>
      <c r="AC65" s="255"/>
      <c r="AD65" s="255"/>
      <c r="AE65" s="255"/>
      <c r="AF65" s="255"/>
      <c r="AG65" s="255"/>
      <c r="AH65" s="32"/>
      <c r="AI65" s="32"/>
      <c r="AJ65" s="32"/>
      <c r="AK65" s="32"/>
      <c r="AL65" s="32"/>
      <c r="AM65" s="32"/>
      <c r="AN65" s="255"/>
      <c r="AO65" s="255"/>
      <c r="AP65" s="255"/>
      <c r="AQ65" s="255"/>
      <c r="AR65" s="255"/>
      <c r="AS65" s="255"/>
      <c r="AT65" s="32"/>
      <c r="AU65" s="32"/>
      <c r="AV65" s="32"/>
      <c r="AW65" s="32"/>
      <c r="AX65" s="32"/>
      <c r="AY65" s="32"/>
      <c r="AZ65" s="255"/>
      <c r="BA65" s="255"/>
      <c r="BB65" s="255"/>
      <c r="BC65" s="255"/>
      <c r="BD65" s="255"/>
      <c r="BE65" s="255"/>
      <c r="BF65" s="32"/>
      <c r="BG65" s="32"/>
      <c r="BH65" s="32"/>
      <c r="BI65" s="32"/>
      <c r="BJ65" s="32"/>
      <c r="BK65" s="32"/>
      <c r="BL65" s="32"/>
    </row>
    <row r="66" spans="1:64" x14ac:dyDescent="0.25">
      <c r="A66" s="254" t="s">
        <v>487</v>
      </c>
      <c r="B66" s="169" t="s">
        <v>808</v>
      </c>
      <c r="C66" s="170" t="s">
        <v>809</v>
      </c>
      <c r="D66" s="255"/>
      <c r="E66" s="255"/>
      <c r="F66" s="255"/>
      <c r="G66" s="255"/>
      <c r="H66" s="255"/>
      <c r="I66" s="255"/>
      <c r="J66" s="32"/>
      <c r="K66" s="32"/>
      <c r="L66" s="32"/>
      <c r="M66" s="32"/>
      <c r="N66" s="32"/>
      <c r="O66" s="32"/>
      <c r="P66" s="255"/>
      <c r="Q66" s="255">
        <v>0.4</v>
      </c>
      <c r="R66" s="255"/>
      <c r="S66" s="255"/>
      <c r="T66" s="255"/>
      <c r="U66" s="255"/>
      <c r="V66" s="32"/>
      <c r="W66" s="32"/>
      <c r="X66" s="32"/>
      <c r="Y66" s="32"/>
      <c r="Z66" s="32"/>
      <c r="AA66" s="32"/>
      <c r="AB66" s="255"/>
      <c r="AC66" s="255"/>
      <c r="AD66" s="255"/>
      <c r="AE66" s="255"/>
      <c r="AF66" s="255"/>
      <c r="AG66" s="255"/>
      <c r="AH66" s="32"/>
      <c r="AI66" s="32"/>
      <c r="AJ66" s="32"/>
      <c r="AK66" s="32"/>
      <c r="AL66" s="32"/>
      <c r="AM66" s="32"/>
      <c r="AN66" s="255"/>
      <c r="AO66" s="255"/>
      <c r="AP66" s="255"/>
      <c r="AQ66" s="255"/>
      <c r="AR66" s="255"/>
      <c r="AS66" s="255"/>
      <c r="AT66" s="32"/>
      <c r="AU66" s="32"/>
      <c r="AV66" s="32"/>
      <c r="AW66" s="32"/>
      <c r="AX66" s="32"/>
      <c r="AY66" s="32"/>
      <c r="AZ66" s="255"/>
      <c r="BA66" s="255"/>
      <c r="BB66" s="255"/>
      <c r="BC66" s="255"/>
      <c r="BD66" s="255"/>
      <c r="BE66" s="255"/>
      <c r="BF66" s="32"/>
      <c r="BG66" s="32"/>
      <c r="BH66" s="32"/>
      <c r="BI66" s="32"/>
      <c r="BJ66" s="32"/>
      <c r="BK66" s="32"/>
      <c r="BL66" s="32"/>
    </row>
    <row r="67" spans="1:64" x14ac:dyDescent="0.25">
      <c r="A67" s="254" t="s">
        <v>487</v>
      </c>
      <c r="B67" s="169" t="s">
        <v>810</v>
      </c>
      <c r="C67" s="170" t="s">
        <v>811</v>
      </c>
      <c r="D67" s="255"/>
      <c r="E67" s="255"/>
      <c r="F67" s="255"/>
      <c r="G67" s="255"/>
      <c r="H67" s="255"/>
      <c r="I67" s="255"/>
      <c r="J67" s="32"/>
      <c r="K67" s="32"/>
      <c r="L67" s="32"/>
      <c r="M67" s="32"/>
      <c r="N67" s="32"/>
      <c r="O67" s="32"/>
      <c r="P67" s="255"/>
      <c r="Q67" s="255">
        <v>0.4</v>
      </c>
      <c r="R67" s="255"/>
      <c r="S67" s="255"/>
      <c r="T67" s="255"/>
      <c r="U67" s="255"/>
      <c r="V67" s="32"/>
      <c r="W67" s="32"/>
      <c r="X67" s="32"/>
      <c r="Y67" s="32"/>
      <c r="Z67" s="32"/>
      <c r="AA67" s="32"/>
      <c r="AB67" s="255"/>
      <c r="AC67" s="255"/>
      <c r="AD67" s="255"/>
      <c r="AE67" s="255"/>
      <c r="AF67" s="255"/>
      <c r="AG67" s="255"/>
      <c r="AH67" s="32"/>
      <c r="AI67" s="32"/>
      <c r="AJ67" s="32"/>
      <c r="AK67" s="32"/>
      <c r="AL67" s="32"/>
      <c r="AM67" s="32"/>
      <c r="AN67" s="255"/>
      <c r="AO67" s="255"/>
      <c r="AP67" s="255"/>
      <c r="AQ67" s="255"/>
      <c r="AR67" s="255"/>
      <c r="AS67" s="255"/>
      <c r="AT67" s="32"/>
      <c r="AU67" s="32"/>
      <c r="AV67" s="32"/>
      <c r="AW67" s="32"/>
      <c r="AX67" s="32"/>
      <c r="AY67" s="32"/>
      <c r="AZ67" s="255"/>
      <c r="BA67" s="255"/>
      <c r="BB67" s="255"/>
      <c r="BC67" s="255"/>
      <c r="BD67" s="255"/>
      <c r="BE67" s="255"/>
      <c r="BF67" s="32"/>
      <c r="BG67" s="32"/>
      <c r="BH67" s="32"/>
      <c r="BI67" s="32"/>
      <c r="BJ67" s="32"/>
      <c r="BK67" s="32"/>
      <c r="BL67" s="32"/>
    </row>
    <row r="68" spans="1:64" x14ac:dyDescent="0.25">
      <c r="A68" s="254" t="s">
        <v>487</v>
      </c>
      <c r="B68" s="169" t="s">
        <v>812</v>
      </c>
      <c r="C68" s="170" t="s">
        <v>813</v>
      </c>
      <c r="D68" s="255"/>
      <c r="E68" s="255"/>
      <c r="F68" s="255"/>
      <c r="G68" s="255"/>
      <c r="H68" s="255"/>
      <c r="I68" s="255"/>
      <c r="J68" s="32"/>
      <c r="K68" s="32"/>
      <c r="L68" s="32"/>
      <c r="M68" s="32"/>
      <c r="N68" s="32"/>
      <c r="O68" s="32"/>
      <c r="P68" s="255"/>
      <c r="Q68" s="255">
        <v>0.4</v>
      </c>
      <c r="R68" s="255"/>
      <c r="S68" s="255"/>
      <c r="T68" s="255"/>
      <c r="U68" s="255"/>
      <c r="V68" s="32"/>
      <c r="W68" s="32"/>
      <c r="X68" s="32"/>
      <c r="Y68" s="32"/>
      <c r="Z68" s="32"/>
      <c r="AA68" s="32"/>
      <c r="AB68" s="255"/>
      <c r="AC68" s="255"/>
      <c r="AD68" s="255"/>
      <c r="AE68" s="255"/>
      <c r="AF68" s="255"/>
      <c r="AG68" s="255"/>
      <c r="AH68" s="32"/>
      <c r="AI68" s="32"/>
      <c r="AJ68" s="32"/>
      <c r="AK68" s="32"/>
      <c r="AL68" s="32"/>
      <c r="AM68" s="32"/>
      <c r="AN68" s="255"/>
      <c r="AO68" s="255"/>
      <c r="AP68" s="255"/>
      <c r="AQ68" s="255"/>
      <c r="AR68" s="255"/>
      <c r="AS68" s="255"/>
      <c r="AT68" s="32"/>
      <c r="AU68" s="32"/>
      <c r="AV68" s="32"/>
      <c r="AW68" s="32"/>
      <c r="AX68" s="32"/>
      <c r="AY68" s="32"/>
      <c r="AZ68" s="255"/>
      <c r="BA68" s="255"/>
      <c r="BB68" s="255"/>
      <c r="BC68" s="255"/>
      <c r="BD68" s="255"/>
      <c r="BE68" s="255"/>
      <c r="BF68" s="32"/>
      <c r="BG68" s="32"/>
      <c r="BH68" s="32"/>
      <c r="BI68" s="32"/>
      <c r="BJ68" s="32"/>
      <c r="BK68" s="32"/>
      <c r="BL68" s="32"/>
    </row>
    <row r="69" spans="1:64" ht="31.5" x14ac:dyDescent="0.25">
      <c r="A69" s="254" t="s">
        <v>487</v>
      </c>
      <c r="B69" s="169" t="s">
        <v>814</v>
      </c>
      <c r="C69" s="170" t="s">
        <v>815</v>
      </c>
      <c r="D69" s="255"/>
      <c r="E69" s="255"/>
      <c r="F69" s="255"/>
      <c r="G69" s="255"/>
      <c r="H69" s="255"/>
      <c r="I69" s="255"/>
      <c r="J69" s="32"/>
      <c r="K69" s="32"/>
      <c r="L69" s="32"/>
      <c r="M69" s="32"/>
      <c r="N69" s="32"/>
      <c r="O69" s="32"/>
      <c r="P69" s="255"/>
      <c r="Q69" s="255">
        <v>0.1</v>
      </c>
      <c r="R69" s="255"/>
      <c r="S69" s="255"/>
      <c r="T69" s="255"/>
      <c r="U69" s="255"/>
      <c r="V69" s="32"/>
      <c r="W69" s="32"/>
      <c r="X69" s="32"/>
      <c r="Y69" s="32"/>
      <c r="Z69" s="32"/>
      <c r="AA69" s="32"/>
      <c r="AB69" s="255"/>
      <c r="AC69" s="255"/>
      <c r="AD69" s="255"/>
      <c r="AE69" s="255"/>
      <c r="AF69" s="255"/>
      <c r="AG69" s="255"/>
      <c r="AH69" s="32"/>
      <c r="AI69" s="32"/>
      <c r="AJ69" s="32"/>
      <c r="AK69" s="32"/>
      <c r="AL69" s="32"/>
      <c r="AM69" s="32"/>
      <c r="AN69" s="255"/>
      <c r="AO69" s="255"/>
      <c r="AP69" s="255"/>
      <c r="AQ69" s="255"/>
      <c r="AR69" s="255"/>
      <c r="AS69" s="255"/>
      <c r="AT69" s="32"/>
      <c r="AU69" s="32"/>
      <c r="AV69" s="32"/>
      <c r="AW69" s="32"/>
      <c r="AX69" s="32"/>
      <c r="AY69" s="32"/>
      <c r="AZ69" s="255"/>
      <c r="BA69" s="255"/>
      <c r="BB69" s="255"/>
      <c r="BC69" s="255"/>
      <c r="BD69" s="255"/>
      <c r="BE69" s="255"/>
      <c r="BF69" s="32"/>
      <c r="BG69" s="32"/>
      <c r="BH69" s="32"/>
      <c r="BI69" s="32"/>
      <c r="BJ69" s="32"/>
      <c r="BK69" s="32"/>
      <c r="BL69" s="32"/>
    </row>
    <row r="70" spans="1:64" x14ac:dyDescent="0.25">
      <c r="A70" s="254" t="s">
        <v>487</v>
      </c>
      <c r="B70" s="169" t="s">
        <v>824</v>
      </c>
      <c r="C70" s="170" t="s">
        <v>825</v>
      </c>
      <c r="D70" s="255"/>
      <c r="E70" s="255"/>
      <c r="F70" s="255"/>
      <c r="G70" s="255"/>
      <c r="H70" s="255"/>
      <c r="I70" s="255"/>
      <c r="J70" s="32"/>
      <c r="K70" s="32"/>
      <c r="L70" s="32"/>
      <c r="M70" s="32"/>
      <c r="N70" s="32"/>
      <c r="O70" s="32"/>
      <c r="P70" s="255"/>
      <c r="Q70" s="255"/>
      <c r="R70" s="255"/>
      <c r="S70" s="255"/>
      <c r="T70" s="255"/>
      <c r="U70" s="255"/>
      <c r="V70" s="32"/>
      <c r="W70" s="32"/>
      <c r="X70" s="32"/>
      <c r="Y70" s="32"/>
      <c r="Z70" s="32"/>
      <c r="AA70" s="32"/>
      <c r="AB70" s="255"/>
      <c r="AC70" s="255">
        <v>0.25</v>
      </c>
      <c r="AD70" s="255"/>
      <c r="AE70" s="255"/>
      <c r="AF70" s="255"/>
      <c r="AG70" s="255"/>
      <c r="AH70" s="32"/>
      <c r="AI70" s="32"/>
      <c r="AJ70" s="32"/>
      <c r="AK70" s="32"/>
      <c r="AL70" s="32"/>
      <c r="AM70" s="32"/>
      <c r="AN70" s="255"/>
      <c r="AO70" s="255"/>
      <c r="AP70" s="255"/>
      <c r="AQ70" s="255"/>
      <c r="AR70" s="255"/>
      <c r="AS70" s="255"/>
      <c r="AT70" s="32"/>
      <c r="AU70" s="32"/>
      <c r="AV70" s="32"/>
      <c r="AW70" s="32"/>
      <c r="AX70" s="32"/>
      <c r="AY70" s="32"/>
      <c r="AZ70" s="255"/>
      <c r="BA70" s="255"/>
      <c r="BB70" s="255"/>
      <c r="BC70" s="255"/>
      <c r="BD70" s="255"/>
      <c r="BE70" s="255"/>
      <c r="BF70" s="32"/>
      <c r="BG70" s="32"/>
      <c r="BH70" s="32"/>
      <c r="BI70" s="32"/>
      <c r="BJ70" s="32"/>
      <c r="BK70" s="32"/>
      <c r="BL70" s="32"/>
    </row>
    <row r="71" spans="1:64" x14ac:dyDescent="0.25">
      <c r="A71" s="254" t="s">
        <v>487</v>
      </c>
      <c r="B71" s="169" t="s">
        <v>826</v>
      </c>
      <c r="C71" s="170" t="s">
        <v>827</v>
      </c>
      <c r="D71" s="255"/>
      <c r="E71" s="255"/>
      <c r="F71" s="255"/>
      <c r="G71" s="255"/>
      <c r="H71" s="255"/>
      <c r="I71" s="255"/>
      <c r="J71" s="32"/>
      <c r="K71" s="32"/>
      <c r="L71" s="32"/>
      <c r="M71" s="32"/>
      <c r="N71" s="32"/>
      <c r="O71" s="32"/>
      <c r="P71" s="255"/>
      <c r="Q71" s="255"/>
      <c r="R71" s="255"/>
      <c r="S71" s="255"/>
      <c r="T71" s="255"/>
      <c r="U71" s="255"/>
      <c r="V71" s="32"/>
      <c r="W71" s="32"/>
      <c r="X71" s="32"/>
      <c r="Y71" s="32"/>
      <c r="Z71" s="32"/>
      <c r="AA71" s="32"/>
      <c r="AB71" s="255"/>
      <c r="AC71" s="255">
        <v>6.3E-2</v>
      </c>
      <c r="AD71" s="255"/>
      <c r="AE71" s="255"/>
      <c r="AF71" s="255"/>
      <c r="AG71" s="255"/>
      <c r="AH71" s="32"/>
      <c r="AI71" s="32"/>
      <c r="AJ71" s="32"/>
      <c r="AK71" s="32"/>
      <c r="AL71" s="32"/>
      <c r="AM71" s="32"/>
      <c r="AN71" s="255"/>
      <c r="AO71" s="255"/>
      <c r="AP71" s="255"/>
      <c r="AQ71" s="255"/>
      <c r="AR71" s="255"/>
      <c r="AS71" s="255"/>
      <c r="AT71" s="32"/>
      <c r="AU71" s="32"/>
      <c r="AV71" s="32"/>
      <c r="AW71" s="32"/>
      <c r="AX71" s="32"/>
      <c r="AY71" s="32"/>
      <c r="AZ71" s="255"/>
      <c r="BA71" s="255"/>
      <c r="BB71" s="255"/>
      <c r="BC71" s="255"/>
      <c r="BD71" s="255"/>
      <c r="BE71" s="255"/>
      <c r="BF71" s="32"/>
      <c r="BG71" s="32"/>
      <c r="BH71" s="32"/>
      <c r="BI71" s="32"/>
      <c r="BJ71" s="32"/>
      <c r="BK71" s="32"/>
      <c r="BL71" s="32"/>
    </row>
    <row r="72" spans="1:64" x14ac:dyDescent="0.25">
      <c r="A72" s="254" t="s">
        <v>487</v>
      </c>
      <c r="B72" s="169" t="s">
        <v>828</v>
      </c>
      <c r="C72" s="170" t="s">
        <v>829</v>
      </c>
      <c r="D72" s="255"/>
      <c r="E72" s="255"/>
      <c r="F72" s="255"/>
      <c r="G72" s="255"/>
      <c r="H72" s="255"/>
      <c r="I72" s="255"/>
      <c r="J72" s="32"/>
      <c r="K72" s="32"/>
      <c r="L72" s="32"/>
      <c r="M72" s="32"/>
      <c r="N72" s="32"/>
      <c r="O72" s="32"/>
      <c r="P72" s="255"/>
      <c r="Q72" s="255"/>
      <c r="R72" s="255"/>
      <c r="S72" s="255"/>
      <c r="T72" s="255"/>
      <c r="U72" s="255"/>
      <c r="V72" s="32"/>
      <c r="W72" s="32"/>
      <c r="X72" s="32"/>
      <c r="Y72" s="32"/>
      <c r="Z72" s="32"/>
      <c r="AA72" s="32"/>
      <c r="AB72" s="255"/>
      <c r="AC72" s="255">
        <v>0.16</v>
      </c>
      <c r="AD72" s="255"/>
      <c r="AE72" s="255"/>
      <c r="AF72" s="255"/>
      <c r="AG72" s="255"/>
      <c r="AH72" s="32"/>
      <c r="AI72" s="32"/>
      <c r="AJ72" s="32"/>
      <c r="AK72" s="32"/>
      <c r="AL72" s="32"/>
      <c r="AM72" s="32"/>
      <c r="AN72" s="255"/>
      <c r="AO72" s="255"/>
      <c r="AP72" s="255"/>
      <c r="AQ72" s="255"/>
      <c r="AR72" s="255"/>
      <c r="AS72" s="255"/>
      <c r="AT72" s="32"/>
      <c r="AU72" s="32"/>
      <c r="AV72" s="32"/>
      <c r="AW72" s="32"/>
      <c r="AX72" s="32"/>
      <c r="AY72" s="32"/>
      <c r="AZ72" s="255"/>
      <c r="BA72" s="255"/>
      <c r="BB72" s="255"/>
      <c r="BC72" s="255"/>
      <c r="BD72" s="255"/>
      <c r="BE72" s="255"/>
      <c r="BF72" s="32"/>
      <c r="BG72" s="32"/>
      <c r="BH72" s="32"/>
      <c r="BI72" s="32"/>
      <c r="BJ72" s="32"/>
      <c r="BK72" s="32"/>
      <c r="BL72" s="32"/>
    </row>
    <row r="73" spans="1:64" x14ac:dyDescent="0.25">
      <c r="A73" s="254" t="s">
        <v>487</v>
      </c>
      <c r="B73" s="169" t="s">
        <v>830</v>
      </c>
      <c r="C73" s="170" t="s">
        <v>831</v>
      </c>
      <c r="D73" s="255"/>
      <c r="E73" s="255"/>
      <c r="F73" s="255"/>
      <c r="G73" s="255"/>
      <c r="H73" s="255"/>
      <c r="I73" s="255"/>
      <c r="J73" s="32"/>
      <c r="K73" s="32"/>
      <c r="L73" s="32"/>
      <c r="M73" s="32"/>
      <c r="N73" s="32"/>
      <c r="O73" s="32"/>
      <c r="P73" s="255"/>
      <c r="Q73" s="255"/>
      <c r="R73" s="255"/>
      <c r="S73" s="255"/>
      <c r="T73" s="255"/>
      <c r="U73" s="255"/>
      <c r="V73" s="32"/>
      <c r="W73" s="32"/>
      <c r="X73" s="32"/>
      <c r="Y73" s="32"/>
      <c r="Z73" s="32"/>
      <c r="AA73" s="32"/>
      <c r="AB73" s="255"/>
      <c r="AC73" s="255">
        <v>0.25</v>
      </c>
      <c r="AD73" s="255"/>
      <c r="AE73" s="255"/>
      <c r="AF73" s="255"/>
      <c r="AG73" s="255"/>
      <c r="AH73" s="32"/>
      <c r="AI73" s="32"/>
      <c r="AJ73" s="32"/>
      <c r="AK73" s="32"/>
      <c r="AL73" s="32"/>
      <c r="AM73" s="32"/>
      <c r="AN73" s="255"/>
      <c r="AO73" s="255"/>
      <c r="AP73" s="255"/>
      <c r="AQ73" s="255"/>
      <c r="AR73" s="255"/>
      <c r="AS73" s="255"/>
      <c r="AT73" s="32"/>
      <c r="AU73" s="32"/>
      <c r="AV73" s="32"/>
      <c r="AW73" s="32"/>
      <c r="AX73" s="32"/>
      <c r="AY73" s="32"/>
      <c r="AZ73" s="255"/>
      <c r="BA73" s="255"/>
      <c r="BB73" s="255"/>
      <c r="BC73" s="255"/>
      <c r="BD73" s="255"/>
      <c r="BE73" s="255"/>
      <c r="BF73" s="32"/>
      <c r="BG73" s="32"/>
      <c r="BH73" s="32"/>
      <c r="BI73" s="32"/>
      <c r="BJ73" s="32"/>
      <c r="BK73" s="32"/>
      <c r="BL73" s="32"/>
    </row>
    <row r="74" spans="1:64" x14ac:dyDescent="0.25">
      <c r="A74" s="254" t="s">
        <v>487</v>
      </c>
      <c r="B74" s="169" t="s">
        <v>832</v>
      </c>
      <c r="C74" s="170" t="s">
        <v>833</v>
      </c>
      <c r="D74" s="255"/>
      <c r="E74" s="255"/>
      <c r="F74" s="255"/>
      <c r="G74" s="255"/>
      <c r="H74" s="255"/>
      <c r="I74" s="255"/>
      <c r="J74" s="32"/>
      <c r="K74" s="32"/>
      <c r="L74" s="32"/>
      <c r="M74" s="32"/>
      <c r="N74" s="32"/>
      <c r="O74" s="32"/>
      <c r="P74" s="255"/>
      <c r="Q74" s="255"/>
      <c r="R74" s="255"/>
      <c r="S74" s="255"/>
      <c r="T74" s="255"/>
      <c r="U74" s="255"/>
      <c r="V74" s="32"/>
      <c r="W74" s="32"/>
      <c r="X74" s="32"/>
      <c r="Y74" s="32"/>
      <c r="Z74" s="32"/>
      <c r="AA74" s="32"/>
      <c r="AB74" s="255"/>
      <c r="AC74" s="255">
        <v>0.25</v>
      </c>
      <c r="AD74" s="255"/>
      <c r="AE74" s="255"/>
      <c r="AF74" s="255"/>
      <c r="AG74" s="255"/>
      <c r="AH74" s="32"/>
      <c r="AI74" s="32"/>
      <c r="AJ74" s="32"/>
      <c r="AK74" s="32"/>
      <c r="AL74" s="32"/>
      <c r="AM74" s="32"/>
      <c r="AN74" s="255"/>
      <c r="AO74" s="255"/>
      <c r="AP74" s="255"/>
      <c r="AQ74" s="255"/>
      <c r="AR74" s="255"/>
      <c r="AS74" s="255"/>
      <c r="AT74" s="32"/>
      <c r="AU74" s="32"/>
      <c r="AV74" s="32"/>
      <c r="AW74" s="32"/>
      <c r="AX74" s="32"/>
      <c r="AY74" s="32"/>
      <c r="AZ74" s="255"/>
      <c r="BA74" s="255"/>
      <c r="BB74" s="255"/>
      <c r="BC74" s="255"/>
      <c r="BD74" s="255"/>
      <c r="BE74" s="255"/>
      <c r="BF74" s="32"/>
      <c r="BG74" s="32"/>
      <c r="BH74" s="32"/>
      <c r="BI74" s="32"/>
      <c r="BJ74" s="32"/>
      <c r="BK74" s="32"/>
      <c r="BL74" s="32"/>
    </row>
    <row r="75" spans="1:64" x14ac:dyDescent="0.25">
      <c r="A75" s="254" t="s">
        <v>487</v>
      </c>
      <c r="B75" s="169" t="s">
        <v>834</v>
      </c>
      <c r="C75" s="170" t="s">
        <v>835</v>
      </c>
      <c r="D75" s="255"/>
      <c r="E75" s="255"/>
      <c r="F75" s="255"/>
      <c r="G75" s="255"/>
      <c r="H75" s="255"/>
      <c r="I75" s="255"/>
      <c r="J75" s="32"/>
      <c r="K75" s="32"/>
      <c r="L75" s="32"/>
      <c r="M75" s="32"/>
      <c r="N75" s="32"/>
      <c r="O75" s="32"/>
      <c r="P75" s="255"/>
      <c r="Q75" s="255"/>
      <c r="R75" s="255"/>
      <c r="S75" s="255"/>
      <c r="T75" s="255"/>
      <c r="U75" s="255"/>
      <c r="V75" s="32"/>
      <c r="W75" s="32"/>
      <c r="X75" s="32"/>
      <c r="Y75" s="32"/>
      <c r="Z75" s="32"/>
      <c r="AA75" s="32"/>
      <c r="AB75" s="255"/>
      <c r="AC75" s="255">
        <v>0.25</v>
      </c>
      <c r="AD75" s="255"/>
      <c r="AE75" s="255"/>
      <c r="AF75" s="255"/>
      <c r="AG75" s="255"/>
      <c r="AH75" s="32"/>
      <c r="AI75" s="32"/>
      <c r="AJ75" s="32"/>
      <c r="AK75" s="32"/>
      <c r="AL75" s="32"/>
      <c r="AM75" s="32"/>
      <c r="AN75" s="255"/>
      <c r="AO75" s="255"/>
      <c r="AP75" s="255"/>
      <c r="AQ75" s="255"/>
      <c r="AR75" s="255"/>
      <c r="AS75" s="255"/>
      <c r="AT75" s="32"/>
      <c r="AU75" s="32"/>
      <c r="AV75" s="32"/>
      <c r="AW75" s="32"/>
      <c r="AX75" s="32"/>
      <c r="AY75" s="32"/>
      <c r="AZ75" s="255"/>
      <c r="BA75" s="255"/>
      <c r="BB75" s="255"/>
      <c r="BC75" s="255"/>
      <c r="BD75" s="255"/>
      <c r="BE75" s="255"/>
      <c r="BF75" s="32"/>
      <c r="BG75" s="32"/>
      <c r="BH75" s="32"/>
      <c r="BI75" s="32"/>
      <c r="BJ75" s="32"/>
      <c r="BK75" s="32"/>
      <c r="BL75" s="32"/>
    </row>
    <row r="76" spans="1:64" x14ac:dyDescent="0.25">
      <c r="A76" s="254" t="s">
        <v>487</v>
      </c>
      <c r="B76" s="169" t="s">
        <v>836</v>
      </c>
      <c r="C76" s="170" t="s">
        <v>837</v>
      </c>
      <c r="D76" s="255"/>
      <c r="E76" s="255"/>
      <c r="F76" s="255"/>
      <c r="G76" s="255"/>
      <c r="H76" s="255"/>
      <c r="I76" s="255"/>
      <c r="J76" s="32"/>
      <c r="K76" s="32"/>
      <c r="L76" s="32"/>
      <c r="M76" s="32"/>
      <c r="N76" s="32"/>
      <c r="O76" s="32"/>
      <c r="P76" s="255"/>
      <c r="Q76" s="255"/>
      <c r="R76" s="255"/>
      <c r="S76" s="255"/>
      <c r="T76" s="255"/>
      <c r="U76" s="255"/>
      <c r="V76" s="32"/>
      <c r="W76" s="32"/>
      <c r="X76" s="32"/>
      <c r="Y76" s="32"/>
      <c r="Z76" s="32"/>
      <c r="AA76" s="32"/>
      <c r="AB76" s="255"/>
      <c r="AC76" s="255">
        <v>0.25</v>
      </c>
      <c r="AD76" s="255"/>
      <c r="AE76" s="255"/>
      <c r="AF76" s="255"/>
      <c r="AG76" s="255"/>
      <c r="AH76" s="32"/>
      <c r="AI76" s="32"/>
      <c r="AJ76" s="32"/>
      <c r="AK76" s="32"/>
      <c r="AL76" s="32"/>
      <c r="AM76" s="32"/>
      <c r="AN76" s="255"/>
      <c r="AO76" s="255"/>
      <c r="AP76" s="255"/>
      <c r="AQ76" s="255"/>
      <c r="AR76" s="255"/>
      <c r="AS76" s="255"/>
      <c r="AT76" s="32"/>
      <c r="AU76" s="32"/>
      <c r="AV76" s="32"/>
      <c r="AW76" s="32"/>
      <c r="AX76" s="32"/>
      <c r="AY76" s="32"/>
      <c r="AZ76" s="255"/>
      <c r="BA76" s="255"/>
      <c r="BB76" s="255"/>
      <c r="BC76" s="255"/>
      <c r="BD76" s="255"/>
      <c r="BE76" s="255"/>
      <c r="BF76" s="32"/>
      <c r="BG76" s="32"/>
      <c r="BH76" s="32"/>
      <c r="BI76" s="32"/>
      <c r="BJ76" s="32"/>
      <c r="BK76" s="32"/>
      <c r="BL76" s="32"/>
    </row>
    <row r="77" spans="1:64" x14ac:dyDescent="0.25">
      <c r="A77" s="254" t="s">
        <v>487</v>
      </c>
      <c r="B77" s="169" t="s">
        <v>838</v>
      </c>
      <c r="C77" s="170" t="s">
        <v>839</v>
      </c>
      <c r="D77" s="255"/>
      <c r="E77" s="255"/>
      <c r="F77" s="255"/>
      <c r="G77" s="255"/>
      <c r="H77" s="255"/>
      <c r="I77" s="255"/>
      <c r="J77" s="32"/>
      <c r="K77" s="32"/>
      <c r="L77" s="32"/>
      <c r="M77" s="32"/>
      <c r="N77" s="32"/>
      <c r="O77" s="32"/>
      <c r="P77" s="255"/>
      <c r="Q77" s="255"/>
      <c r="R77" s="255"/>
      <c r="S77" s="255"/>
      <c r="T77" s="255"/>
      <c r="U77" s="255"/>
      <c r="V77" s="32"/>
      <c r="W77" s="32"/>
      <c r="X77" s="32"/>
      <c r="Y77" s="32"/>
      <c r="Z77" s="32"/>
      <c r="AA77" s="32"/>
      <c r="AB77" s="255"/>
      <c r="AC77" s="255">
        <v>0.4</v>
      </c>
      <c r="AD77" s="255"/>
      <c r="AE77" s="255"/>
      <c r="AF77" s="255"/>
      <c r="AG77" s="255"/>
      <c r="AH77" s="32"/>
      <c r="AI77" s="32"/>
      <c r="AJ77" s="32"/>
      <c r="AK77" s="32"/>
      <c r="AL77" s="32"/>
      <c r="AM77" s="32"/>
      <c r="AN77" s="255"/>
      <c r="AO77" s="255"/>
      <c r="AP77" s="255"/>
      <c r="AQ77" s="255"/>
      <c r="AR77" s="255"/>
      <c r="AS77" s="255"/>
      <c r="AT77" s="32"/>
      <c r="AU77" s="32"/>
      <c r="AV77" s="32"/>
      <c r="AW77" s="32"/>
      <c r="AX77" s="32"/>
      <c r="AY77" s="32"/>
      <c r="AZ77" s="255"/>
      <c r="BA77" s="255"/>
      <c r="BB77" s="255"/>
      <c r="BC77" s="255"/>
      <c r="BD77" s="255"/>
      <c r="BE77" s="255"/>
      <c r="BF77" s="32"/>
      <c r="BG77" s="32"/>
      <c r="BH77" s="32"/>
      <c r="BI77" s="32"/>
      <c r="BJ77" s="32"/>
      <c r="BK77" s="32"/>
      <c r="BL77" s="32"/>
    </row>
    <row r="78" spans="1:64" x14ac:dyDescent="0.25">
      <c r="A78" s="254" t="s">
        <v>487</v>
      </c>
      <c r="B78" s="169" t="s">
        <v>840</v>
      </c>
      <c r="C78" s="170" t="s">
        <v>841</v>
      </c>
      <c r="D78" s="255"/>
      <c r="E78" s="255"/>
      <c r="F78" s="255"/>
      <c r="G78" s="255"/>
      <c r="H78" s="255"/>
      <c r="I78" s="255"/>
      <c r="J78" s="32"/>
      <c r="K78" s="32"/>
      <c r="L78" s="32"/>
      <c r="M78" s="32"/>
      <c r="N78" s="32"/>
      <c r="O78" s="32"/>
      <c r="P78" s="255"/>
      <c r="Q78" s="255"/>
      <c r="R78" s="255"/>
      <c r="S78" s="255"/>
      <c r="T78" s="255"/>
      <c r="U78" s="255"/>
      <c r="V78" s="32"/>
      <c r="W78" s="32"/>
      <c r="X78" s="32"/>
      <c r="Y78" s="32"/>
      <c r="Z78" s="32"/>
      <c r="AA78" s="32"/>
      <c r="AB78" s="255"/>
      <c r="AC78" s="255">
        <v>0.4</v>
      </c>
      <c r="AD78" s="255"/>
      <c r="AE78" s="255"/>
      <c r="AF78" s="255"/>
      <c r="AG78" s="255"/>
      <c r="AH78" s="32"/>
      <c r="AI78" s="32"/>
      <c r="AJ78" s="32"/>
      <c r="AK78" s="32"/>
      <c r="AL78" s="32"/>
      <c r="AM78" s="32"/>
      <c r="AN78" s="255"/>
      <c r="AO78" s="255"/>
      <c r="AP78" s="255"/>
      <c r="AQ78" s="255"/>
      <c r="AR78" s="255"/>
      <c r="AS78" s="255"/>
      <c r="AT78" s="32"/>
      <c r="AU78" s="32"/>
      <c r="AV78" s="32"/>
      <c r="AW78" s="32"/>
      <c r="AX78" s="32"/>
      <c r="AY78" s="32"/>
      <c r="AZ78" s="255"/>
      <c r="BA78" s="255"/>
      <c r="BB78" s="255"/>
      <c r="BC78" s="255"/>
      <c r="BD78" s="255"/>
      <c r="BE78" s="255"/>
      <c r="BF78" s="32"/>
      <c r="BG78" s="32"/>
      <c r="BH78" s="32"/>
      <c r="BI78" s="32"/>
      <c r="BJ78" s="32"/>
      <c r="BK78" s="32"/>
      <c r="BL78" s="32"/>
    </row>
    <row r="79" spans="1:64" x14ac:dyDescent="0.25">
      <c r="A79" s="254" t="s">
        <v>487</v>
      </c>
      <c r="B79" s="169" t="s">
        <v>842</v>
      </c>
      <c r="C79" s="170" t="s">
        <v>843</v>
      </c>
      <c r="D79" s="255"/>
      <c r="E79" s="255"/>
      <c r="F79" s="255"/>
      <c r="G79" s="255"/>
      <c r="H79" s="255"/>
      <c r="I79" s="255"/>
      <c r="J79" s="32"/>
      <c r="K79" s="32"/>
      <c r="L79" s="32"/>
      <c r="M79" s="32"/>
      <c r="N79" s="32"/>
      <c r="O79" s="32"/>
      <c r="P79" s="255"/>
      <c r="Q79" s="255"/>
      <c r="R79" s="255"/>
      <c r="S79" s="255"/>
      <c r="T79" s="255"/>
      <c r="U79" s="255"/>
      <c r="V79" s="32"/>
      <c r="W79" s="32"/>
      <c r="X79" s="32"/>
      <c r="Y79" s="32"/>
      <c r="Z79" s="32"/>
      <c r="AA79" s="32"/>
      <c r="AB79" s="255"/>
      <c r="AC79" s="255">
        <v>0.4</v>
      </c>
      <c r="AD79" s="255"/>
      <c r="AE79" s="255"/>
      <c r="AF79" s="255"/>
      <c r="AG79" s="255"/>
      <c r="AH79" s="32"/>
      <c r="AI79" s="32"/>
      <c r="AJ79" s="32"/>
      <c r="AK79" s="32"/>
      <c r="AL79" s="32"/>
      <c r="AM79" s="32"/>
      <c r="AN79" s="255"/>
      <c r="AO79" s="255"/>
      <c r="AP79" s="255"/>
      <c r="AQ79" s="255"/>
      <c r="AR79" s="255"/>
      <c r="AS79" s="255"/>
      <c r="AT79" s="32"/>
      <c r="AU79" s="32"/>
      <c r="AV79" s="32"/>
      <c r="AW79" s="32"/>
      <c r="AX79" s="32"/>
      <c r="AY79" s="32"/>
      <c r="AZ79" s="255"/>
      <c r="BA79" s="255"/>
      <c r="BB79" s="255"/>
      <c r="BC79" s="255"/>
      <c r="BD79" s="255"/>
      <c r="BE79" s="255"/>
      <c r="BF79" s="32"/>
      <c r="BG79" s="32"/>
      <c r="BH79" s="32"/>
      <c r="BI79" s="32"/>
      <c r="BJ79" s="32"/>
      <c r="BK79" s="32"/>
      <c r="BL79" s="32"/>
    </row>
    <row r="80" spans="1:64" x14ac:dyDescent="0.25">
      <c r="A80" s="254" t="s">
        <v>487</v>
      </c>
      <c r="B80" s="169" t="s">
        <v>844</v>
      </c>
      <c r="C80" s="170" t="s">
        <v>845</v>
      </c>
      <c r="D80" s="255"/>
      <c r="E80" s="255"/>
      <c r="F80" s="255"/>
      <c r="G80" s="255"/>
      <c r="H80" s="255"/>
      <c r="I80" s="255"/>
      <c r="J80" s="32"/>
      <c r="K80" s="32"/>
      <c r="L80" s="32"/>
      <c r="M80" s="32"/>
      <c r="N80" s="32"/>
      <c r="O80" s="32"/>
      <c r="P80" s="255"/>
      <c r="Q80" s="255"/>
      <c r="R80" s="255"/>
      <c r="S80" s="255"/>
      <c r="T80" s="255"/>
      <c r="U80" s="255"/>
      <c r="V80" s="32"/>
      <c r="W80" s="32"/>
      <c r="X80" s="32"/>
      <c r="Y80" s="32"/>
      <c r="Z80" s="32"/>
      <c r="AA80" s="32"/>
      <c r="AB80" s="255"/>
      <c r="AC80" s="255">
        <v>0.4</v>
      </c>
      <c r="AD80" s="255"/>
      <c r="AE80" s="255"/>
      <c r="AF80" s="255"/>
      <c r="AG80" s="255"/>
      <c r="AH80" s="32"/>
      <c r="AI80" s="32"/>
      <c r="AJ80" s="32"/>
      <c r="AK80" s="32"/>
      <c r="AL80" s="32"/>
      <c r="AM80" s="32"/>
      <c r="AN80" s="255"/>
      <c r="AO80" s="255"/>
      <c r="AP80" s="255"/>
      <c r="AQ80" s="255"/>
      <c r="AR80" s="255"/>
      <c r="AS80" s="255"/>
      <c r="AT80" s="32"/>
      <c r="AU80" s="32"/>
      <c r="AV80" s="32"/>
      <c r="AW80" s="32"/>
      <c r="AX80" s="32"/>
      <c r="AY80" s="32"/>
      <c r="AZ80" s="255"/>
      <c r="BA80" s="255"/>
      <c r="BB80" s="255"/>
      <c r="BC80" s="255"/>
      <c r="BD80" s="255"/>
      <c r="BE80" s="255"/>
      <c r="BF80" s="32"/>
      <c r="BG80" s="32"/>
      <c r="BH80" s="32"/>
      <c r="BI80" s="32"/>
      <c r="BJ80" s="32"/>
      <c r="BK80" s="32"/>
      <c r="BL80" s="32"/>
    </row>
    <row r="81" spans="1:64" x14ac:dyDescent="0.25">
      <c r="A81" s="254" t="s">
        <v>487</v>
      </c>
      <c r="B81" s="169" t="s">
        <v>846</v>
      </c>
      <c r="C81" s="170" t="s">
        <v>847</v>
      </c>
      <c r="D81" s="255"/>
      <c r="E81" s="255"/>
      <c r="F81" s="255"/>
      <c r="G81" s="255"/>
      <c r="H81" s="255"/>
      <c r="I81" s="255"/>
      <c r="J81" s="32"/>
      <c r="K81" s="32"/>
      <c r="L81" s="32"/>
      <c r="M81" s="32"/>
      <c r="N81" s="32"/>
      <c r="O81" s="32"/>
      <c r="P81" s="255"/>
      <c r="Q81" s="255"/>
      <c r="R81" s="255"/>
      <c r="S81" s="255"/>
      <c r="T81" s="255"/>
      <c r="U81" s="255"/>
      <c r="V81" s="32"/>
      <c r="W81" s="32"/>
      <c r="X81" s="32"/>
      <c r="Y81" s="32"/>
      <c r="Z81" s="32"/>
      <c r="AA81" s="32"/>
      <c r="AB81" s="255"/>
      <c r="AC81" s="255">
        <v>0.4</v>
      </c>
      <c r="AD81" s="255"/>
      <c r="AE81" s="255"/>
      <c r="AF81" s="255"/>
      <c r="AG81" s="255"/>
      <c r="AH81" s="32"/>
      <c r="AI81" s="32"/>
      <c r="AJ81" s="32"/>
      <c r="AK81" s="32"/>
      <c r="AL81" s="32"/>
      <c r="AM81" s="32"/>
      <c r="AN81" s="255"/>
      <c r="AO81" s="255"/>
      <c r="AP81" s="255"/>
      <c r="AQ81" s="255"/>
      <c r="AR81" s="255"/>
      <c r="AS81" s="255"/>
      <c r="AT81" s="32"/>
      <c r="AU81" s="32"/>
      <c r="AV81" s="32"/>
      <c r="AW81" s="32"/>
      <c r="AX81" s="32"/>
      <c r="AY81" s="32"/>
      <c r="AZ81" s="255"/>
      <c r="BA81" s="255"/>
      <c r="BB81" s="255"/>
      <c r="BC81" s="255"/>
      <c r="BD81" s="255"/>
      <c r="BE81" s="255"/>
      <c r="BF81" s="32"/>
      <c r="BG81" s="32"/>
      <c r="BH81" s="32"/>
      <c r="BI81" s="32"/>
      <c r="BJ81" s="32"/>
      <c r="BK81" s="32"/>
      <c r="BL81" s="32"/>
    </row>
    <row r="82" spans="1:64" ht="31.5" x14ac:dyDescent="0.25">
      <c r="A82" s="254" t="s">
        <v>487</v>
      </c>
      <c r="B82" s="169" t="s">
        <v>848</v>
      </c>
      <c r="C82" s="170" t="s">
        <v>849</v>
      </c>
      <c r="D82" s="255"/>
      <c r="E82" s="255"/>
      <c r="F82" s="255"/>
      <c r="G82" s="255"/>
      <c r="H82" s="255"/>
      <c r="I82" s="255"/>
      <c r="J82" s="32"/>
      <c r="K82" s="32"/>
      <c r="L82" s="32"/>
      <c r="M82" s="32"/>
      <c r="N82" s="32"/>
      <c r="O82" s="32"/>
      <c r="P82" s="255"/>
      <c r="Q82" s="255"/>
      <c r="R82" s="255"/>
      <c r="S82" s="255"/>
      <c r="T82" s="255"/>
      <c r="U82" s="255"/>
      <c r="V82" s="32"/>
      <c r="W82" s="32"/>
      <c r="X82" s="32"/>
      <c r="Y82" s="32"/>
      <c r="Z82" s="32"/>
      <c r="AA82" s="32"/>
      <c r="AB82" s="255"/>
      <c r="AC82" s="255">
        <v>0.4</v>
      </c>
      <c r="AD82" s="255"/>
      <c r="AE82" s="255"/>
      <c r="AF82" s="255"/>
      <c r="AG82" s="255"/>
      <c r="AH82" s="32"/>
      <c r="AI82" s="32"/>
      <c r="AJ82" s="32"/>
      <c r="AK82" s="32"/>
      <c r="AL82" s="32"/>
      <c r="AM82" s="32"/>
      <c r="AN82" s="255"/>
      <c r="AO82" s="255"/>
      <c r="AP82" s="255"/>
      <c r="AQ82" s="255"/>
      <c r="AR82" s="255"/>
      <c r="AS82" s="255"/>
      <c r="AT82" s="32"/>
      <c r="AU82" s="32"/>
      <c r="AV82" s="32"/>
      <c r="AW82" s="32"/>
      <c r="AX82" s="32"/>
      <c r="AY82" s="32"/>
      <c r="AZ82" s="255"/>
      <c r="BA82" s="255"/>
      <c r="BB82" s="255"/>
      <c r="BC82" s="255"/>
      <c r="BD82" s="255"/>
      <c r="BE82" s="255"/>
      <c r="BF82" s="32"/>
      <c r="BG82" s="32"/>
      <c r="BH82" s="32"/>
      <c r="BI82" s="32"/>
      <c r="BJ82" s="32"/>
      <c r="BK82" s="32"/>
      <c r="BL82" s="32"/>
    </row>
    <row r="83" spans="1:64" x14ac:dyDescent="0.25">
      <c r="A83" s="254" t="s">
        <v>487</v>
      </c>
      <c r="B83" s="169" t="s">
        <v>850</v>
      </c>
      <c r="C83" s="170" t="s">
        <v>851</v>
      </c>
      <c r="D83" s="255"/>
      <c r="E83" s="255"/>
      <c r="F83" s="255"/>
      <c r="G83" s="255"/>
      <c r="H83" s="255"/>
      <c r="I83" s="255"/>
      <c r="J83" s="32"/>
      <c r="K83" s="32"/>
      <c r="L83" s="32"/>
      <c r="M83" s="32"/>
      <c r="N83" s="32"/>
      <c r="O83" s="32"/>
      <c r="P83" s="255"/>
      <c r="Q83" s="255"/>
      <c r="R83" s="255"/>
      <c r="S83" s="255"/>
      <c r="T83" s="255"/>
      <c r="U83" s="255"/>
      <c r="V83" s="32"/>
      <c r="W83" s="32"/>
      <c r="X83" s="32"/>
      <c r="Y83" s="32"/>
      <c r="Z83" s="32"/>
      <c r="AA83" s="32"/>
      <c r="AB83" s="255"/>
      <c r="AC83" s="255">
        <v>0.4</v>
      </c>
      <c r="AD83" s="255"/>
      <c r="AE83" s="255"/>
      <c r="AF83" s="255"/>
      <c r="AG83" s="255"/>
      <c r="AH83" s="32"/>
      <c r="AI83" s="32"/>
      <c r="AJ83" s="32"/>
      <c r="AK83" s="32"/>
      <c r="AL83" s="32"/>
      <c r="AM83" s="32"/>
      <c r="AN83" s="255"/>
      <c r="AO83" s="255"/>
      <c r="AP83" s="255"/>
      <c r="AQ83" s="255"/>
      <c r="AR83" s="255"/>
      <c r="AS83" s="255"/>
      <c r="AT83" s="32"/>
      <c r="AU83" s="32"/>
      <c r="AV83" s="32"/>
      <c r="AW83" s="32"/>
      <c r="AX83" s="32"/>
      <c r="AY83" s="32"/>
      <c r="AZ83" s="255"/>
      <c r="BA83" s="255"/>
      <c r="BB83" s="255"/>
      <c r="BC83" s="255"/>
      <c r="BD83" s="255"/>
      <c r="BE83" s="255"/>
      <c r="BF83" s="32"/>
      <c r="BG83" s="32"/>
      <c r="BH83" s="32"/>
      <c r="BI83" s="32"/>
      <c r="BJ83" s="32"/>
      <c r="BK83" s="32"/>
      <c r="BL83" s="32"/>
    </row>
    <row r="84" spans="1:64" ht="31.5" x14ac:dyDescent="0.25">
      <c r="A84" s="254" t="s">
        <v>487</v>
      </c>
      <c r="B84" s="169" t="s">
        <v>852</v>
      </c>
      <c r="C84" s="170" t="s">
        <v>853</v>
      </c>
      <c r="D84" s="255"/>
      <c r="E84" s="255"/>
      <c r="F84" s="255"/>
      <c r="G84" s="255"/>
      <c r="H84" s="255"/>
      <c r="I84" s="255"/>
      <c r="J84" s="32"/>
      <c r="K84" s="32"/>
      <c r="L84" s="32"/>
      <c r="M84" s="32"/>
      <c r="N84" s="32"/>
      <c r="O84" s="32"/>
      <c r="P84" s="255"/>
      <c r="Q84" s="255"/>
      <c r="R84" s="255"/>
      <c r="S84" s="255"/>
      <c r="T84" s="255"/>
      <c r="U84" s="255"/>
      <c r="V84" s="32"/>
      <c r="W84" s="32"/>
      <c r="X84" s="32"/>
      <c r="Y84" s="32"/>
      <c r="Z84" s="32"/>
      <c r="AA84" s="32"/>
      <c r="AB84" s="255"/>
      <c r="AC84" s="255">
        <v>1.26</v>
      </c>
      <c r="AD84" s="255"/>
      <c r="AE84" s="255"/>
      <c r="AF84" s="255"/>
      <c r="AG84" s="255"/>
      <c r="AH84" s="32"/>
      <c r="AI84" s="32"/>
      <c r="AJ84" s="32"/>
      <c r="AK84" s="32"/>
      <c r="AL84" s="32"/>
      <c r="AM84" s="32"/>
      <c r="AN84" s="255"/>
      <c r="AO84" s="255"/>
      <c r="AP84" s="255"/>
      <c r="AQ84" s="255"/>
      <c r="AR84" s="255"/>
      <c r="AS84" s="255"/>
      <c r="AT84" s="32"/>
      <c r="AU84" s="32"/>
      <c r="AV84" s="32"/>
      <c r="AW84" s="32"/>
      <c r="AX84" s="32"/>
      <c r="AY84" s="32"/>
      <c r="AZ84" s="255"/>
      <c r="BA84" s="255"/>
      <c r="BB84" s="255"/>
      <c r="BC84" s="255"/>
      <c r="BD84" s="255"/>
      <c r="BE84" s="255"/>
      <c r="BF84" s="32"/>
      <c r="BG84" s="32"/>
      <c r="BH84" s="32"/>
      <c r="BI84" s="32"/>
      <c r="BJ84" s="32"/>
      <c r="BK84" s="32"/>
      <c r="BL84" s="32"/>
    </row>
    <row r="85" spans="1:64" ht="31.5" x14ac:dyDescent="0.25">
      <c r="A85" s="254" t="s">
        <v>487</v>
      </c>
      <c r="B85" s="169" t="s">
        <v>854</v>
      </c>
      <c r="C85" s="170" t="s">
        <v>855</v>
      </c>
      <c r="D85" s="255"/>
      <c r="E85" s="255"/>
      <c r="F85" s="255"/>
      <c r="G85" s="255"/>
      <c r="H85" s="255"/>
      <c r="I85" s="255"/>
      <c r="J85" s="32"/>
      <c r="K85" s="32"/>
      <c r="L85" s="32"/>
      <c r="M85" s="32"/>
      <c r="N85" s="32"/>
      <c r="O85" s="32"/>
      <c r="P85" s="255"/>
      <c r="Q85" s="255"/>
      <c r="R85" s="255"/>
      <c r="S85" s="255"/>
      <c r="T85" s="255"/>
      <c r="U85" s="255"/>
      <c r="V85" s="32"/>
      <c r="W85" s="32"/>
      <c r="X85" s="32"/>
      <c r="Y85" s="32"/>
      <c r="Z85" s="32"/>
      <c r="AA85" s="32"/>
      <c r="AB85" s="255"/>
      <c r="AC85" s="255">
        <v>0.25</v>
      </c>
      <c r="AD85" s="255"/>
      <c r="AE85" s="255"/>
      <c r="AF85" s="255"/>
      <c r="AG85" s="255"/>
      <c r="AH85" s="32"/>
      <c r="AI85" s="32"/>
      <c r="AJ85" s="32"/>
      <c r="AK85" s="32"/>
      <c r="AL85" s="32"/>
      <c r="AM85" s="32"/>
      <c r="AN85" s="255"/>
      <c r="AO85" s="255"/>
      <c r="AP85" s="255"/>
      <c r="AQ85" s="255"/>
      <c r="AR85" s="255"/>
      <c r="AS85" s="255"/>
      <c r="AT85" s="32"/>
      <c r="AU85" s="32"/>
      <c r="AV85" s="32"/>
      <c r="AW85" s="32"/>
      <c r="AX85" s="32"/>
      <c r="AY85" s="32"/>
      <c r="AZ85" s="255"/>
      <c r="BA85" s="255"/>
      <c r="BB85" s="255"/>
      <c r="BC85" s="255"/>
      <c r="BD85" s="255"/>
      <c r="BE85" s="255"/>
      <c r="BF85" s="32"/>
      <c r="BG85" s="32"/>
      <c r="BH85" s="32"/>
      <c r="BI85" s="32"/>
      <c r="BJ85" s="32"/>
      <c r="BK85" s="32"/>
      <c r="BL85" s="32"/>
    </row>
    <row r="86" spans="1:64" x14ac:dyDescent="0.25">
      <c r="A86" s="254" t="s">
        <v>487</v>
      </c>
      <c r="B86" s="169" t="s">
        <v>884</v>
      </c>
      <c r="C86" s="170" t="s">
        <v>885</v>
      </c>
      <c r="D86" s="255"/>
      <c r="E86" s="255"/>
      <c r="F86" s="255"/>
      <c r="G86" s="255"/>
      <c r="H86" s="255"/>
      <c r="I86" s="255"/>
      <c r="J86" s="32"/>
      <c r="K86" s="32"/>
      <c r="L86" s="32"/>
      <c r="M86" s="32"/>
      <c r="N86" s="32"/>
      <c r="O86" s="32"/>
      <c r="P86" s="255"/>
      <c r="Q86" s="255"/>
      <c r="R86" s="255"/>
      <c r="S86" s="255"/>
      <c r="T86" s="255"/>
      <c r="U86" s="255"/>
      <c r="V86" s="32"/>
      <c r="W86" s="32"/>
      <c r="X86" s="32"/>
      <c r="Y86" s="32"/>
      <c r="Z86" s="32"/>
      <c r="AA86" s="32"/>
      <c r="AB86" s="255"/>
      <c r="AC86" s="255"/>
      <c r="AD86" s="255"/>
      <c r="AE86" s="255"/>
      <c r="AF86" s="255"/>
      <c r="AG86" s="255"/>
      <c r="AH86" s="32"/>
      <c r="AI86" s="32"/>
      <c r="AJ86" s="32"/>
      <c r="AK86" s="32"/>
      <c r="AL86" s="32"/>
      <c r="AM86" s="32"/>
      <c r="AN86" s="255"/>
      <c r="AO86" s="255"/>
      <c r="AP86" s="255"/>
      <c r="AQ86" s="255"/>
      <c r="AR86" s="255"/>
      <c r="AS86" s="255"/>
      <c r="AT86" s="32"/>
      <c r="AU86" s="32"/>
      <c r="AV86" s="32"/>
      <c r="AW86" s="32"/>
      <c r="AX86" s="32"/>
      <c r="AY86" s="32"/>
      <c r="AZ86" s="255"/>
      <c r="BA86" s="255"/>
      <c r="BB86" s="255"/>
      <c r="BC86" s="255"/>
      <c r="BD86" s="255"/>
      <c r="BE86" s="255"/>
      <c r="BF86" s="32"/>
      <c r="BG86" s="32"/>
      <c r="BH86" s="32"/>
      <c r="BI86" s="32"/>
      <c r="BJ86" s="32"/>
      <c r="BK86" s="32"/>
      <c r="BL86" s="32"/>
    </row>
    <row r="87" spans="1:64" x14ac:dyDescent="0.25">
      <c r="A87" s="254" t="s">
        <v>487</v>
      </c>
      <c r="B87" s="169" t="s">
        <v>886</v>
      </c>
      <c r="C87" s="170" t="s">
        <v>887</v>
      </c>
      <c r="D87" s="255"/>
      <c r="E87" s="255"/>
      <c r="F87" s="255"/>
      <c r="G87" s="255"/>
      <c r="H87" s="255"/>
      <c r="I87" s="255"/>
      <c r="J87" s="32"/>
      <c r="K87" s="32"/>
      <c r="L87" s="32"/>
      <c r="M87" s="32"/>
      <c r="N87" s="32"/>
      <c r="O87" s="32"/>
      <c r="P87" s="255"/>
      <c r="Q87" s="255"/>
      <c r="R87" s="255"/>
      <c r="S87" s="255"/>
      <c r="T87" s="255"/>
      <c r="U87" s="255"/>
      <c r="V87" s="32"/>
      <c r="W87" s="32"/>
      <c r="X87" s="32"/>
      <c r="Y87" s="32"/>
      <c r="Z87" s="32"/>
      <c r="AA87" s="32"/>
      <c r="AB87" s="255"/>
      <c r="AC87" s="255"/>
      <c r="AD87" s="255"/>
      <c r="AE87" s="255"/>
      <c r="AF87" s="255"/>
      <c r="AG87" s="255"/>
      <c r="AH87" s="32"/>
      <c r="AI87" s="32"/>
      <c r="AJ87" s="32"/>
      <c r="AK87" s="32"/>
      <c r="AL87" s="32"/>
      <c r="AM87" s="32"/>
      <c r="AN87" s="255"/>
      <c r="AO87" s="255"/>
      <c r="AP87" s="255"/>
      <c r="AQ87" s="255"/>
      <c r="AR87" s="255"/>
      <c r="AS87" s="255"/>
      <c r="AT87" s="32"/>
      <c r="AU87" s="32"/>
      <c r="AV87" s="32"/>
      <c r="AW87" s="32"/>
      <c r="AX87" s="32"/>
      <c r="AY87" s="32"/>
      <c r="AZ87" s="255"/>
      <c r="BA87" s="255"/>
      <c r="BB87" s="255"/>
      <c r="BC87" s="255"/>
      <c r="BD87" s="255"/>
      <c r="BE87" s="255"/>
      <c r="BF87" s="32"/>
      <c r="BG87" s="32"/>
      <c r="BH87" s="32"/>
      <c r="BI87" s="32"/>
      <c r="BJ87" s="32"/>
      <c r="BK87" s="32"/>
      <c r="BL87" s="32"/>
    </row>
    <row r="88" spans="1:64" x14ac:dyDescent="0.25">
      <c r="A88" s="254" t="s">
        <v>487</v>
      </c>
      <c r="B88" s="169" t="s">
        <v>888</v>
      </c>
      <c r="C88" s="170" t="s">
        <v>889</v>
      </c>
      <c r="D88" s="255"/>
      <c r="E88" s="255"/>
      <c r="F88" s="255"/>
      <c r="G88" s="255"/>
      <c r="H88" s="255"/>
      <c r="I88" s="255"/>
      <c r="J88" s="32"/>
      <c r="K88" s="32"/>
      <c r="L88" s="32"/>
      <c r="M88" s="32"/>
      <c r="N88" s="32"/>
      <c r="O88" s="32"/>
      <c r="P88" s="255"/>
      <c r="Q88" s="255"/>
      <c r="R88" s="255"/>
      <c r="S88" s="255"/>
      <c r="T88" s="255"/>
      <c r="U88" s="255"/>
      <c r="V88" s="32"/>
      <c r="W88" s="32"/>
      <c r="X88" s="32"/>
      <c r="Y88" s="32"/>
      <c r="Z88" s="32"/>
      <c r="AA88" s="32"/>
      <c r="AB88" s="255"/>
      <c r="AC88" s="255"/>
      <c r="AD88" s="255"/>
      <c r="AE88" s="255"/>
      <c r="AF88" s="255"/>
      <c r="AG88" s="255"/>
      <c r="AH88" s="32"/>
      <c r="AI88" s="32"/>
      <c r="AJ88" s="32"/>
      <c r="AK88" s="32"/>
      <c r="AL88" s="32"/>
      <c r="AM88" s="32"/>
      <c r="AN88" s="255"/>
      <c r="AO88" s="255"/>
      <c r="AP88" s="255"/>
      <c r="AQ88" s="255"/>
      <c r="AR88" s="255"/>
      <c r="AS88" s="255"/>
      <c r="AT88" s="32"/>
      <c r="AU88" s="32"/>
      <c r="AV88" s="32"/>
      <c r="AW88" s="32"/>
      <c r="AX88" s="32"/>
      <c r="AY88" s="32"/>
      <c r="AZ88" s="255"/>
      <c r="BA88" s="255"/>
      <c r="BB88" s="255"/>
      <c r="BC88" s="255"/>
      <c r="BD88" s="255"/>
      <c r="BE88" s="255"/>
      <c r="BF88" s="32"/>
      <c r="BG88" s="32"/>
      <c r="BH88" s="32"/>
      <c r="BI88" s="32"/>
      <c r="BJ88" s="32"/>
      <c r="BK88" s="32"/>
      <c r="BL88" s="32"/>
    </row>
    <row r="89" spans="1:64" x14ac:dyDescent="0.25">
      <c r="A89" s="254" t="s">
        <v>487</v>
      </c>
      <c r="B89" s="169" t="s">
        <v>890</v>
      </c>
      <c r="C89" s="170" t="s">
        <v>891</v>
      </c>
      <c r="D89" s="255"/>
      <c r="E89" s="255"/>
      <c r="F89" s="255"/>
      <c r="G89" s="255"/>
      <c r="H89" s="255"/>
      <c r="I89" s="255"/>
      <c r="J89" s="32"/>
      <c r="K89" s="32"/>
      <c r="L89" s="32"/>
      <c r="M89" s="32"/>
      <c r="N89" s="32"/>
      <c r="O89" s="32"/>
      <c r="P89" s="255"/>
      <c r="Q89" s="255"/>
      <c r="R89" s="255"/>
      <c r="S89" s="255"/>
      <c r="T89" s="255"/>
      <c r="U89" s="255"/>
      <c r="V89" s="32"/>
      <c r="W89" s="32"/>
      <c r="X89" s="32"/>
      <c r="Y89" s="32"/>
      <c r="Z89" s="32"/>
      <c r="AA89" s="32"/>
      <c r="AB89" s="255"/>
      <c r="AC89" s="255"/>
      <c r="AD89" s="255"/>
      <c r="AE89" s="255"/>
      <c r="AF89" s="255"/>
      <c r="AG89" s="255"/>
      <c r="AH89" s="32"/>
      <c r="AI89" s="32"/>
      <c r="AJ89" s="32"/>
      <c r="AK89" s="32"/>
      <c r="AL89" s="32"/>
      <c r="AM89" s="32"/>
      <c r="AN89" s="255"/>
      <c r="AO89" s="255"/>
      <c r="AP89" s="255"/>
      <c r="AQ89" s="255"/>
      <c r="AR89" s="255"/>
      <c r="AS89" s="255"/>
      <c r="AT89" s="32"/>
      <c r="AU89" s="32"/>
      <c r="AV89" s="32"/>
      <c r="AW89" s="32"/>
      <c r="AX89" s="32"/>
      <c r="AY89" s="32"/>
      <c r="AZ89" s="255"/>
      <c r="BA89" s="255"/>
      <c r="BB89" s="255"/>
      <c r="BC89" s="255"/>
      <c r="BD89" s="255"/>
      <c r="BE89" s="255"/>
      <c r="BF89" s="32"/>
      <c r="BG89" s="32"/>
      <c r="BH89" s="32"/>
      <c r="BI89" s="32"/>
      <c r="BJ89" s="32"/>
      <c r="BK89" s="32"/>
      <c r="BL89" s="32"/>
    </row>
    <row r="90" spans="1:64" x14ac:dyDescent="0.25">
      <c r="A90" s="254" t="s">
        <v>487</v>
      </c>
      <c r="B90" s="169" t="s">
        <v>892</v>
      </c>
      <c r="C90" s="170" t="s">
        <v>893</v>
      </c>
      <c r="D90" s="255"/>
      <c r="E90" s="255"/>
      <c r="F90" s="255"/>
      <c r="G90" s="255"/>
      <c r="H90" s="255"/>
      <c r="I90" s="255"/>
      <c r="J90" s="32"/>
      <c r="K90" s="32"/>
      <c r="L90" s="32"/>
      <c r="M90" s="32"/>
      <c r="N90" s="32"/>
      <c r="O90" s="32"/>
      <c r="P90" s="255"/>
      <c r="Q90" s="255"/>
      <c r="R90" s="255"/>
      <c r="S90" s="255"/>
      <c r="T90" s="255"/>
      <c r="U90" s="255"/>
      <c r="V90" s="32"/>
      <c r="W90" s="32"/>
      <c r="X90" s="32"/>
      <c r="Y90" s="32"/>
      <c r="Z90" s="32"/>
      <c r="AA90" s="32"/>
      <c r="AB90" s="255"/>
      <c r="AC90" s="255"/>
      <c r="AD90" s="255"/>
      <c r="AE90" s="255"/>
      <c r="AF90" s="255"/>
      <c r="AG90" s="255"/>
      <c r="AH90" s="32"/>
      <c r="AI90" s="32"/>
      <c r="AJ90" s="32"/>
      <c r="AK90" s="32"/>
      <c r="AL90" s="32"/>
      <c r="AM90" s="32"/>
      <c r="AN90" s="255"/>
      <c r="AO90" s="255"/>
      <c r="AP90" s="255"/>
      <c r="AQ90" s="255"/>
      <c r="AR90" s="255"/>
      <c r="AS90" s="255"/>
      <c r="AT90" s="32"/>
      <c r="AU90" s="32"/>
      <c r="AV90" s="32"/>
      <c r="AW90" s="32"/>
      <c r="AX90" s="32"/>
      <c r="AY90" s="32"/>
      <c r="AZ90" s="255"/>
      <c r="BA90" s="255"/>
      <c r="BB90" s="255"/>
      <c r="BC90" s="255"/>
      <c r="BD90" s="255"/>
      <c r="BE90" s="255"/>
      <c r="BF90" s="32"/>
      <c r="BG90" s="32"/>
      <c r="BH90" s="32"/>
      <c r="BI90" s="32"/>
      <c r="BJ90" s="32"/>
      <c r="BK90" s="32"/>
      <c r="BL90" s="32"/>
    </row>
    <row r="91" spans="1:64" ht="31.5" x14ac:dyDescent="0.25">
      <c r="A91" s="254" t="s">
        <v>487</v>
      </c>
      <c r="B91" s="169" t="s">
        <v>900</v>
      </c>
      <c r="C91" s="170" t="s">
        <v>901</v>
      </c>
      <c r="D91" s="255"/>
      <c r="E91" s="255"/>
      <c r="F91" s="255"/>
      <c r="G91" s="255"/>
      <c r="H91" s="255"/>
      <c r="I91" s="255"/>
      <c r="J91" s="32"/>
      <c r="K91" s="32"/>
      <c r="L91" s="32"/>
      <c r="M91" s="32"/>
      <c r="N91" s="32"/>
      <c r="O91" s="32"/>
      <c r="P91" s="255"/>
      <c r="Q91" s="255"/>
      <c r="R91" s="255"/>
      <c r="S91" s="255"/>
      <c r="T91" s="255"/>
      <c r="U91" s="255"/>
      <c r="V91" s="32"/>
      <c r="W91" s="32"/>
      <c r="X91" s="32"/>
      <c r="Y91" s="32"/>
      <c r="Z91" s="32"/>
      <c r="AA91" s="32"/>
      <c r="AB91" s="255"/>
      <c r="AC91" s="255"/>
      <c r="AD91" s="255"/>
      <c r="AE91" s="255"/>
      <c r="AF91" s="255"/>
      <c r="AG91" s="255"/>
      <c r="AH91" s="32"/>
      <c r="AI91" s="32"/>
      <c r="AJ91" s="32"/>
      <c r="AK91" s="32"/>
      <c r="AL91" s="32"/>
      <c r="AM91" s="32"/>
      <c r="AN91" s="255"/>
      <c r="AO91" s="255"/>
      <c r="AP91" s="255"/>
      <c r="AQ91" s="255"/>
      <c r="AR91" s="255"/>
      <c r="AS91" s="255"/>
      <c r="AT91" s="32"/>
      <c r="AU91" s="32"/>
      <c r="AV91" s="32"/>
      <c r="AW91" s="32"/>
      <c r="AX91" s="32"/>
      <c r="AY91" s="32"/>
      <c r="AZ91" s="255"/>
      <c r="BA91" s="255"/>
      <c r="BB91" s="255"/>
      <c r="BC91" s="255"/>
      <c r="BD91" s="255"/>
      <c r="BE91" s="255"/>
      <c r="BF91" s="32"/>
      <c r="BG91" s="32"/>
      <c r="BH91" s="32"/>
      <c r="BI91" s="32"/>
      <c r="BJ91" s="32"/>
      <c r="BK91" s="32"/>
      <c r="BL91" s="32"/>
    </row>
    <row r="92" spans="1:64" ht="31.5" x14ac:dyDescent="0.25">
      <c r="A92" s="254" t="s">
        <v>487</v>
      </c>
      <c r="B92" s="169" t="s">
        <v>902</v>
      </c>
      <c r="C92" s="170" t="s">
        <v>903</v>
      </c>
      <c r="D92" s="255"/>
      <c r="E92" s="255"/>
      <c r="F92" s="255"/>
      <c r="G92" s="255"/>
      <c r="H92" s="255"/>
      <c r="I92" s="255"/>
      <c r="J92" s="32"/>
      <c r="K92" s="32"/>
      <c r="L92" s="32"/>
      <c r="M92" s="32"/>
      <c r="N92" s="32"/>
      <c r="O92" s="32"/>
      <c r="P92" s="255"/>
      <c r="Q92" s="255"/>
      <c r="R92" s="255"/>
      <c r="S92" s="255"/>
      <c r="T92" s="255"/>
      <c r="U92" s="255"/>
      <c r="V92" s="32"/>
      <c r="W92" s="32"/>
      <c r="X92" s="32"/>
      <c r="Y92" s="32"/>
      <c r="Z92" s="32"/>
      <c r="AA92" s="32"/>
      <c r="AB92" s="255"/>
      <c r="AC92" s="255"/>
      <c r="AD92" s="255"/>
      <c r="AE92" s="255"/>
      <c r="AF92" s="255"/>
      <c r="AG92" s="255"/>
      <c r="AH92" s="32"/>
      <c r="AI92" s="32"/>
      <c r="AJ92" s="32"/>
      <c r="AK92" s="32"/>
      <c r="AL92" s="32"/>
      <c r="AM92" s="32"/>
      <c r="AN92" s="255"/>
      <c r="AO92" s="255"/>
      <c r="AP92" s="255"/>
      <c r="AQ92" s="255"/>
      <c r="AR92" s="255"/>
      <c r="AS92" s="255"/>
      <c r="AT92" s="32"/>
      <c r="AU92" s="32"/>
      <c r="AV92" s="32"/>
      <c r="AW92" s="32"/>
      <c r="AX92" s="32"/>
      <c r="AY92" s="32"/>
      <c r="AZ92" s="255"/>
      <c r="BA92" s="255">
        <v>0.25</v>
      </c>
      <c r="BB92" s="255"/>
      <c r="BC92" s="255"/>
      <c r="BD92" s="255"/>
      <c r="BE92" s="255"/>
      <c r="BF92" s="32"/>
      <c r="BG92" s="32"/>
      <c r="BH92" s="32"/>
      <c r="BI92" s="32"/>
      <c r="BJ92" s="32"/>
      <c r="BK92" s="32"/>
      <c r="BL92" s="32"/>
    </row>
    <row r="93" spans="1:64" ht="31.5" x14ac:dyDescent="0.25">
      <c r="A93" s="254" t="s">
        <v>487</v>
      </c>
      <c r="B93" s="169" t="s">
        <v>904</v>
      </c>
      <c r="C93" s="170" t="s">
        <v>905</v>
      </c>
      <c r="D93" s="255"/>
      <c r="E93" s="255"/>
      <c r="F93" s="255"/>
      <c r="G93" s="255"/>
      <c r="H93" s="255"/>
      <c r="I93" s="255"/>
      <c r="J93" s="32"/>
      <c r="K93" s="32"/>
      <c r="L93" s="32"/>
      <c r="M93" s="32"/>
      <c r="N93" s="32"/>
      <c r="O93" s="32"/>
      <c r="P93" s="255"/>
      <c r="Q93" s="255"/>
      <c r="R93" s="255"/>
      <c r="S93" s="255"/>
      <c r="T93" s="255"/>
      <c r="U93" s="255"/>
      <c r="V93" s="32"/>
      <c r="W93" s="32"/>
      <c r="X93" s="32"/>
      <c r="Y93" s="32"/>
      <c r="Z93" s="32"/>
      <c r="AA93" s="32"/>
      <c r="AB93" s="255"/>
      <c r="AC93" s="255"/>
      <c r="AD93" s="255"/>
      <c r="AE93" s="255"/>
      <c r="AF93" s="255"/>
      <c r="AG93" s="255"/>
      <c r="AH93" s="32"/>
      <c r="AI93" s="32"/>
      <c r="AJ93" s="32"/>
      <c r="AK93" s="32"/>
      <c r="AL93" s="32"/>
      <c r="AM93" s="32"/>
      <c r="AN93" s="255"/>
      <c r="AO93" s="255"/>
      <c r="AP93" s="255"/>
      <c r="AQ93" s="255"/>
      <c r="AR93" s="255"/>
      <c r="AS93" s="255"/>
      <c r="AT93" s="32"/>
      <c r="AU93" s="32"/>
      <c r="AV93" s="32"/>
      <c r="AW93" s="32"/>
      <c r="AX93" s="32"/>
      <c r="AY93" s="32"/>
      <c r="AZ93" s="255"/>
      <c r="BA93" s="255"/>
      <c r="BB93" s="255"/>
      <c r="BC93" s="255"/>
      <c r="BD93" s="255"/>
      <c r="BE93" s="255"/>
      <c r="BF93" s="32"/>
      <c r="BG93" s="32"/>
      <c r="BH93" s="32"/>
      <c r="BI93" s="32"/>
      <c r="BJ93" s="32"/>
      <c r="BK93" s="32"/>
      <c r="BL93" s="32"/>
    </row>
    <row r="94" spans="1:64" x14ac:dyDescent="0.25">
      <c r="A94" s="254" t="s">
        <v>487</v>
      </c>
      <c r="B94" s="169" t="s">
        <v>906</v>
      </c>
      <c r="C94" s="170" t="s">
        <v>907</v>
      </c>
      <c r="D94" s="255"/>
      <c r="E94" s="255"/>
      <c r="F94" s="255"/>
      <c r="G94" s="255"/>
      <c r="H94" s="255"/>
      <c r="I94" s="255"/>
      <c r="J94" s="32"/>
      <c r="K94" s="32"/>
      <c r="L94" s="32"/>
      <c r="M94" s="32"/>
      <c r="N94" s="32"/>
      <c r="O94" s="32"/>
      <c r="P94" s="255"/>
      <c r="Q94" s="255"/>
      <c r="R94" s="255"/>
      <c r="S94" s="255"/>
      <c r="T94" s="255"/>
      <c r="U94" s="255"/>
      <c r="V94" s="32"/>
      <c r="W94" s="32"/>
      <c r="X94" s="32"/>
      <c r="Y94" s="32"/>
      <c r="Z94" s="32"/>
      <c r="AA94" s="32"/>
      <c r="AB94" s="255"/>
      <c r="AC94" s="255"/>
      <c r="AD94" s="255"/>
      <c r="AE94" s="255"/>
      <c r="AF94" s="255"/>
      <c r="AG94" s="255"/>
      <c r="AH94" s="32"/>
      <c r="AI94" s="32"/>
      <c r="AJ94" s="32"/>
      <c r="AK94" s="32"/>
      <c r="AL94" s="32"/>
      <c r="AM94" s="32"/>
      <c r="AN94" s="255"/>
      <c r="AO94" s="255"/>
      <c r="AP94" s="255"/>
      <c r="AQ94" s="255"/>
      <c r="AR94" s="255"/>
      <c r="AS94" s="255"/>
      <c r="AT94" s="32"/>
      <c r="AU94" s="32"/>
      <c r="AV94" s="32"/>
      <c r="AW94" s="32"/>
      <c r="AX94" s="32"/>
      <c r="AY94" s="32"/>
      <c r="AZ94" s="255"/>
      <c r="BA94" s="255">
        <v>0.16</v>
      </c>
      <c r="BB94" s="255"/>
      <c r="BC94" s="255"/>
      <c r="BD94" s="255"/>
      <c r="BE94" s="255"/>
      <c r="BF94" s="32"/>
      <c r="BG94" s="32"/>
      <c r="BH94" s="32"/>
      <c r="BI94" s="32"/>
      <c r="BJ94" s="32"/>
      <c r="BK94" s="32"/>
      <c r="BL94" s="32"/>
    </row>
    <row r="95" spans="1:64" x14ac:dyDescent="0.25">
      <c r="A95" s="254" t="s">
        <v>487</v>
      </c>
      <c r="B95" s="169" t="s">
        <v>908</v>
      </c>
      <c r="C95" s="170" t="s">
        <v>909</v>
      </c>
      <c r="D95" s="255"/>
      <c r="E95" s="255"/>
      <c r="F95" s="255"/>
      <c r="G95" s="255"/>
      <c r="H95" s="255"/>
      <c r="I95" s="255"/>
      <c r="J95" s="32"/>
      <c r="K95" s="32"/>
      <c r="L95" s="32"/>
      <c r="M95" s="32"/>
      <c r="N95" s="32"/>
      <c r="O95" s="32"/>
      <c r="P95" s="255"/>
      <c r="Q95" s="255"/>
      <c r="R95" s="255"/>
      <c r="S95" s="255"/>
      <c r="T95" s="255"/>
      <c r="U95" s="255"/>
      <c r="V95" s="32"/>
      <c r="W95" s="32"/>
      <c r="X95" s="32"/>
      <c r="Y95" s="32"/>
      <c r="Z95" s="32"/>
      <c r="AA95" s="32"/>
      <c r="AB95" s="255"/>
      <c r="AC95" s="255"/>
      <c r="AD95" s="255"/>
      <c r="AE95" s="255"/>
      <c r="AF95" s="255"/>
      <c r="AG95" s="255"/>
      <c r="AH95" s="32"/>
      <c r="AI95" s="32"/>
      <c r="AJ95" s="32"/>
      <c r="AK95" s="32"/>
      <c r="AL95" s="32"/>
      <c r="AM95" s="32"/>
      <c r="AN95" s="255"/>
      <c r="AO95" s="255"/>
      <c r="AP95" s="255"/>
      <c r="AQ95" s="255"/>
      <c r="AR95" s="255"/>
      <c r="AS95" s="255"/>
      <c r="AT95" s="32"/>
      <c r="AU95" s="32"/>
      <c r="AV95" s="32"/>
      <c r="AW95" s="32"/>
      <c r="AX95" s="32"/>
      <c r="AY95" s="32"/>
      <c r="AZ95" s="255"/>
      <c r="BA95" s="255">
        <v>0.25</v>
      </c>
      <c r="BB95" s="255"/>
      <c r="BC95" s="255"/>
      <c r="BD95" s="255"/>
      <c r="BE95" s="255"/>
      <c r="BF95" s="32"/>
      <c r="BG95" s="32"/>
      <c r="BH95" s="32"/>
      <c r="BI95" s="32"/>
      <c r="BJ95" s="32"/>
      <c r="BK95" s="32"/>
      <c r="BL95" s="32"/>
    </row>
    <row r="96" spans="1:64" x14ac:dyDescent="0.25">
      <c r="A96" s="254" t="s">
        <v>487</v>
      </c>
      <c r="B96" s="169" t="s">
        <v>910</v>
      </c>
      <c r="C96" s="170" t="s">
        <v>911</v>
      </c>
      <c r="D96" s="255"/>
      <c r="E96" s="255"/>
      <c r="F96" s="255"/>
      <c r="G96" s="255"/>
      <c r="H96" s="255"/>
      <c r="I96" s="255"/>
      <c r="J96" s="32"/>
      <c r="K96" s="32"/>
      <c r="L96" s="32"/>
      <c r="M96" s="32"/>
      <c r="N96" s="32"/>
      <c r="O96" s="32"/>
      <c r="P96" s="255"/>
      <c r="Q96" s="255"/>
      <c r="R96" s="255"/>
      <c r="S96" s="255"/>
      <c r="T96" s="255"/>
      <c r="U96" s="255"/>
      <c r="V96" s="32"/>
      <c r="W96" s="32"/>
      <c r="X96" s="32"/>
      <c r="Y96" s="32"/>
      <c r="Z96" s="32"/>
      <c r="AA96" s="32"/>
      <c r="AB96" s="255"/>
      <c r="AC96" s="255"/>
      <c r="AD96" s="255"/>
      <c r="AE96" s="255"/>
      <c r="AF96" s="255"/>
      <c r="AG96" s="255"/>
      <c r="AH96" s="32"/>
      <c r="AI96" s="32"/>
      <c r="AJ96" s="32"/>
      <c r="AK96" s="32"/>
      <c r="AL96" s="32"/>
      <c r="AM96" s="32"/>
      <c r="AN96" s="255"/>
      <c r="AO96" s="255"/>
      <c r="AP96" s="255"/>
      <c r="AQ96" s="255"/>
      <c r="AR96" s="255"/>
      <c r="AS96" s="255"/>
      <c r="AT96" s="32"/>
      <c r="AU96" s="32"/>
      <c r="AV96" s="32"/>
      <c r="AW96" s="32"/>
      <c r="AX96" s="32"/>
      <c r="AY96" s="32"/>
      <c r="AZ96" s="255"/>
      <c r="BA96" s="255">
        <v>0.25</v>
      </c>
      <c r="BB96" s="255"/>
      <c r="BC96" s="255"/>
      <c r="BD96" s="255"/>
      <c r="BE96" s="255"/>
      <c r="BF96" s="32"/>
      <c r="BG96" s="32"/>
      <c r="BH96" s="32"/>
      <c r="BI96" s="32"/>
      <c r="BJ96" s="32"/>
      <c r="BK96" s="32"/>
      <c r="BL96" s="32"/>
    </row>
    <row r="97" spans="1:64" ht="63" x14ac:dyDescent="0.25">
      <c r="A97" s="168" t="s">
        <v>486</v>
      </c>
      <c r="B97" s="195" t="s">
        <v>730</v>
      </c>
      <c r="C97" s="168"/>
      <c r="D97" s="180" t="s">
        <v>440</v>
      </c>
      <c r="E97" s="180" t="s">
        <v>440</v>
      </c>
      <c r="F97" s="180" t="s">
        <v>440</v>
      </c>
      <c r="G97" s="180" t="s">
        <v>440</v>
      </c>
      <c r="H97" s="180" t="s">
        <v>440</v>
      </c>
      <c r="I97" s="180" t="s">
        <v>440</v>
      </c>
      <c r="J97" s="180" t="s">
        <v>440</v>
      </c>
      <c r="K97" s="180" t="s">
        <v>440</v>
      </c>
      <c r="L97" s="180" t="s">
        <v>440</v>
      </c>
      <c r="M97" s="180" t="s">
        <v>440</v>
      </c>
      <c r="N97" s="180" t="s">
        <v>440</v>
      </c>
      <c r="O97" s="180" t="s">
        <v>440</v>
      </c>
      <c r="P97" s="180" t="s">
        <v>440</v>
      </c>
      <c r="Q97" s="180" t="s">
        <v>440</v>
      </c>
      <c r="R97" s="180" t="s">
        <v>440</v>
      </c>
      <c r="S97" s="180" t="s">
        <v>440</v>
      </c>
      <c r="T97" s="180" t="s">
        <v>440</v>
      </c>
      <c r="U97" s="180" t="s">
        <v>440</v>
      </c>
      <c r="V97" s="180" t="s">
        <v>440</v>
      </c>
      <c r="W97" s="180" t="s">
        <v>440</v>
      </c>
      <c r="X97" s="180" t="s">
        <v>440</v>
      </c>
      <c r="Y97" s="180" t="s">
        <v>440</v>
      </c>
      <c r="Z97" s="180" t="s">
        <v>440</v>
      </c>
      <c r="AA97" s="180" t="s">
        <v>440</v>
      </c>
      <c r="AB97" s="180" t="s">
        <v>440</v>
      </c>
      <c r="AC97" s="180" t="s">
        <v>440</v>
      </c>
      <c r="AD97" s="180" t="s">
        <v>440</v>
      </c>
      <c r="AE97" s="180" t="s">
        <v>440</v>
      </c>
      <c r="AF97" s="180" t="s">
        <v>440</v>
      </c>
      <c r="AG97" s="180" t="s">
        <v>440</v>
      </c>
      <c r="AH97" s="180" t="s">
        <v>440</v>
      </c>
      <c r="AI97" s="180" t="s">
        <v>440</v>
      </c>
      <c r="AJ97" s="180" t="s">
        <v>440</v>
      </c>
      <c r="AK97" s="180" t="s">
        <v>440</v>
      </c>
      <c r="AL97" s="180" t="s">
        <v>440</v>
      </c>
      <c r="AM97" s="180" t="s">
        <v>440</v>
      </c>
      <c r="AN97" s="180" t="s">
        <v>440</v>
      </c>
      <c r="AO97" s="180" t="s">
        <v>440</v>
      </c>
      <c r="AP97" s="180" t="s">
        <v>440</v>
      </c>
      <c r="AQ97" s="180" t="s">
        <v>440</v>
      </c>
      <c r="AR97" s="180" t="s">
        <v>440</v>
      </c>
      <c r="AS97" s="180" t="s">
        <v>440</v>
      </c>
      <c r="AT97" s="180" t="s">
        <v>440</v>
      </c>
      <c r="AU97" s="180" t="s">
        <v>440</v>
      </c>
      <c r="AV97" s="180" t="s">
        <v>440</v>
      </c>
      <c r="AW97" s="180" t="s">
        <v>440</v>
      </c>
      <c r="AX97" s="180" t="s">
        <v>440</v>
      </c>
      <c r="AY97" s="180" t="s">
        <v>440</v>
      </c>
      <c r="AZ97" s="180" t="s">
        <v>440</v>
      </c>
      <c r="BA97" s="180" t="s">
        <v>440</v>
      </c>
      <c r="BB97" s="180" t="s">
        <v>440</v>
      </c>
      <c r="BC97" s="180" t="s">
        <v>440</v>
      </c>
      <c r="BD97" s="180" t="s">
        <v>440</v>
      </c>
      <c r="BE97" s="180" t="s">
        <v>440</v>
      </c>
      <c r="BF97" s="180" t="s">
        <v>440</v>
      </c>
      <c r="BG97" s="180" t="s">
        <v>440</v>
      </c>
      <c r="BH97" s="180" t="s">
        <v>440</v>
      </c>
      <c r="BI97" s="180" t="s">
        <v>440</v>
      </c>
      <c r="BJ97" s="180" t="s">
        <v>440</v>
      </c>
      <c r="BK97" s="180" t="s">
        <v>440</v>
      </c>
      <c r="BL97" s="32"/>
    </row>
    <row r="98" spans="1:64" ht="47.25" x14ac:dyDescent="0.25">
      <c r="A98" s="168" t="s">
        <v>483</v>
      </c>
      <c r="B98" s="195" t="s">
        <v>731</v>
      </c>
      <c r="C98" s="168"/>
      <c r="D98" s="180" t="s">
        <v>440</v>
      </c>
      <c r="E98" s="253" t="str">
        <f t="shared" ref="E98:O98" si="106">IF(AND(E99="нд",E99=E130),"нд",SUMIF(E99,"&gt;0",E99)+SUMIF(E130,"&gt;0",E130))</f>
        <v>нд</v>
      </c>
      <c r="F98" s="253" t="str">
        <f t="shared" si="106"/>
        <v>нд</v>
      </c>
      <c r="G98" s="253">
        <f t="shared" si="106"/>
        <v>2.58</v>
      </c>
      <c r="H98" s="253" t="str">
        <f t="shared" si="106"/>
        <v>нд</v>
      </c>
      <c r="I98" s="253" t="str">
        <f t="shared" si="106"/>
        <v>нд</v>
      </c>
      <c r="J98" s="180" t="s">
        <v>440</v>
      </c>
      <c r="K98" s="253" t="str">
        <f t="shared" si="106"/>
        <v>нд</v>
      </c>
      <c r="L98" s="253" t="str">
        <f t="shared" si="106"/>
        <v>нд</v>
      </c>
      <c r="M98" s="253" t="str">
        <f t="shared" si="106"/>
        <v>нд</v>
      </c>
      <c r="N98" s="253" t="str">
        <f t="shared" si="106"/>
        <v>нд</v>
      </c>
      <c r="O98" s="253" t="str">
        <f t="shared" si="106"/>
        <v>нд</v>
      </c>
      <c r="P98" s="180" t="s">
        <v>440</v>
      </c>
      <c r="Q98" s="253" t="str">
        <f t="shared" ref="Q98:U98" si="107">IF(AND(Q99="нд",Q99=Q130),"нд",SUMIF(Q99,"&gt;0",Q99)+SUMIF(Q130,"&gt;0",Q130))</f>
        <v>нд</v>
      </c>
      <c r="R98" s="253" t="str">
        <f t="shared" si="107"/>
        <v>нд</v>
      </c>
      <c r="S98" s="253">
        <f t="shared" si="107"/>
        <v>2.0099999999999998</v>
      </c>
      <c r="T98" s="253" t="str">
        <f t="shared" si="107"/>
        <v>нд</v>
      </c>
      <c r="U98" s="253" t="str">
        <f t="shared" si="107"/>
        <v>нд</v>
      </c>
      <c r="V98" s="180" t="s">
        <v>440</v>
      </c>
      <c r="W98" s="253" t="str">
        <f t="shared" ref="W98:AA98" si="108">IF(AND(W99="нд",W99=W130),"нд",SUMIF(W99,"&gt;0",W99)+SUMIF(W130,"&gt;0",W130))</f>
        <v>нд</v>
      </c>
      <c r="X98" s="253" t="str">
        <f t="shared" si="108"/>
        <v>нд</v>
      </c>
      <c r="Y98" s="253" t="str">
        <f t="shared" si="108"/>
        <v>нд</v>
      </c>
      <c r="Z98" s="253" t="str">
        <f t="shared" si="108"/>
        <v>нд</v>
      </c>
      <c r="AA98" s="253" t="str">
        <f t="shared" si="108"/>
        <v>нд</v>
      </c>
      <c r="AB98" s="180" t="s">
        <v>440</v>
      </c>
      <c r="AC98" s="253" t="str">
        <f t="shared" ref="AC98:AG98" si="109">IF(AND(AC99="нд",AC99=AC130),"нд",SUMIF(AC99,"&gt;0",AC99)+SUMIF(AC130,"&gt;0",AC130))</f>
        <v>нд</v>
      </c>
      <c r="AD98" s="253" t="str">
        <f t="shared" si="109"/>
        <v>нд</v>
      </c>
      <c r="AE98" s="253">
        <f t="shared" si="109"/>
        <v>10.48</v>
      </c>
      <c r="AF98" s="253" t="str">
        <f t="shared" si="109"/>
        <v>нд</v>
      </c>
      <c r="AG98" s="253" t="str">
        <f t="shared" si="109"/>
        <v>нд</v>
      </c>
      <c r="AH98" s="180" t="s">
        <v>440</v>
      </c>
      <c r="AI98" s="253" t="str">
        <f t="shared" ref="AI98:AM98" si="110">IF(AND(AI99="нд",AI99=AI130),"нд",SUMIF(AI99,"&gt;0",AI99)+SUMIF(AI130,"&gt;0",AI130))</f>
        <v>нд</v>
      </c>
      <c r="AJ98" s="253" t="str">
        <f t="shared" si="110"/>
        <v>нд</v>
      </c>
      <c r="AK98" s="253" t="str">
        <f t="shared" si="110"/>
        <v>нд</v>
      </c>
      <c r="AL98" s="253" t="str">
        <f t="shared" si="110"/>
        <v>нд</v>
      </c>
      <c r="AM98" s="253" t="str">
        <f t="shared" si="110"/>
        <v>нд</v>
      </c>
      <c r="AN98" s="180" t="s">
        <v>440</v>
      </c>
      <c r="AO98" s="253" t="str">
        <f t="shared" ref="AO98:AS98" si="111">IF(AND(AO99="нд",AO99=AO130),"нд",SUMIF(AO99,"&gt;0",AO99)+SUMIF(AO130,"&gt;0",AO130))</f>
        <v>нд</v>
      </c>
      <c r="AP98" s="253" t="str">
        <f t="shared" si="111"/>
        <v>нд</v>
      </c>
      <c r="AQ98" s="253">
        <f t="shared" si="111"/>
        <v>4.5</v>
      </c>
      <c r="AR98" s="253" t="str">
        <f t="shared" si="111"/>
        <v>нд</v>
      </c>
      <c r="AS98" s="253" t="str">
        <f t="shared" si="111"/>
        <v>нд</v>
      </c>
      <c r="AT98" s="180" t="s">
        <v>440</v>
      </c>
      <c r="AU98" s="253" t="str">
        <f t="shared" ref="AU98:AY98" si="112">IF(AND(AU99="нд",AU99=AU130),"нд",SUMIF(AU99,"&gt;0",AU99)+SUMIF(AU130,"&gt;0",AU130))</f>
        <v>нд</v>
      </c>
      <c r="AV98" s="253" t="str">
        <f t="shared" si="112"/>
        <v>нд</v>
      </c>
      <c r="AW98" s="253" t="str">
        <f t="shared" si="112"/>
        <v>нд</v>
      </c>
      <c r="AX98" s="253" t="str">
        <f t="shared" si="112"/>
        <v>нд</v>
      </c>
      <c r="AY98" s="253" t="str">
        <f t="shared" si="112"/>
        <v>нд</v>
      </c>
      <c r="AZ98" s="180" t="s">
        <v>440</v>
      </c>
      <c r="BA98" s="253" t="str">
        <f t="shared" ref="BA98:BE98" si="113">IF(AND(BA99="нд",BA99=BA130),"нд",SUMIF(BA99,"&gt;0",BA99)+SUMIF(BA130,"&gt;0",BA130))</f>
        <v>нд</v>
      </c>
      <c r="BB98" s="253" t="str">
        <f t="shared" si="113"/>
        <v>нд</v>
      </c>
      <c r="BC98" s="253">
        <f t="shared" si="113"/>
        <v>8.2780000000000005</v>
      </c>
      <c r="BD98" s="253" t="str">
        <f t="shared" si="113"/>
        <v>нд</v>
      </c>
      <c r="BE98" s="253" t="str">
        <f t="shared" si="113"/>
        <v>нд</v>
      </c>
      <c r="BF98" s="180" t="s">
        <v>440</v>
      </c>
      <c r="BG98" s="253" t="str">
        <f t="shared" ref="BG98:BK98" si="114">IF(AND(BG99="нд",BG99=BG130),"нд",SUMIF(BG99,"&gt;0",BG99)+SUMIF(BG130,"&gt;0",BG130))</f>
        <v>нд</v>
      </c>
      <c r="BH98" s="253" t="str">
        <f t="shared" si="114"/>
        <v>нд</v>
      </c>
      <c r="BI98" s="253" t="str">
        <f t="shared" si="114"/>
        <v>нд</v>
      </c>
      <c r="BJ98" s="253" t="str">
        <f t="shared" si="114"/>
        <v>нд</v>
      </c>
      <c r="BK98" s="253" t="str">
        <f t="shared" si="114"/>
        <v>нд</v>
      </c>
      <c r="BL98" s="32"/>
    </row>
    <row r="99" spans="1:64" ht="31.5" x14ac:dyDescent="0.25">
      <c r="A99" s="168" t="s">
        <v>481</v>
      </c>
      <c r="B99" s="195" t="s">
        <v>732</v>
      </c>
      <c r="C99" s="168"/>
      <c r="D99" s="180" t="s">
        <v>440</v>
      </c>
      <c r="E99" s="253" t="str">
        <f t="shared" ref="E99:O99" si="115">IF((COUNTIF(E100:E129,"нд"))=(COUNTA(E100:E129)),"нд",SUMIF(E100:E129,"&gt;0",E100:E129))</f>
        <v>нд</v>
      </c>
      <c r="F99" s="253" t="str">
        <f t="shared" si="115"/>
        <v>нд</v>
      </c>
      <c r="G99" s="253">
        <f t="shared" si="115"/>
        <v>2.58</v>
      </c>
      <c r="H99" s="253" t="str">
        <f t="shared" si="115"/>
        <v>нд</v>
      </c>
      <c r="I99" s="253" t="str">
        <f t="shared" si="115"/>
        <v>нд</v>
      </c>
      <c r="J99" s="180" t="s">
        <v>440</v>
      </c>
      <c r="K99" s="253" t="str">
        <f t="shared" si="115"/>
        <v>нд</v>
      </c>
      <c r="L99" s="253" t="str">
        <f t="shared" si="115"/>
        <v>нд</v>
      </c>
      <c r="M99" s="253" t="str">
        <f t="shared" si="115"/>
        <v>нд</v>
      </c>
      <c r="N99" s="253" t="str">
        <f t="shared" si="115"/>
        <v>нд</v>
      </c>
      <c r="O99" s="253" t="str">
        <f t="shared" si="115"/>
        <v>нд</v>
      </c>
      <c r="P99" s="180" t="s">
        <v>440</v>
      </c>
      <c r="Q99" s="253" t="str">
        <f t="shared" ref="Q99:U99" si="116">IF((COUNTIF(Q100:Q129,"нд"))=(COUNTA(Q100:Q129)),"нд",SUMIF(Q100:Q129,"&gt;0",Q100:Q129))</f>
        <v>нд</v>
      </c>
      <c r="R99" s="253" t="str">
        <f t="shared" si="116"/>
        <v>нд</v>
      </c>
      <c r="S99" s="253">
        <f t="shared" si="116"/>
        <v>2.0099999999999998</v>
      </c>
      <c r="T99" s="253" t="str">
        <f t="shared" si="116"/>
        <v>нд</v>
      </c>
      <c r="U99" s="253" t="str">
        <f t="shared" si="116"/>
        <v>нд</v>
      </c>
      <c r="V99" s="180" t="s">
        <v>440</v>
      </c>
      <c r="W99" s="253" t="str">
        <f t="shared" ref="W99:AA99" si="117">IF((COUNTIF(W100:W129,"нд"))=(COUNTA(W100:W129)),"нд",SUMIF(W100:W129,"&gt;0",W100:W129))</f>
        <v>нд</v>
      </c>
      <c r="X99" s="253" t="str">
        <f t="shared" si="117"/>
        <v>нд</v>
      </c>
      <c r="Y99" s="253" t="str">
        <f t="shared" si="117"/>
        <v>нд</v>
      </c>
      <c r="Z99" s="253" t="str">
        <f t="shared" si="117"/>
        <v>нд</v>
      </c>
      <c r="AA99" s="253" t="str">
        <f t="shared" si="117"/>
        <v>нд</v>
      </c>
      <c r="AB99" s="180" t="s">
        <v>440</v>
      </c>
      <c r="AC99" s="253" t="str">
        <f t="shared" ref="AC99:AG99" si="118">IF((COUNTIF(AC100:AC129,"нд"))=(COUNTA(AC100:AC129)),"нд",SUMIF(AC100:AC129,"&gt;0",AC100:AC129))</f>
        <v>нд</v>
      </c>
      <c r="AD99" s="253" t="str">
        <f t="shared" si="118"/>
        <v>нд</v>
      </c>
      <c r="AE99" s="253">
        <f t="shared" si="118"/>
        <v>10.48</v>
      </c>
      <c r="AF99" s="253" t="str">
        <f t="shared" si="118"/>
        <v>нд</v>
      </c>
      <c r="AG99" s="253" t="str">
        <f t="shared" si="118"/>
        <v>нд</v>
      </c>
      <c r="AH99" s="180" t="s">
        <v>440</v>
      </c>
      <c r="AI99" s="253" t="str">
        <f t="shared" ref="AI99:AM99" si="119">IF((COUNTIF(AI100:AI129,"нд"))=(COUNTA(AI100:AI129)),"нд",SUMIF(AI100:AI129,"&gt;0",AI100:AI129))</f>
        <v>нд</v>
      </c>
      <c r="AJ99" s="253" t="str">
        <f t="shared" si="119"/>
        <v>нд</v>
      </c>
      <c r="AK99" s="253" t="str">
        <f t="shared" si="119"/>
        <v>нд</v>
      </c>
      <c r="AL99" s="253" t="str">
        <f t="shared" si="119"/>
        <v>нд</v>
      </c>
      <c r="AM99" s="253" t="str">
        <f t="shared" si="119"/>
        <v>нд</v>
      </c>
      <c r="AN99" s="180" t="s">
        <v>440</v>
      </c>
      <c r="AO99" s="253" t="str">
        <f t="shared" ref="AO99:AS99" si="120">IF((COUNTIF(AO100:AO129,"нд"))=(COUNTA(AO100:AO129)),"нд",SUMIF(AO100:AO129,"&gt;0",AO100:AO129))</f>
        <v>нд</v>
      </c>
      <c r="AP99" s="253" t="str">
        <f t="shared" si="120"/>
        <v>нд</v>
      </c>
      <c r="AQ99" s="253">
        <f t="shared" si="120"/>
        <v>4.5</v>
      </c>
      <c r="AR99" s="253" t="str">
        <f t="shared" si="120"/>
        <v>нд</v>
      </c>
      <c r="AS99" s="253" t="str">
        <f t="shared" si="120"/>
        <v>нд</v>
      </c>
      <c r="AT99" s="180" t="s">
        <v>440</v>
      </c>
      <c r="AU99" s="253" t="str">
        <f t="shared" ref="AU99:AY99" si="121">IF((COUNTIF(AU100:AU129,"нд"))=(COUNTA(AU100:AU129)),"нд",SUMIF(AU100:AU129,"&gt;0",AU100:AU129))</f>
        <v>нд</v>
      </c>
      <c r="AV99" s="253" t="str">
        <f t="shared" si="121"/>
        <v>нд</v>
      </c>
      <c r="AW99" s="253" t="str">
        <f t="shared" si="121"/>
        <v>нд</v>
      </c>
      <c r="AX99" s="253" t="str">
        <f t="shared" si="121"/>
        <v>нд</v>
      </c>
      <c r="AY99" s="253" t="str">
        <f t="shared" si="121"/>
        <v>нд</v>
      </c>
      <c r="AZ99" s="180" t="s">
        <v>440</v>
      </c>
      <c r="BA99" s="253" t="str">
        <f t="shared" ref="BA99:BE99" si="122">IF((COUNTIF(BA100:BA129,"нд"))=(COUNTA(BA100:BA129)),"нд",SUMIF(BA100:BA129,"&gt;0",BA100:BA129))</f>
        <v>нд</v>
      </c>
      <c r="BB99" s="253" t="str">
        <f t="shared" si="122"/>
        <v>нд</v>
      </c>
      <c r="BC99" s="253">
        <f t="shared" si="122"/>
        <v>8.2780000000000005</v>
      </c>
      <c r="BD99" s="253" t="str">
        <f t="shared" si="122"/>
        <v>нд</v>
      </c>
      <c r="BE99" s="253" t="str">
        <f t="shared" si="122"/>
        <v>нд</v>
      </c>
      <c r="BF99" s="180" t="s">
        <v>440</v>
      </c>
      <c r="BG99" s="253" t="str">
        <f t="shared" ref="BG99:BK99" si="123">IF((COUNTIF(BG100:BG129,"нд"))=(COUNTA(BG100:BG129)),"нд",SUMIF(BG100:BG129,"&gt;0",BG100:BG129))</f>
        <v>нд</v>
      </c>
      <c r="BH99" s="253" t="str">
        <f t="shared" si="123"/>
        <v>нд</v>
      </c>
      <c r="BI99" s="253" t="str">
        <f t="shared" si="123"/>
        <v>нд</v>
      </c>
      <c r="BJ99" s="253" t="str">
        <f t="shared" si="123"/>
        <v>нд</v>
      </c>
      <c r="BK99" s="253" t="str">
        <f t="shared" si="123"/>
        <v>нд</v>
      </c>
      <c r="BL99" s="32"/>
    </row>
    <row r="100" spans="1:64" x14ac:dyDescent="0.25">
      <c r="A100" s="254" t="s">
        <v>481</v>
      </c>
      <c r="B100" s="171" t="s">
        <v>733</v>
      </c>
      <c r="C100" s="172" t="s">
        <v>734</v>
      </c>
      <c r="D100" s="255"/>
      <c r="E100" s="255"/>
      <c r="F100" s="255"/>
      <c r="G100" s="255">
        <v>0.56999999999999995</v>
      </c>
      <c r="H100" s="255"/>
      <c r="I100" s="255"/>
      <c r="J100" s="32"/>
      <c r="K100" s="32"/>
      <c r="L100" s="32"/>
      <c r="M100" s="32"/>
      <c r="N100" s="32"/>
      <c r="O100" s="32"/>
      <c r="P100" s="255"/>
      <c r="Q100" s="255"/>
      <c r="R100" s="255"/>
      <c r="S100" s="255"/>
      <c r="T100" s="255"/>
      <c r="U100" s="255"/>
      <c r="V100" s="32"/>
      <c r="W100" s="32"/>
      <c r="X100" s="32"/>
      <c r="Y100" s="32"/>
      <c r="Z100" s="32"/>
      <c r="AA100" s="32"/>
      <c r="AB100" s="255"/>
      <c r="AC100" s="255"/>
      <c r="AD100" s="255"/>
      <c r="AE100" s="255"/>
      <c r="AF100" s="255"/>
      <c r="AG100" s="255"/>
      <c r="AH100" s="32"/>
      <c r="AI100" s="32"/>
      <c r="AJ100" s="32"/>
      <c r="AK100" s="32"/>
      <c r="AL100" s="32"/>
      <c r="AM100" s="32"/>
      <c r="AN100" s="255"/>
      <c r="AO100" s="255"/>
      <c r="AP100" s="255"/>
      <c r="AQ100" s="255"/>
      <c r="AR100" s="255"/>
      <c r="AS100" s="255"/>
      <c r="AT100" s="32"/>
      <c r="AU100" s="32"/>
      <c r="AV100" s="32"/>
      <c r="AW100" s="32"/>
      <c r="AX100" s="32"/>
      <c r="AY100" s="32"/>
      <c r="AZ100" s="255"/>
      <c r="BA100" s="255"/>
      <c r="BB100" s="255"/>
      <c r="BC100" s="255"/>
      <c r="BD100" s="255"/>
      <c r="BE100" s="255"/>
      <c r="BF100" s="32"/>
      <c r="BG100" s="32"/>
      <c r="BH100" s="32"/>
      <c r="BI100" s="32"/>
      <c r="BJ100" s="32"/>
      <c r="BK100" s="32"/>
      <c r="BL100" s="32"/>
    </row>
    <row r="101" spans="1:64" x14ac:dyDescent="0.25">
      <c r="A101" s="254" t="s">
        <v>481</v>
      </c>
      <c r="B101" s="171" t="s">
        <v>735</v>
      </c>
      <c r="C101" s="172" t="s">
        <v>736</v>
      </c>
      <c r="D101" s="255"/>
      <c r="E101" s="255"/>
      <c r="F101" s="255"/>
      <c r="G101" s="255">
        <v>1.26</v>
      </c>
      <c r="H101" s="255"/>
      <c r="I101" s="255"/>
      <c r="J101" s="32"/>
      <c r="K101" s="32"/>
      <c r="L101" s="32"/>
      <c r="M101" s="32"/>
      <c r="N101" s="32"/>
      <c r="O101" s="32"/>
      <c r="P101" s="255"/>
      <c r="Q101" s="255"/>
      <c r="R101" s="255"/>
      <c r="S101" s="255"/>
      <c r="T101" s="255"/>
      <c r="U101" s="255"/>
      <c r="V101" s="32"/>
      <c r="W101" s="32"/>
      <c r="X101" s="32"/>
      <c r="Y101" s="32"/>
      <c r="Z101" s="32"/>
      <c r="AA101" s="32"/>
      <c r="AB101" s="255"/>
      <c r="AC101" s="255"/>
      <c r="AD101" s="255"/>
      <c r="AE101" s="255"/>
      <c r="AF101" s="255"/>
      <c r="AG101" s="255"/>
      <c r="AH101" s="32"/>
      <c r="AI101" s="32"/>
      <c r="AJ101" s="32"/>
      <c r="AK101" s="32"/>
      <c r="AL101" s="32"/>
      <c r="AM101" s="32"/>
      <c r="AN101" s="255"/>
      <c r="AO101" s="255"/>
      <c r="AP101" s="255"/>
      <c r="AQ101" s="255"/>
      <c r="AR101" s="255"/>
      <c r="AS101" s="255"/>
      <c r="AT101" s="32"/>
      <c r="AU101" s="32"/>
      <c r="AV101" s="32"/>
      <c r="AW101" s="32"/>
      <c r="AX101" s="32"/>
      <c r="AY101" s="32"/>
      <c r="AZ101" s="255"/>
      <c r="BA101" s="255"/>
      <c r="BB101" s="255"/>
      <c r="BC101" s="255"/>
      <c r="BD101" s="255"/>
      <c r="BE101" s="255"/>
      <c r="BF101" s="32"/>
      <c r="BG101" s="32"/>
      <c r="BH101" s="32"/>
      <c r="BI101" s="32"/>
      <c r="BJ101" s="32"/>
      <c r="BK101" s="32"/>
      <c r="BL101" s="32"/>
    </row>
    <row r="102" spans="1:64" x14ac:dyDescent="0.25">
      <c r="A102" s="254" t="s">
        <v>481</v>
      </c>
      <c r="B102" s="171" t="s">
        <v>737</v>
      </c>
      <c r="C102" s="172" t="s">
        <v>738</v>
      </c>
      <c r="D102" s="255"/>
      <c r="E102" s="255"/>
      <c r="F102" s="255"/>
      <c r="G102" s="255">
        <v>0.75</v>
      </c>
      <c r="H102" s="255"/>
      <c r="I102" s="255"/>
      <c r="J102" s="32"/>
      <c r="K102" s="32"/>
      <c r="L102" s="32"/>
      <c r="M102" s="32"/>
      <c r="N102" s="32"/>
      <c r="O102" s="32"/>
      <c r="P102" s="255"/>
      <c r="Q102" s="255"/>
      <c r="R102" s="255"/>
      <c r="S102" s="255"/>
      <c r="T102" s="255"/>
      <c r="U102" s="255"/>
      <c r="V102" s="32"/>
      <c r="W102" s="32"/>
      <c r="X102" s="32"/>
      <c r="Y102" s="32"/>
      <c r="Z102" s="32"/>
      <c r="AA102" s="32"/>
      <c r="AB102" s="255"/>
      <c r="AC102" s="255"/>
      <c r="AD102" s="255"/>
      <c r="AE102" s="255"/>
      <c r="AF102" s="255"/>
      <c r="AG102" s="255"/>
      <c r="AH102" s="32"/>
      <c r="AI102" s="32"/>
      <c r="AJ102" s="32"/>
      <c r="AK102" s="32"/>
      <c r="AL102" s="32"/>
      <c r="AM102" s="32"/>
      <c r="AN102" s="255"/>
      <c r="AO102" s="255"/>
      <c r="AP102" s="255"/>
      <c r="AQ102" s="255"/>
      <c r="AR102" s="255"/>
      <c r="AS102" s="255"/>
      <c r="AT102" s="32"/>
      <c r="AU102" s="32"/>
      <c r="AV102" s="32"/>
      <c r="AW102" s="32"/>
      <c r="AX102" s="32"/>
      <c r="AY102" s="32"/>
      <c r="AZ102" s="255"/>
      <c r="BA102" s="255"/>
      <c r="BB102" s="255"/>
      <c r="BC102" s="255"/>
      <c r="BD102" s="255"/>
      <c r="BE102" s="255"/>
      <c r="BF102" s="32"/>
      <c r="BG102" s="32"/>
      <c r="BH102" s="32"/>
      <c r="BI102" s="32"/>
      <c r="BJ102" s="32"/>
      <c r="BK102" s="32"/>
      <c r="BL102" s="32"/>
    </row>
    <row r="103" spans="1:64" x14ac:dyDescent="0.25">
      <c r="A103" s="254" t="s">
        <v>481</v>
      </c>
      <c r="B103" s="171" t="s">
        <v>1129</v>
      </c>
      <c r="C103" s="172" t="s">
        <v>816</v>
      </c>
      <c r="D103" s="255"/>
      <c r="E103" s="255"/>
      <c r="F103" s="255"/>
      <c r="G103" s="255"/>
      <c r="H103" s="255"/>
      <c r="I103" s="255"/>
      <c r="J103" s="32"/>
      <c r="K103" s="32"/>
      <c r="L103" s="32"/>
      <c r="M103" s="32"/>
      <c r="N103" s="32"/>
      <c r="O103" s="32"/>
      <c r="P103" s="255"/>
      <c r="Q103" s="255"/>
      <c r="R103" s="255"/>
      <c r="S103" s="255">
        <v>0.63</v>
      </c>
      <c r="T103" s="255"/>
      <c r="U103" s="255"/>
      <c r="V103" s="32"/>
      <c r="W103" s="32"/>
      <c r="X103" s="32"/>
      <c r="Y103" s="32"/>
      <c r="Z103" s="32"/>
      <c r="AA103" s="32"/>
      <c r="AB103" s="255"/>
      <c r="AC103" s="255"/>
      <c r="AD103" s="255"/>
      <c r="AE103" s="255"/>
      <c r="AF103" s="255"/>
      <c r="AG103" s="255"/>
      <c r="AH103" s="32"/>
      <c r="AI103" s="32"/>
      <c r="AJ103" s="32"/>
      <c r="AK103" s="32"/>
      <c r="AL103" s="32"/>
      <c r="AM103" s="32"/>
      <c r="AN103" s="255"/>
      <c r="AO103" s="255"/>
      <c r="AP103" s="255"/>
      <c r="AQ103" s="255"/>
      <c r="AR103" s="255"/>
      <c r="AS103" s="255"/>
      <c r="AT103" s="32"/>
      <c r="AU103" s="32"/>
      <c r="AV103" s="32"/>
      <c r="AW103" s="32"/>
      <c r="AX103" s="32"/>
      <c r="AY103" s="32"/>
      <c r="AZ103" s="255"/>
      <c r="BA103" s="255"/>
      <c r="BB103" s="255"/>
      <c r="BC103" s="255"/>
      <c r="BD103" s="255"/>
      <c r="BE103" s="255"/>
      <c r="BF103" s="32"/>
      <c r="BG103" s="32"/>
      <c r="BH103" s="32"/>
      <c r="BI103" s="32"/>
      <c r="BJ103" s="32"/>
      <c r="BK103" s="32"/>
      <c r="BL103" s="32"/>
    </row>
    <row r="104" spans="1:64" x14ac:dyDescent="0.25">
      <c r="A104" s="254" t="s">
        <v>481</v>
      </c>
      <c r="B104" s="171" t="s">
        <v>817</v>
      </c>
      <c r="C104" s="172" t="s">
        <v>818</v>
      </c>
      <c r="D104" s="255"/>
      <c r="E104" s="255"/>
      <c r="F104" s="255"/>
      <c r="G104" s="255"/>
      <c r="H104" s="255"/>
      <c r="I104" s="255"/>
      <c r="J104" s="32"/>
      <c r="K104" s="32"/>
      <c r="L104" s="32"/>
      <c r="M104" s="32"/>
      <c r="N104" s="32"/>
      <c r="O104" s="32"/>
      <c r="P104" s="255"/>
      <c r="Q104" s="255"/>
      <c r="R104" s="255"/>
      <c r="S104" s="255">
        <v>0.6</v>
      </c>
      <c r="T104" s="255"/>
      <c r="U104" s="255"/>
      <c r="V104" s="32"/>
      <c r="W104" s="32"/>
      <c r="X104" s="32"/>
      <c r="Y104" s="32"/>
      <c r="Z104" s="32"/>
      <c r="AA104" s="32"/>
      <c r="AB104" s="255"/>
      <c r="AC104" s="255"/>
      <c r="AD104" s="255"/>
      <c r="AE104" s="255"/>
      <c r="AF104" s="255"/>
      <c r="AG104" s="255"/>
      <c r="AH104" s="32"/>
      <c r="AI104" s="32"/>
      <c r="AJ104" s="32"/>
      <c r="AK104" s="32"/>
      <c r="AL104" s="32"/>
      <c r="AM104" s="32"/>
      <c r="AN104" s="255"/>
      <c r="AO104" s="255"/>
      <c r="AP104" s="255"/>
      <c r="AQ104" s="255"/>
      <c r="AR104" s="255"/>
      <c r="AS104" s="255"/>
      <c r="AT104" s="32"/>
      <c r="AU104" s="32"/>
      <c r="AV104" s="32"/>
      <c r="AW104" s="32"/>
      <c r="AX104" s="32"/>
      <c r="AY104" s="32"/>
      <c r="AZ104" s="255"/>
      <c r="BA104" s="255"/>
      <c r="BB104" s="255"/>
      <c r="BC104" s="255"/>
      <c r="BD104" s="255"/>
      <c r="BE104" s="255"/>
      <c r="BF104" s="32"/>
      <c r="BG104" s="32"/>
      <c r="BH104" s="32"/>
      <c r="BI104" s="32"/>
      <c r="BJ104" s="32"/>
      <c r="BK104" s="32"/>
      <c r="BL104" s="32"/>
    </row>
    <row r="105" spans="1:64" x14ac:dyDescent="0.25">
      <c r="A105" s="254" t="s">
        <v>481</v>
      </c>
      <c r="B105" s="171" t="s">
        <v>819</v>
      </c>
      <c r="C105" s="172" t="s">
        <v>820</v>
      </c>
      <c r="D105" s="255"/>
      <c r="E105" s="255"/>
      <c r="F105" s="255"/>
      <c r="G105" s="255"/>
      <c r="H105" s="255"/>
      <c r="I105" s="255"/>
      <c r="J105" s="32"/>
      <c r="K105" s="32"/>
      <c r="L105" s="32"/>
      <c r="M105" s="32"/>
      <c r="N105" s="32"/>
      <c r="O105" s="32"/>
      <c r="P105" s="255"/>
      <c r="Q105" s="255"/>
      <c r="R105" s="255"/>
      <c r="S105" s="255">
        <v>0.78</v>
      </c>
      <c r="T105" s="255"/>
      <c r="U105" s="255"/>
      <c r="V105" s="32"/>
      <c r="W105" s="32"/>
      <c r="X105" s="32"/>
      <c r="Y105" s="32"/>
      <c r="Z105" s="32"/>
      <c r="AA105" s="32"/>
      <c r="AB105" s="255"/>
      <c r="AC105" s="255"/>
      <c r="AD105" s="255"/>
      <c r="AE105" s="255"/>
      <c r="AF105" s="255"/>
      <c r="AG105" s="255"/>
      <c r="AH105" s="32"/>
      <c r="AI105" s="32"/>
      <c r="AJ105" s="32"/>
      <c r="AK105" s="32"/>
      <c r="AL105" s="32"/>
      <c r="AM105" s="32"/>
      <c r="AN105" s="255"/>
      <c r="AO105" s="255"/>
      <c r="AP105" s="255"/>
      <c r="AQ105" s="255"/>
      <c r="AR105" s="255"/>
      <c r="AS105" s="255"/>
      <c r="AT105" s="32"/>
      <c r="AU105" s="32"/>
      <c r="AV105" s="32"/>
      <c r="AW105" s="32"/>
      <c r="AX105" s="32"/>
      <c r="AY105" s="32"/>
      <c r="AZ105" s="255"/>
      <c r="BA105" s="255"/>
      <c r="BB105" s="255"/>
      <c r="BC105" s="255"/>
      <c r="BD105" s="255"/>
      <c r="BE105" s="255"/>
      <c r="BF105" s="32"/>
      <c r="BG105" s="32"/>
      <c r="BH105" s="32"/>
      <c r="BI105" s="32"/>
      <c r="BJ105" s="32"/>
      <c r="BK105" s="32"/>
      <c r="BL105" s="32"/>
    </row>
    <row r="106" spans="1:64" x14ac:dyDescent="0.25">
      <c r="A106" s="254" t="s">
        <v>481</v>
      </c>
      <c r="B106" s="171" t="s">
        <v>856</v>
      </c>
      <c r="C106" s="172" t="s">
        <v>857</v>
      </c>
      <c r="D106" s="255"/>
      <c r="E106" s="255"/>
      <c r="F106" s="255"/>
      <c r="G106" s="255"/>
      <c r="H106" s="255"/>
      <c r="I106" s="255"/>
      <c r="J106" s="32"/>
      <c r="K106" s="32"/>
      <c r="L106" s="32"/>
      <c r="M106" s="32"/>
      <c r="N106" s="32"/>
      <c r="O106" s="32"/>
      <c r="P106" s="255"/>
      <c r="Q106" s="255"/>
      <c r="R106" s="255"/>
      <c r="S106" s="255"/>
      <c r="T106" s="255"/>
      <c r="U106" s="255"/>
      <c r="V106" s="32"/>
      <c r="W106" s="32"/>
      <c r="X106" s="32"/>
      <c r="Y106" s="32"/>
      <c r="Z106" s="32"/>
      <c r="AA106" s="32"/>
      <c r="AB106" s="255"/>
      <c r="AC106" s="255"/>
      <c r="AD106" s="255"/>
      <c r="AE106" s="255">
        <v>0.54</v>
      </c>
      <c r="AF106" s="255"/>
      <c r="AG106" s="255"/>
      <c r="AH106" s="32"/>
      <c r="AI106" s="32"/>
      <c r="AJ106" s="32"/>
      <c r="AK106" s="32"/>
      <c r="AL106" s="32"/>
      <c r="AM106" s="32"/>
      <c r="AN106" s="255"/>
      <c r="AO106" s="255"/>
      <c r="AP106" s="255"/>
      <c r="AQ106" s="255"/>
      <c r="AR106" s="255"/>
      <c r="AS106" s="255"/>
      <c r="AT106" s="32"/>
      <c r="AU106" s="32"/>
      <c r="AV106" s="32"/>
      <c r="AW106" s="32"/>
      <c r="AX106" s="32"/>
      <c r="AY106" s="32"/>
      <c r="AZ106" s="255"/>
      <c r="BA106" s="255"/>
      <c r="BB106" s="255"/>
      <c r="BC106" s="255"/>
      <c r="BD106" s="255"/>
      <c r="BE106" s="255"/>
      <c r="BF106" s="32"/>
      <c r="BG106" s="32"/>
      <c r="BH106" s="32"/>
      <c r="BI106" s="32"/>
      <c r="BJ106" s="32"/>
      <c r="BK106" s="32"/>
      <c r="BL106" s="32"/>
    </row>
    <row r="107" spans="1:64" x14ac:dyDescent="0.25">
      <c r="A107" s="254" t="s">
        <v>481</v>
      </c>
      <c r="B107" s="171" t="s">
        <v>858</v>
      </c>
      <c r="C107" s="172" t="s">
        <v>859</v>
      </c>
      <c r="D107" s="255"/>
      <c r="E107" s="255"/>
      <c r="F107" s="255"/>
      <c r="G107" s="255"/>
      <c r="H107" s="255"/>
      <c r="I107" s="255"/>
      <c r="J107" s="32"/>
      <c r="K107" s="32"/>
      <c r="L107" s="32"/>
      <c r="M107" s="32"/>
      <c r="N107" s="32"/>
      <c r="O107" s="32"/>
      <c r="P107" s="255"/>
      <c r="Q107" s="255"/>
      <c r="R107" s="255"/>
      <c r="S107" s="255"/>
      <c r="T107" s="255"/>
      <c r="U107" s="255"/>
      <c r="V107" s="32"/>
      <c r="W107" s="32"/>
      <c r="X107" s="32"/>
      <c r="Y107" s="32"/>
      <c r="Z107" s="32"/>
      <c r="AA107" s="32"/>
      <c r="AB107" s="255"/>
      <c r="AC107" s="255"/>
      <c r="AD107" s="255"/>
      <c r="AE107" s="255">
        <v>0.54</v>
      </c>
      <c r="AF107" s="255"/>
      <c r="AG107" s="255"/>
      <c r="AH107" s="32"/>
      <c r="AI107" s="32"/>
      <c r="AJ107" s="32"/>
      <c r="AK107" s="32"/>
      <c r="AL107" s="32"/>
      <c r="AM107" s="32"/>
      <c r="AN107" s="255"/>
      <c r="AO107" s="255"/>
      <c r="AP107" s="255"/>
      <c r="AQ107" s="255"/>
      <c r="AR107" s="255"/>
      <c r="AS107" s="255"/>
      <c r="AT107" s="32"/>
      <c r="AU107" s="32"/>
      <c r="AV107" s="32"/>
      <c r="AW107" s="32"/>
      <c r="AX107" s="32"/>
      <c r="AY107" s="32"/>
      <c r="AZ107" s="255"/>
      <c r="BA107" s="255"/>
      <c r="BB107" s="255"/>
      <c r="BC107" s="255"/>
      <c r="BD107" s="255"/>
      <c r="BE107" s="255"/>
      <c r="BF107" s="32"/>
      <c r="BG107" s="32"/>
      <c r="BH107" s="32"/>
      <c r="BI107" s="32"/>
      <c r="BJ107" s="32"/>
      <c r="BK107" s="32"/>
      <c r="BL107" s="32"/>
    </row>
    <row r="108" spans="1:64" x14ac:dyDescent="0.25">
      <c r="A108" s="254" t="s">
        <v>481</v>
      </c>
      <c r="B108" s="171" t="s">
        <v>860</v>
      </c>
      <c r="C108" s="172" t="s">
        <v>861</v>
      </c>
      <c r="D108" s="255"/>
      <c r="E108" s="255"/>
      <c r="F108" s="255"/>
      <c r="G108" s="255"/>
      <c r="H108" s="255"/>
      <c r="I108" s="255"/>
      <c r="J108" s="32"/>
      <c r="K108" s="32"/>
      <c r="L108" s="32"/>
      <c r="M108" s="32"/>
      <c r="N108" s="32"/>
      <c r="O108" s="32"/>
      <c r="P108" s="255"/>
      <c r="Q108" s="255"/>
      <c r="R108" s="255"/>
      <c r="S108" s="255"/>
      <c r="T108" s="255"/>
      <c r="U108" s="255"/>
      <c r="V108" s="32"/>
      <c r="W108" s="32"/>
      <c r="X108" s="32"/>
      <c r="Y108" s="32"/>
      <c r="Z108" s="32"/>
      <c r="AA108" s="32"/>
      <c r="AB108" s="255"/>
      <c r="AC108" s="255"/>
      <c r="AD108" s="255"/>
      <c r="AE108" s="255">
        <v>0.69</v>
      </c>
      <c r="AF108" s="255"/>
      <c r="AG108" s="255"/>
      <c r="AH108" s="32"/>
      <c r="AI108" s="32"/>
      <c r="AJ108" s="32"/>
      <c r="AK108" s="32"/>
      <c r="AL108" s="32"/>
      <c r="AM108" s="32"/>
      <c r="AN108" s="255"/>
      <c r="AO108" s="255"/>
      <c r="AP108" s="255"/>
      <c r="AQ108" s="255"/>
      <c r="AR108" s="255"/>
      <c r="AS108" s="255"/>
      <c r="AT108" s="32"/>
      <c r="AU108" s="32"/>
      <c r="AV108" s="32"/>
      <c r="AW108" s="32"/>
      <c r="AX108" s="32"/>
      <c r="AY108" s="32"/>
      <c r="AZ108" s="255"/>
      <c r="BA108" s="255"/>
      <c r="BB108" s="255"/>
      <c r="BC108" s="255"/>
      <c r="BD108" s="255"/>
      <c r="BE108" s="255"/>
      <c r="BF108" s="32"/>
      <c r="BG108" s="32"/>
      <c r="BH108" s="32"/>
      <c r="BI108" s="32"/>
      <c r="BJ108" s="32"/>
      <c r="BK108" s="32"/>
      <c r="BL108" s="32"/>
    </row>
    <row r="109" spans="1:64" x14ac:dyDescent="0.25">
      <c r="A109" s="254" t="s">
        <v>481</v>
      </c>
      <c r="B109" s="171" t="s">
        <v>862</v>
      </c>
      <c r="C109" s="172" t="s">
        <v>863</v>
      </c>
      <c r="D109" s="255"/>
      <c r="E109" s="255"/>
      <c r="F109" s="255"/>
      <c r="G109" s="255"/>
      <c r="H109" s="255"/>
      <c r="I109" s="255"/>
      <c r="J109" s="32"/>
      <c r="K109" s="32"/>
      <c r="L109" s="32"/>
      <c r="M109" s="32"/>
      <c r="N109" s="32"/>
      <c r="O109" s="32"/>
      <c r="P109" s="255"/>
      <c r="Q109" s="255"/>
      <c r="R109" s="255"/>
      <c r="S109" s="255"/>
      <c r="T109" s="255"/>
      <c r="U109" s="255"/>
      <c r="V109" s="32"/>
      <c r="W109" s="32"/>
      <c r="X109" s="32"/>
      <c r="Y109" s="32"/>
      <c r="Z109" s="32"/>
      <c r="AA109" s="32"/>
      <c r="AB109" s="255"/>
      <c r="AC109" s="255"/>
      <c r="AD109" s="255"/>
      <c r="AE109" s="255">
        <v>0.6</v>
      </c>
      <c r="AF109" s="255"/>
      <c r="AG109" s="255"/>
      <c r="AH109" s="32"/>
      <c r="AI109" s="32"/>
      <c r="AJ109" s="32"/>
      <c r="AK109" s="32"/>
      <c r="AL109" s="32"/>
      <c r="AM109" s="32"/>
      <c r="AN109" s="255"/>
      <c r="AO109" s="255"/>
      <c r="AP109" s="255"/>
      <c r="AQ109" s="255"/>
      <c r="AR109" s="255"/>
      <c r="AS109" s="255"/>
      <c r="AT109" s="32"/>
      <c r="AU109" s="32"/>
      <c r="AV109" s="32"/>
      <c r="AW109" s="32"/>
      <c r="AX109" s="32"/>
      <c r="AY109" s="32"/>
      <c r="AZ109" s="255"/>
      <c r="BA109" s="255"/>
      <c r="BB109" s="255"/>
      <c r="BC109" s="255"/>
      <c r="BD109" s="255"/>
      <c r="BE109" s="255"/>
      <c r="BF109" s="32"/>
      <c r="BG109" s="32"/>
      <c r="BH109" s="32"/>
      <c r="BI109" s="32"/>
      <c r="BJ109" s="32"/>
      <c r="BK109" s="32"/>
      <c r="BL109" s="32"/>
    </row>
    <row r="110" spans="1:64" x14ac:dyDescent="0.25">
      <c r="A110" s="254" t="s">
        <v>481</v>
      </c>
      <c r="B110" s="171" t="s">
        <v>1126</v>
      </c>
      <c r="C110" s="172" t="s">
        <v>864</v>
      </c>
      <c r="D110" s="255"/>
      <c r="E110" s="255"/>
      <c r="F110" s="255"/>
      <c r="G110" s="255"/>
      <c r="H110" s="255"/>
      <c r="I110" s="255"/>
      <c r="J110" s="32"/>
      <c r="K110" s="32"/>
      <c r="L110" s="32"/>
      <c r="M110" s="32"/>
      <c r="N110" s="32"/>
      <c r="O110" s="32"/>
      <c r="P110" s="255"/>
      <c r="Q110" s="255"/>
      <c r="R110" s="255"/>
      <c r="S110" s="255"/>
      <c r="T110" s="255"/>
      <c r="U110" s="255"/>
      <c r="V110" s="32"/>
      <c r="W110" s="32"/>
      <c r="X110" s="32"/>
      <c r="Y110" s="32"/>
      <c r="Z110" s="32"/>
      <c r="AA110" s="32"/>
      <c r="AB110" s="255"/>
      <c r="AC110" s="255"/>
      <c r="AD110" s="255"/>
      <c r="AE110" s="255">
        <v>0.63</v>
      </c>
      <c r="AF110" s="255"/>
      <c r="AG110" s="255"/>
      <c r="AH110" s="32"/>
      <c r="AI110" s="32"/>
      <c r="AJ110" s="32"/>
      <c r="AK110" s="32"/>
      <c r="AL110" s="32"/>
      <c r="AM110" s="32"/>
      <c r="AN110" s="255"/>
      <c r="AO110" s="255"/>
      <c r="AP110" s="255"/>
      <c r="AQ110" s="255"/>
      <c r="AR110" s="255"/>
      <c r="AS110" s="255"/>
      <c r="AT110" s="32"/>
      <c r="AU110" s="32"/>
      <c r="AV110" s="32"/>
      <c r="AW110" s="32"/>
      <c r="AX110" s="32"/>
      <c r="AY110" s="32"/>
      <c r="AZ110" s="255"/>
      <c r="BA110" s="255"/>
      <c r="BB110" s="255"/>
      <c r="BC110" s="255"/>
      <c r="BD110" s="255"/>
      <c r="BE110" s="255"/>
      <c r="BF110" s="32"/>
      <c r="BG110" s="32"/>
      <c r="BH110" s="32"/>
      <c r="BI110" s="32"/>
      <c r="BJ110" s="32"/>
      <c r="BK110" s="32"/>
      <c r="BL110" s="32"/>
    </row>
    <row r="111" spans="1:64" x14ac:dyDescent="0.25">
      <c r="A111" s="254" t="s">
        <v>481</v>
      </c>
      <c r="B111" s="171" t="s">
        <v>865</v>
      </c>
      <c r="C111" s="172" t="s">
        <v>866</v>
      </c>
      <c r="D111" s="255"/>
      <c r="E111" s="255"/>
      <c r="F111" s="255"/>
      <c r="G111" s="255"/>
      <c r="H111" s="255"/>
      <c r="I111" s="255"/>
      <c r="J111" s="32"/>
      <c r="K111" s="32"/>
      <c r="L111" s="32"/>
      <c r="M111" s="32"/>
      <c r="N111" s="32"/>
      <c r="O111" s="32"/>
      <c r="P111" s="255"/>
      <c r="Q111" s="255"/>
      <c r="R111" s="255"/>
      <c r="S111" s="255"/>
      <c r="T111" s="255"/>
      <c r="U111" s="255"/>
      <c r="V111" s="32"/>
      <c r="W111" s="32"/>
      <c r="X111" s="32"/>
      <c r="Y111" s="32"/>
      <c r="Z111" s="32"/>
      <c r="AA111" s="32"/>
      <c r="AB111" s="255"/>
      <c r="AC111" s="255"/>
      <c r="AD111" s="255"/>
      <c r="AE111" s="255">
        <v>1.1100000000000001</v>
      </c>
      <c r="AF111" s="255"/>
      <c r="AG111" s="255"/>
      <c r="AH111" s="32"/>
      <c r="AI111" s="32"/>
      <c r="AJ111" s="32"/>
      <c r="AK111" s="32"/>
      <c r="AL111" s="32"/>
      <c r="AM111" s="32"/>
      <c r="AN111" s="255"/>
      <c r="AO111" s="255"/>
      <c r="AP111" s="255"/>
      <c r="AQ111" s="255"/>
      <c r="AR111" s="255"/>
      <c r="AS111" s="255"/>
      <c r="AT111" s="32"/>
      <c r="AU111" s="32"/>
      <c r="AV111" s="32"/>
      <c r="AW111" s="32"/>
      <c r="AX111" s="32"/>
      <c r="AY111" s="32"/>
      <c r="AZ111" s="255"/>
      <c r="BA111" s="255"/>
      <c r="BB111" s="255"/>
      <c r="BC111" s="255"/>
      <c r="BD111" s="255"/>
      <c r="BE111" s="255"/>
      <c r="BF111" s="32"/>
      <c r="BG111" s="32"/>
      <c r="BH111" s="32"/>
      <c r="BI111" s="32"/>
      <c r="BJ111" s="32"/>
      <c r="BK111" s="32"/>
      <c r="BL111" s="32"/>
    </row>
    <row r="112" spans="1:64" x14ac:dyDescent="0.25">
      <c r="A112" s="254" t="s">
        <v>481</v>
      </c>
      <c r="B112" s="171" t="s">
        <v>867</v>
      </c>
      <c r="C112" s="172" t="s">
        <v>868</v>
      </c>
      <c r="D112" s="255"/>
      <c r="E112" s="255"/>
      <c r="F112" s="255"/>
      <c r="G112" s="255"/>
      <c r="H112" s="255"/>
      <c r="I112" s="255"/>
      <c r="J112" s="32"/>
      <c r="K112" s="32"/>
      <c r="L112" s="32"/>
      <c r="M112" s="32"/>
      <c r="N112" s="32"/>
      <c r="O112" s="32"/>
      <c r="P112" s="255"/>
      <c r="Q112" s="255"/>
      <c r="R112" s="255"/>
      <c r="S112" s="255"/>
      <c r="T112" s="255"/>
      <c r="U112" s="255"/>
      <c r="V112" s="32"/>
      <c r="W112" s="32"/>
      <c r="X112" s="32"/>
      <c r="Y112" s="32"/>
      <c r="Z112" s="32"/>
      <c r="AA112" s="32"/>
      <c r="AB112" s="255"/>
      <c r="AC112" s="255"/>
      <c r="AD112" s="255"/>
      <c r="AE112" s="255">
        <v>0.78</v>
      </c>
      <c r="AF112" s="255"/>
      <c r="AG112" s="255"/>
      <c r="AH112" s="32"/>
      <c r="AI112" s="32"/>
      <c r="AJ112" s="32"/>
      <c r="AK112" s="32"/>
      <c r="AL112" s="32"/>
      <c r="AM112" s="32"/>
      <c r="AN112" s="255"/>
      <c r="AO112" s="255"/>
      <c r="AP112" s="255"/>
      <c r="AQ112" s="255"/>
      <c r="AR112" s="255"/>
      <c r="AS112" s="255"/>
      <c r="AT112" s="32"/>
      <c r="AU112" s="32"/>
      <c r="AV112" s="32"/>
      <c r="AW112" s="32"/>
      <c r="AX112" s="32"/>
      <c r="AY112" s="32"/>
      <c r="AZ112" s="255"/>
      <c r="BA112" s="255"/>
      <c r="BB112" s="255"/>
      <c r="BC112" s="255"/>
      <c r="BD112" s="255"/>
      <c r="BE112" s="255"/>
      <c r="BF112" s="32"/>
      <c r="BG112" s="32"/>
      <c r="BH112" s="32"/>
      <c r="BI112" s="32"/>
      <c r="BJ112" s="32"/>
      <c r="BK112" s="32"/>
      <c r="BL112" s="32"/>
    </row>
    <row r="113" spans="1:64" x14ac:dyDescent="0.25">
      <c r="A113" s="254" t="s">
        <v>481</v>
      </c>
      <c r="B113" s="171" t="s">
        <v>869</v>
      </c>
      <c r="C113" s="172" t="s">
        <v>870</v>
      </c>
      <c r="D113" s="255"/>
      <c r="E113" s="255"/>
      <c r="F113" s="255"/>
      <c r="G113" s="255"/>
      <c r="H113" s="255"/>
      <c r="I113" s="255"/>
      <c r="J113" s="32"/>
      <c r="K113" s="32"/>
      <c r="L113" s="32"/>
      <c r="M113" s="32"/>
      <c r="N113" s="32"/>
      <c r="O113" s="32"/>
      <c r="P113" s="255"/>
      <c r="Q113" s="255"/>
      <c r="R113" s="255"/>
      <c r="S113" s="255"/>
      <c r="T113" s="255"/>
      <c r="U113" s="255"/>
      <c r="V113" s="32"/>
      <c r="W113" s="32"/>
      <c r="X113" s="32"/>
      <c r="Y113" s="32"/>
      <c r="Z113" s="32"/>
      <c r="AA113" s="32"/>
      <c r="AB113" s="255"/>
      <c r="AC113" s="255"/>
      <c r="AD113" s="255"/>
      <c r="AE113" s="255">
        <v>1.35</v>
      </c>
      <c r="AF113" s="255"/>
      <c r="AG113" s="255"/>
      <c r="AH113" s="32"/>
      <c r="AI113" s="32"/>
      <c r="AJ113" s="32"/>
      <c r="AK113" s="32"/>
      <c r="AL113" s="32"/>
      <c r="AM113" s="32"/>
      <c r="AN113" s="255"/>
      <c r="AO113" s="255"/>
      <c r="AP113" s="255"/>
      <c r="AQ113" s="255"/>
      <c r="AR113" s="255"/>
      <c r="AS113" s="255"/>
      <c r="AT113" s="32"/>
      <c r="AU113" s="32"/>
      <c r="AV113" s="32"/>
      <c r="AW113" s="32"/>
      <c r="AX113" s="32"/>
      <c r="AY113" s="32"/>
      <c r="AZ113" s="255"/>
      <c r="BA113" s="255"/>
      <c r="BB113" s="255"/>
      <c r="BC113" s="255"/>
      <c r="BD113" s="255"/>
      <c r="BE113" s="255"/>
      <c r="BF113" s="32"/>
      <c r="BG113" s="32"/>
      <c r="BH113" s="32"/>
      <c r="BI113" s="32"/>
      <c r="BJ113" s="32"/>
      <c r="BK113" s="32"/>
      <c r="BL113" s="32"/>
    </row>
    <row r="114" spans="1:64" x14ac:dyDescent="0.25">
      <c r="A114" s="254" t="s">
        <v>481</v>
      </c>
      <c r="B114" s="171" t="s">
        <v>871</v>
      </c>
      <c r="C114" s="172" t="s">
        <v>872</v>
      </c>
      <c r="D114" s="255"/>
      <c r="E114" s="255"/>
      <c r="F114" s="255"/>
      <c r="G114" s="255"/>
      <c r="H114" s="255"/>
      <c r="I114" s="255"/>
      <c r="J114" s="32"/>
      <c r="K114" s="32"/>
      <c r="L114" s="32"/>
      <c r="M114" s="32"/>
      <c r="N114" s="32"/>
      <c r="O114" s="32"/>
      <c r="P114" s="255"/>
      <c r="Q114" s="255"/>
      <c r="R114" s="255"/>
      <c r="S114" s="255"/>
      <c r="T114" s="255"/>
      <c r="U114" s="255"/>
      <c r="V114" s="32"/>
      <c r="W114" s="32"/>
      <c r="X114" s="32"/>
      <c r="Y114" s="32"/>
      <c r="Z114" s="32"/>
      <c r="AA114" s="32"/>
      <c r="AB114" s="255"/>
      <c r="AC114" s="255"/>
      <c r="AD114" s="255"/>
      <c r="AE114" s="255">
        <v>0.48</v>
      </c>
      <c r="AF114" s="255"/>
      <c r="AG114" s="255"/>
      <c r="AH114" s="32"/>
      <c r="AI114" s="32"/>
      <c r="AJ114" s="32"/>
      <c r="AK114" s="32"/>
      <c r="AL114" s="32"/>
      <c r="AM114" s="32"/>
      <c r="AN114" s="255"/>
      <c r="AO114" s="255"/>
      <c r="AP114" s="255"/>
      <c r="AQ114" s="255"/>
      <c r="AR114" s="255"/>
      <c r="AS114" s="255"/>
      <c r="AT114" s="32"/>
      <c r="AU114" s="32"/>
      <c r="AV114" s="32"/>
      <c r="AW114" s="32"/>
      <c r="AX114" s="32"/>
      <c r="AY114" s="32"/>
      <c r="AZ114" s="255"/>
      <c r="BA114" s="255"/>
      <c r="BB114" s="255"/>
      <c r="BC114" s="255"/>
      <c r="BD114" s="255"/>
      <c r="BE114" s="255"/>
      <c r="BF114" s="32"/>
      <c r="BG114" s="32"/>
      <c r="BH114" s="32"/>
      <c r="BI114" s="32"/>
      <c r="BJ114" s="32"/>
      <c r="BK114" s="32"/>
      <c r="BL114" s="32"/>
    </row>
    <row r="115" spans="1:64" x14ac:dyDescent="0.25">
      <c r="A115" s="254" t="s">
        <v>481</v>
      </c>
      <c r="B115" s="171" t="s">
        <v>873</v>
      </c>
      <c r="C115" s="172" t="s">
        <v>874</v>
      </c>
      <c r="D115" s="255"/>
      <c r="E115" s="255"/>
      <c r="F115" s="255"/>
      <c r="G115" s="255"/>
      <c r="H115" s="255"/>
      <c r="I115" s="255"/>
      <c r="J115" s="32"/>
      <c r="K115" s="32"/>
      <c r="L115" s="32"/>
      <c r="M115" s="32"/>
      <c r="N115" s="32"/>
      <c r="O115" s="32"/>
      <c r="P115" s="255"/>
      <c r="Q115" s="255"/>
      <c r="R115" s="255"/>
      <c r="S115" s="255"/>
      <c r="T115" s="255"/>
      <c r="U115" s="255"/>
      <c r="V115" s="32"/>
      <c r="W115" s="32"/>
      <c r="X115" s="32"/>
      <c r="Y115" s="32"/>
      <c r="Z115" s="32"/>
      <c r="AA115" s="32"/>
      <c r="AB115" s="255"/>
      <c r="AC115" s="255"/>
      <c r="AD115" s="255"/>
      <c r="AE115" s="255">
        <v>0.96</v>
      </c>
      <c r="AF115" s="255"/>
      <c r="AG115" s="255"/>
      <c r="AH115" s="32"/>
      <c r="AI115" s="32"/>
      <c r="AJ115" s="32"/>
      <c r="AK115" s="32"/>
      <c r="AL115" s="32"/>
      <c r="AM115" s="32"/>
      <c r="AN115" s="255"/>
      <c r="AO115" s="255"/>
      <c r="AP115" s="255"/>
      <c r="AQ115" s="255"/>
      <c r="AR115" s="255"/>
      <c r="AS115" s="255"/>
      <c r="AT115" s="32"/>
      <c r="AU115" s="32"/>
      <c r="AV115" s="32"/>
      <c r="AW115" s="32"/>
      <c r="AX115" s="32"/>
      <c r="AY115" s="32"/>
      <c r="AZ115" s="255"/>
      <c r="BA115" s="255"/>
      <c r="BB115" s="255"/>
      <c r="BC115" s="255"/>
      <c r="BD115" s="255"/>
      <c r="BE115" s="255"/>
      <c r="BF115" s="32"/>
      <c r="BG115" s="32"/>
      <c r="BH115" s="32"/>
      <c r="BI115" s="32"/>
      <c r="BJ115" s="32"/>
      <c r="BK115" s="32"/>
      <c r="BL115" s="32"/>
    </row>
    <row r="116" spans="1:64" x14ac:dyDescent="0.25">
      <c r="A116" s="254" t="s">
        <v>481</v>
      </c>
      <c r="B116" s="171" t="s">
        <v>875</v>
      </c>
      <c r="C116" s="172" t="s">
        <v>876</v>
      </c>
      <c r="D116" s="255"/>
      <c r="E116" s="255"/>
      <c r="F116" s="255"/>
      <c r="G116" s="255"/>
      <c r="H116" s="255"/>
      <c r="I116" s="255"/>
      <c r="J116" s="32"/>
      <c r="K116" s="32"/>
      <c r="L116" s="32"/>
      <c r="M116" s="32"/>
      <c r="N116" s="32"/>
      <c r="O116" s="32"/>
      <c r="P116" s="255"/>
      <c r="Q116" s="255"/>
      <c r="R116" s="255"/>
      <c r="S116" s="255"/>
      <c r="T116" s="255"/>
      <c r="U116" s="255"/>
      <c r="V116" s="32"/>
      <c r="W116" s="32"/>
      <c r="X116" s="32"/>
      <c r="Y116" s="32"/>
      <c r="Z116" s="32"/>
      <c r="AA116" s="32"/>
      <c r="AB116" s="255"/>
      <c r="AC116" s="255"/>
      <c r="AD116" s="255"/>
      <c r="AE116" s="255">
        <v>0.28000000000000003</v>
      </c>
      <c r="AF116" s="255"/>
      <c r="AG116" s="255"/>
      <c r="AH116" s="32"/>
      <c r="AI116" s="32"/>
      <c r="AJ116" s="32"/>
      <c r="AK116" s="32"/>
      <c r="AL116" s="32"/>
      <c r="AM116" s="32"/>
      <c r="AN116" s="255"/>
      <c r="AO116" s="255"/>
      <c r="AP116" s="255"/>
      <c r="AQ116" s="255"/>
      <c r="AR116" s="255"/>
      <c r="AS116" s="255"/>
      <c r="AT116" s="32"/>
      <c r="AU116" s="32"/>
      <c r="AV116" s="32"/>
      <c r="AW116" s="32"/>
      <c r="AX116" s="32"/>
      <c r="AY116" s="32"/>
      <c r="AZ116" s="255"/>
      <c r="BA116" s="255"/>
      <c r="BB116" s="255"/>
      <c r="BC116" s="255"/>
      <c r="BD116" s="255"/>
      <c r="BE116" s="255"/>
      <c r="BF116" s="32"/>
      <c r="BG116" s="32"/>
      <c r="BH116" s="32"/>
      <c r="BI116" s="32"/>
      <c r="BJ116" s="32"/>
      <c r="BK116" s="32"/>
      <c r="BL116" s="32"/>
    </row>
    <row r="117" spans="1:64" x14ac:dyDescent="0.25">
      <c r="A117" s="254" t="s">
        <v>481</v>
      </c>
      <c r="B117" s="171" t="s">
        <v>877</v>
      </c>
      <c r="C117" s="172" t="s">
        <v>878</v>
      </c>
      <c r="D117" s="255"/>
      <c r="E117" s="255"/>
      <c r="F117" s="255"/>
      <c r="G117" s="255"/>
      <c r="H117" s="255"/>
      <c r="I117" s="255"/>
      <c r="J117" s="32"/>
      <c r="K117" s="32"/>
      <c r="L117" s="32"/>
      <c r="M117" s="32"/>
      <c r="N117" s="32"/>
      <c r="O117" s="32"/>
      <c r="P117" s="255"/>
      <c r="Q117" s="255"/>
      <c r="R117" s="255"/>
      <c r="S117" s="255"/>
      <c r="T117" s="255"/>
      <c r="U117" s="255"/>
      <c r="V117" s="32"/>
      <c r="W117" s="32"/>
      <c r="X117" s="32"/>
      <c r="Y117" s="32"/>
      <c r="Z117" s="32"/>
      <c r="AA117" s="32"/>
      <c r="AB117" s="255"/>
      <c r="AC117" s="255"/>
      <c r="AD117" s="255"/>
      <c r="AE117" s="255">
        <v>0.73499999999999999</v>
      </c>
      <c r="AF117" s="255"/>
      <c r="AG117" s="255"/>
      <c r="AH117" s="32"/>
      <c r="AI117" s="32"/>
      <c r="AJ117" s="32"/>
      <c r="AK117" s="32"/>
      <c r="AL117" s="32"/>
      <c r="AM117" s="32"/>
      <c r="AN117" s="255"/>
      <c r="AO117" s="255"/>
      <c r="AP117" s="255"/>
      <c r="AQ117" s="255"/>
      <c r="AR117" s="255"/>
      <c r="AS117" s="255"/>
      <c r="AT117" s="32"/>
      <c r="AU117" s="32"/>
      <c r="AV117" s="32"/>
      <c r="AW117" s="32"/>
      <c r="AX117" s="32"/>
      <c r="AY117" s="32"/>
      <c r="AZ117" s="255"/>
      <c r="BA117" s="255"/>
      <c r="BB117" s="255"/>
      <c r="BC117" s="255"/>
      <c r="BD117" s="255"/>
      <c r="BE117" s="255"/>
      <c r="BF117" s="32"/>
      <c r="BG117" s="32"/>
      <c r="BH117" s="32"/>
      <c r="BI117" s="32"/>
      <c r="BJ117" s="32"/>
      <c r="BK117" s="32"/>
      <c r="BL117" s="32"/>
    </row>
    <row r="118" spans="1:64" x14ac:dyDescent="0.25">
      <c r="A118" s="254" t="s">
        <v>481</v>
      </c>
      <c r="B118" s="171" t="s">
        <v>879</v>
      </c>
      <c r="C118" s="172" t="s">
        <v>880</v>
      </c>
      <c r="D118" s="255"/>
      <c r="E118" s="255"/>
      <c r="F118" s="255"/>
      <c r="G118" s="255"/>
      <c r="H118" s="255"/>
      <c r="I118" s="255"/>
      <c r="J118" s="32"/>
      <c r="K118" s="32"/>
      <c r="L118" s="32"/>
      <c r="M118" s="32"/>
      <c r="N118" s="32"/>
      <c r="O118" s="32"/>
      <c r="P118" s="255"/>
      <c r="Q118" s="255"/>
      <c r="R118" s="255"/>
      <c r="S118" s="255"/>
      <c r="T118" s="255"/>
      <c r="U118" s="255"/>
      <c r="V118" s="32"/>
      <c r="W118" s="32"/>
      <c r="X118" s="32"/>
      <c r="Y118" s="32"/>
      <c r="Z118" s="32"/>
      <c r="AA118" s="32"/>
      <c r="AB118" s="255"/>
      <c r="AC118" s="255"/>
      <c r="AD118" s="255"/>
      <c r="AE118" s="255">
        <v>0.84</v>
      </c>
      <c r="AF118" s="255"/>
      <c r="AG118" s="255"/>
      <c r="AH118" s="32"/>
      <c r="AI118" s="32"/>
      <c r="AJ118" s="32"/>
      <c r="AK118" s="32"/>
      <c r="AL118" s="32"/>
      <c r="AM118" s="32"/>
      <c r="AN118" s="255"/>
      <c r="AO118" s="255"/>
      <c r="AP118" s="255"/>
      <c r="AQ118" s="255"/>
      <c r="AR118" s="255"/>
      <c r="AS118" s="255"/>
      <c r="AT118" s="32"/>
      <c r="AU118" s="32"/>
      <c r="AV118" s="32"/>
      <c r="AW118" s="32"/>
      <c r="AX118" s="32"/>
      <c r="AY118" s="32"/>
      <c r="AZ118" s="255"/>
      <c r="BA118" s="255"/>
      <c r="BB118" s="255"/>
      <c r="BC118" s="255"/>
      <c r="BD118" s="255"/>
      <c r="BE118" s="255"/>
      <c r="BF118" s="32"/>
      <c r="BG118" s="32"/>
      <c r="BH118" s="32"/>
      <c r="BI118" s="32"/>
      <c r="BJ118" s="32"/>
      <c r="BK118" s="32"/>
      <c r="BL118" s="32"/>
    </row>
    <row r="119" spans="1:64" x14ac:dyDescent="0.25">
      <c r="A119" s="254" t="s">
        <v>481</v>
      </c>
      <c r="B119" s="171" t="s">
        <v>881</v>
      </c>
      <c r="C119" s="172" t="s">
        <v>882</v>
      </c>
      <c r="D119" s="255"/>
      <c r="E119" s="255"/>
      <c r="F119" s="255"/>
      <c r="G119" s="255"/>
      <c r="H119" s="255"/>
      <c r="I119" s="255"/>
      <c r="J119" s="32"/>
      <c r="K119" s="32"/>
      <c r="L119" s="32"/>
      <c r="M119" s="32"/>
      <c r="N119" s="32"/>
      <c r="O119" s="32"/>
      <c r="P119" s="255"/>
      <c r="Q119" s="255"/>
      <c r="R119" s="255"/>
      <c r="S119" s="255"/>
      <c r="T119" s="255"/>
      <c r="U119" s="255"/>
      <c r="V119" s="32"/>
      <c r="W119" s="32"/>
      <c r="X119" s="32"/>
      <c r="Y119" s="32"/>
      <c r="Z119" s="32"/>
      <c r="AA119" s="32"/>
      <c r="AB119" s="255"/>
      <c r="AC119" s="255"/>
      <c r="AD119" s="255"/>
      <c r="AE119" s="255">
        <v>0.94499999999999995</v>
      </c>
      <c r="AF119" s="255"/>
      <c r="AG119" s="255"/>
      <c r="AH119" s="32"/>
      <c r="AI119" s="32"/>
      <c r="AJ119" s="32"/>
      <c r="AK119" s="32"/>
      <c r="AL119" s="32"/>
      <c r="AM119" s="32"/>
      <c r="AN119" s="255"/>
      <c r="AO119" s="255"/>
      <c r="AP119" s="255"/>
      <c r="AQ119" s="255"/>
      <c r="AR119" s="255"/>
      <c r="AS119" s="255"/>
      <c r="AT119" s="32"/>
      <c r="AU119" s="32"/>
      <c r="AV119" s="32"/>
      <c r="AW119" s="32"/>
      <c r="AX119" s="32"/>
      <c r="AY119" s="32"/>
      <c r="AZ119" s="255"/>
      <c r="BA119" s="255"/>
      <c r="BB119" s="255"/>
      <c r="BC119" s="255"/>
      <c r="BD119" s="255"/>
      <c r="BE119" s="255"/>
      <c r="BF119" s="32"/>
      <c r="BG119" s="32"/>
      <c r="BH119" s="32"/>
      <c r="BI119" s="32"/>
      <c r="BJ119" s="32"/>
      <c r="BK119" s="32"/>
      <c r="BL119" s="32"/>
    </row>
    <row r="120" spans="1:64" ht="31.5" x14ac:dyDescent="0.25">
      <c r="A120" s="254" t="s">
        <v>481</v>
      </c>
      <c r="B120" s="171" t="s">
        <v>894</v>
      </c>
      <c r="C120" s="172" t="s">
        <v>895</v>
      </c>
      <c r="D120" s="255"/>
      <c r="E120" s="255"/>
      <c r="F120" s="255"/>
      <c r="G120" s="255"/>
      <c r="H120" s="255"/>
      <c r="I120" s="255"/>
      <c r="J120" s="32"/>
      <c r="K120" s="32"/>
      <c r="L120" s="32"/>
      <c r="M120" s="32"/>
      <c r="N120" s="32"/>
      <c r="O120" s="32"/>
      <c r="P120" s="255"/>
      <c r="Q120" s="255"/>
      <c r="R120" s="255"/>
      <c r="S120" s="255"/>
      <c r="T120" s="255"/>
      <c r="U120" s="255"/>
      <c r="V120" s="32"/>
      <c r="W120" s="32"/>
      <c r="X120" s="32"/>
      <c r="Y120" s="32"/>
      <c r="Z120" s="32"/>
      <c r="AA120" s="32"/>
      <c r="AB120" s="255"/>
      <c r="AC120" s="255"/>
      <c r="AD120" s="255"/>
      <c r="AE120" s="255"/>
      <c r="AF120" s="255"/>
      <c r="AG120" s="255"/>
      <c r="AH120" s="32"/>
      <c r="AI120" s="32"/>
      <c r="AJ120" s="32"/>
      <c r="AK120" s="32"/>
      <c r="AL120" s="32"/>
      <c r="AM120" s="32"/>
      <c r="AN120" s="255"/>
      <c r="AO120" s="255"/>
      <c r="AP120" s="255"/>
      <c r="AQ120" s="255">
        <v>4.5</v>
      </c>
      <c r="AR120" s="255"/>
      <c r="AS120" s="255"/>
      <c r="AT120" s="32"/>
      <c r="AU120" s="32"/>
      <c r="AV120" s="32"/>
      <c r="AW120" s="32"/>
      <c r="AX120" s="32"/>
      <c r="AY120" s="32"/>
      <c r="AZ120" s="255"/>
      <c r="BA120" s="255"/>
      <c r="BB120" s="255"/>
      <c r="BC120" s="255"/>
      <c r="BD120" s="255"/>
      <c r="BE120" s="255"/>
      <c r="BF120" s="32"/>
      <c r="BG120" s="32"/>
      <c r="BH120" s="32"/>
      <c r="BI120" s="32"/>
      <c r="BJ120" s="32"/>
      <c r="BK120" s="32"/>
      <c r="BL120" s="32"/>
    </row>
    <row r="121" spans="1:64" ht="31.5" x14ac:dyDescent="0.25">
      <c r="A121" s="254" t="s">
        <v>481</v>
      </c>
      <c r="B121" s="171" t="s">
        <v>912</v>
      </c>
      <c r="C121" s="172" t="s">
        <v>913</v>
      </c>
      <c r="D121" s="255"/>
      <c r="E121" s="255"/>
      <c r="F121" s="255"/>
      <c r="G121" s="255"/>
      <c r="H121" s="255"/>
      <c r="I121" s="255"/>
      <c r="J121" s="32"/>
      <c r="K121" s="32"/>
      <c r="L121" s="32"/>
      <c r="M121" s="32"/>
      <c r="N121" s="32"/>
      <c r="O121" s="32"/>
      <c r="P121" s="255"/>
      <c r="Q121" s="255"/>
      <c r="R121" s="255"/>
      <c r="S121" s="255"/>
      <c r="T121" s="255"/>
      <c r="U121" s="255"/>
      <c r="V121" s="32"/>
      <c r="W121" s="32"/>
      <c r="X121" s="32"/>
      <c r="Y121" s="32"/>
      <c r="Z121" s="32"/>
      <c r="AA121" s="32"/>
      <c r="AB121" s="255"/>
      <c r="AC121" s="255"/>
      <c r="AD121" s="255"/>
      <c r="AE121" s="255"/>
      <c r="AF121" s="255"/>
      <c r="AG121" s="255"/>
      <c r="AH121" s="32"/>
      <c r="AI121" s="32"/>
      <c r="AJ121" s="32"/>
      <c r="AK121" s="32"/>
      <c r="AL121" s="32"/>
      <c r="AM121" s="32"/>
      <c r="AN121" s="255"/>
      <c r="AO121" s="255"/>
      <c r="AP121" s="255"/>
      <c r="AQ121" s="255"/>
      <c r="AR121" s="255"/>
      <c r="AS121" s="255"/>
      <c r="AT121" s="32"/>
      <c r="AU121" s="32"/>
      <c r="AV121" s="32"/>
      <c r="AW121" s="32"/>
      <c r="AX121" s="32"/>
      <c r="AY121" s="32"/>
      <c r="AZ121" s="255"/>
      <c r="BA121" s="255"/>
      <c r="BB121" s="255"/>
      <c r="BC121" s="255">
        <v>1.502</v>
      </c>
      <c r="BD121" s="255"/>
      <c r="BE121" s="255"/>
      <c r="BF121" s="32"/>
      <c r="BG121" s="32"/>
      <c r="BH121" s="32"/>
      <c r="BI121" s="32"/>
      <c r="BJ121" s="32"/>
      <c r="BK121" s="32"/>
      <c r="BL121" s="32"/>
    </row>
    <row r="122" spans="1:64" x14ac:dyDescent="0.25">
      <c r="A122" s="254" t="s">
        <v>481</v>
      </c>
      <c r="B122" s="171" t="s">
        <v>914</v>
      </c>
      <c r="C122" s="172" t="s">
        <v>915</v>
      </c>
      <c r="D122" s="255"/>
      <c r="E122" s="255"/>
      <c r="F122" s="255"/>
      <c r="G122" s="255"/>
      <c r="H122" s="255"/>
      <c r="I122" s="255"/>
      <c r="J122" s="32"/>
      <c r="K122" s="32"/>
      <c r="L122" s="32"/>
      <c r="M122" s="32"/>
      <c r="N122" s="32"/>
      <c r="O122" s="32"/>
      <c r="P122" s="255"/>
      <c r="Q122" s="255"/>
      <c r="R122" s="255"/>
      <c r="S122" s="255"/>
      <c r="T122" s="255"/>
      <c r="U122" s="255"/>
      <c r="V122" s="32"/>
      <c r="W122" s="32"/>
      <c r="X122" s="32"/>
      <c r="Y122" s="32"/>
      <c r="Z122" s="32"/>
      <c r="AA122" s="32"/>
      <c r="AB122" s="255"/>
      <c r="AC122" s="255"/>
      <c r="AD122" s="255"/>
      <c r="AE122" s="255"/>
      <c r="AF122" s="255"/>
      <c r="AG122" s="255"/>
      <c r="AH122" s="32"/>
      <c r="AI122" s="32"/>
      <c r="AJ122" s="32"/>
      <c r="AK122" s="32"/>
      <c r="AL122" s="32"/>
      <c r="AM122" s="32"/>
      <c r="AN122" s="255"/>
      <c r="AO122" s="255"/>
      <c r="AP122" s="255"/>
      <c r="AQ122" s="255"/>
      <c r="AR122" s="255"/>
      <c r="AS122" s="255"/>
      <c r="AT122" s="32"/>
      <c r="AU122" s="32"/>
      <c r="AV122" s="32"/>
      <c r="AW122" s="32"/>
      <c r="AX122" s="32"/>
      <c r="AY122" s="32"/>
      <c r="AZ122" s="255"/>
      <c r="BA122" s="255"/>
      <c r="BB122" s="255"/>
      <c r="BC122" s="255">
        <v>0.66</v>
      </c>
      <c r="BD122" s="255"/>
      <c r="BE122" s="255"/>
      <c r="BF122" s="32"/>
      <c r="BG122" s="32"/>
      <c r="BH122" s="32"/>
      <c r="BI122" s="32"/>
      <c r="BJ122" s="32"/>
      <c r="BK122" s="32"/>
      <c r="BL122" s="32"/>
    </row>
    <row r="123" spans="1:64" ht="31.5" x14ac:dyDescent="0.25">
      <c r="A123" s="254" t="s">
        <v>481</v>
      </c>
      <c r="B123" s="171" t="s">
        <v>916</v>
      </c>
      <c r="C123" s="172" t="s">
        <v>917</v>
      </c>
      <c r="D123" s="255"/>
      <c r="E123" s="255"/>
      <c r="F123" s="255"/>
      <c r="G123" s="255"/>
      <c r="H123" s="255"/>
      <c r="I123" s="255"/>
      <c r="J123" s="32"/>
      <c r="K123" s="32"/>
      <c r="L123" s="32"/>
      <c r="M123" s="32"/>
      <c r="N123" s="32"/>
      <c r="O123" s="32"/>
      <c r="P123" s="255"/>
      <c r="Q123" s="255"/>
      <c r="R123" s="255"/>
      <c r="S123" s="255"/>
      <c r="T123" s="255"/>
      <c r="U123" s="255"/>
      <c r="V123" s="32"/>
      <c r="W123" s="32"/>
      <c r="X123" s="32"/>
      <c r="Y123" s="32"/>
      <c r="Z123" s="32"/>
      <c r="AA123" s="32"/>
      <c r="AB123" s="255"/>
      <c r="AC123" s="255"/>
      <c r="AD123" s="255"/>
      <c r="AE123" s="255"/>
      <c r="AF123" s="255"/>
      <c r="AG123" s="255"/>
      <c r="AH123" s="32"/>
      <c r="AI123" s="32"/>
      <c r="AJ123" s="32"/>
      <c r="AK123" s="32"/>
      <c r="AL123" s="32"/>
      <c r="AM123" s="32"/>
      <c r="AN123" s="255"/>
      <c r="AO123" s="255"/>
      <c r="AP123" s="255"/>
      <c r="AQ123" s="255"/>
      <c r="AR123" s="255"/>
      <c r="AS123" s="255"/>
      <c r="AT123" s="32"/>
      <c r="AU123" s="32"/>
      <c r="AV123" s="32"/>
      <c r="AW123" s="32"/>
      <c r="AX123" s="32"/>
      <c r="AY123" s="32"/>
      <c r="AZ123" s="255"/>
      <c r="BA123" s="255"/>
      <c r="BB123" s="255"/>
      <c r="BC123" s="255">
        <v>1.0049999999999999</v>
      </c>
      <c r="BD123" s="255"/>
      <c r="BE123" s="255"/>
      <c r="BF123" s="32"/>
      <c r="BG123" s="32"/>
      <c r="BH123" s="32"/>
      <c r="BI123" s="32"/>
      <c r="BJ123" s="32"/>
      <c r="BK123" s="32"/>
      <c r="BL123" s="32"/>
    </row>
    <row r="124" spans="1:64" ht="31.5" x14ac:dyDescent="0.25">
      <c r="A124" s="254" t="s">
        <v>481</v>
      </c>
      <c r="B124" s="171" t="s">
        <v>918</v>
      </c>
      <c r="C124" s="172" t="s">
        <v>919</v>
      </c>
      <c r="D124" s="255"/>
      <c r="E124" s="255"/>
      <c r="F124" s="255"/>
      <c r="G124" s="255"/>
      <c r="H124" s="255"/>
      <c r="I124" s="255"/>
      <c r="J124" s="32"/>
      <c r="K124" s="32"/>
      <c r="L124" s="32"/>
      <c r="M124" s="32"/>
      <c r="N124" s="32"/>
      <c r="O124" s="32"/>
      <c r="P124" s="255"/>
      <c r="Q124" s="255"/>
      <c r="R124" s="255"/>
      <c r="S124" s="255"/>
      <c r="T124" s="255"/>
      <c r="U124" s="255"/>
      <c r="V124" s="32"/>
      <c r="W124" s="32"/>
      <c r="X124" s="32"/>
      <c r="Y124" s="32"/>
      <c r="Z124" s="32"/>
      <c r="AA124" s="32"/>
      <c r="AB124" s="255"/>
      <c r="AC124" s="255"/>
      <c r="AD124" s="255"/>
      <c r="AE124" s="255"/>
      <c r="AF124" s="255"/>
      <c r="AG124" s="255"/>
      <c r="AH124" s="32"/>
      <c r="AI124" s="32"/>
      <c r="AJ124" s="32"/>
      <c r="AK124" s="32"/>
      <c r="AL124" s="32"/>
      <c r="AM124" s="32"/>
      <c r="AN124" s="255"/>
      <c r="AO124" s="255"/>
      <c r="AP124" s="255"/>
      <c r="AQ124" s="255"/>
      <c r="AR124" s="255"/>
      <c r="AS124" s="255"/>
      <c r="AT124" s="32"/>
      <c r="AU124" s="32"/>
      <c r="AV124" s="32"/>
      <c r="AW124" s="32"/>
      <c r="AX124" s="32"/>
      <c r="AY124" s="32"/>
      <c r="AZ124" s="255"/>
      <c r="BA124" s="255"/>
      <c r="BB124" s="255"/>
      <c r="BC124" s="255">
        <v>0.51300000000000001</v>
      </c>
      <c r="BD124" s="255"/>
      <c r="BE124" s="255"/>
      <c r="BF124" s="32"/>
      <c r="BG124" s="32"/>
      <c r="BH124" s="32"/>
      <c r="BI124" s="32"/>
      <c r="BJ124" s="32"/>
      <c r="BK124" s="32"/>
      <c r="BL124" s="32"/>
    </row>
    <row r="125" spans="1:64" ht="31.5" x14ac:dyDescent="0.25">
      <c r="A125" s="254" t="s">
        <v>481</v>
      </c>
      <c r="B125" s="171" t="s">
        <v>920</v>
      </c>
      <c r="C125" s="172" t="s">
        <v>921</v>
      </c>
      <c r="D125" s="255"/>
      <c r="E125" s="255"/>
      <c r="F125" s="255"/>
      <c r="G125" s="255"/>
      <c r="H125" s="255"/>
      <c r="I125" s="255"/>
      <c r="J125" s="32"/>
      <c r="K125" s="32"/>
      <c r="L125" s="32"/>
      <c r="M125" s="32"/>
      <c r="N125" s="32"/>
      <c r="O125" s="32"/>
      <c r="P125" s="255"/>
      <c r="Q125" s="255"/>
      <c r="R125" s="255"/>
      <c r="S125" s="255"/>
      <c r="T125" s="255"/>
      <c r="U125" s="255"/>
      <c r="V125" s="32"/>
      <c r="W125" s="32"/>
      <c r="X125" s="32"/>
      <c r="Y125" s="32"/>
      <c r="Z125" s="32"/>
      <c r="AA125" s="32"/>
      <c r="AB125" s="255"/>
      <c r="AC125" s="255"/>
      <c r="AD125" s="255"/>
      <c r="AE125" s="255"/>
      <c r="AF125" s="255"/>
      <c r="AG125" s="255"/>
      <c r="AH125" s="32"/>
      <c r="AI125" s="32"/>
      <c r="AJ125" s="32"/>
      <c r="AK125" s="32"/>
      <c r="AL125" s="32"/>
      <c r="AM125" s="32"/>
      <c r="AN125" s="255"/>
      <c r="AO125" s="255"/>
      <c r="AP125" s="255"/>
      <c r="AQ125" s="255"/>
      <c r="AR125" s="255"/>
      <c r="AS125" s="255"/>
      <c r="AT125" s="32"/>
      <c r="AU125" s="32"/>
      <c r="AV125" s="32"/>
      <c r="AW125" s="32"/>
      <c r="AX125" s="32"/>
      <c r="AY125" s="32"/>
      <c r="AZ125" s="255"/>
      <c r="BA125" s="255"/>
      <c r="BB125" s="255"/>
      <c r="BC125" s="255">
        <v>1.4710000000000001</v>
      </c>
      <c r="BD125" s="255"/>
      <c r="BE125" s="255"/>
      <c r="BF125" s="32"/>
      <c r="BG125" s="32"/>
      <c r="BH125" s="32"/>
      <c r="BI125" s="32"/>
      <c r="BJ125" s="32"/>
      <c r="BK125" s="32"/>
      <c r="BL125" s="32"/>
    </row>
    <row r="126" spans="1:64" ht="31.5" x14ac:dyDescent="0.25">
      <c r="A126" s="254" t="s">
        <v>481</v>
      </c>
      <c r="B126" s="171" t="s">
        <v>922</v>
      </c>
      <c r="C126" s="172" t="s">
        <v>923</v>
      </c>
      <c r="D126" s="255"/>
      <c r="E126" s="255"/>
      <c r="F126" s="255"/>
      <c r="G126" s="255"/>
      <c r="H126" s="255"/>
      <c r="I126" s="255"/>
      <c r="J126" s="32"/>
      <c r="K126" s="32"/>
      <c r="L126" s="32"/>
      <c r="M126" s="32"/>
      <c r="N126" s="32"/>
      <c r="O126" s="32"/>
      <c r="P126" s="255"/>
      <c r="Q126" s="255"/>
      <c r="R126" s="255"/>
      <c r="S126" s="255"/>
      <c r="T126" s="255"/>
      <c r="U126" s="255"/>
      <c r="V126" s="32"/>
      <c r="W126" s="32"/>
      <c r="X126" s="32"/>
      <c r="Y126" s="32"/>
      <c r="Z126" s="32"/>
      <c r="AA126" s="32"/>
      <c r="AB126" s="255"/>
      <c r="AC126" s="255"/>
      <c r="AD126" s="255"/>
      <c r="AE126" s="255"/>
      <c r="AF126" s="255"/>
      <c r="AG126" s="255"/>
      <c r="AH126" s="32"/>
      <c r="AI126" s="32"/>
      <c r="AJ126" s="32"/>
      <c r="AK126" s="32"/>
      <c r="AL126" s="32"/>
      <c r="AM126" s="32"/>
      <c r="AN126" s="255"/>
      <c r="AO126" s="255"/>
      <c r="AP126" s="255"/>
      <c r="AQ126" s="255"/>
      <c r="AR126" s="255"/>
      <c r="AS126" s="255"/>
      <c r="AT126" s="32"/>
      <c r="AU126" s="32"/>
      <c r="AV126" s="32"/>
      <c r="AW126" s="32"/>
      <c r="AX126" s="32"/>
      <c r="AY126" s="32"/>
      <c r="AZ126" s="255"/>
      <c r="BA126" s="255"/>
      <c r="BB126" s="255"/>
      <c r="BC126" s="255">
        <v>0.50700000000000001</v>
      </c>
      <c r="BD126" s="255"/>
      <c r="BE126" s="255"/>
      <c r="BF126" s="32"/>
      <c r="BG126" s="32"/>
      <c r="BH126" s="32"/>
      <c r="BI126" s="32"/>
      <c r="BJ126" s="32"/>
      <c r="BK126" s="32"/>
      <c r="BL126" s="32"/>
    </row>
    <row r="127" spans="1:64" ht="31.5" x14ac:dyDescent="0.25">
      <c r="A127" s="254" t="s">
        <v>481</v>
      </c>
      <c r="B127" s="171" t="s">
        <v>924</v>
      </c>
      <c r="C127" s="172" t="s">
        <v>925</v>
      </c>
      <c r="D127" s="255"/>
      <c r="E127" s="255"/>
      <c r="F127" s="255"/>
      <c r="G127" s="255"/>
      <c r="H127" s="255"/>
      <c r="I127" s="255"/>
      <c r="J127" s="32"/>
      <c r="K127" s="32"/>
      <c r="L127" s="32"/>
      <c r="M127" s="32"/>
      <c r="N127" s="32"/>
      <c r="O127" s="32"/>
      <c r="P127" s="255"/>
      <c r="Q127" s="255"/>
      <c r="R127" s="255"/>
      <c r="S127" s="255"/>
      <c r="T127" s="255"/>
      <c r="U127" s="255"/>
      <c r="V127" s="32"/>
      <c r="W127" s="32"/>
      <c r="X127" s="32"/>
      <c r="Y127" s="32"/>
      <c r="Z127" s="32"/>
      <c r="AA127" s="32"/>
      <c r="AB127" s="255"/>
      <c r="AC127" s="255"/>
      <c r="AD127" s="255"/>
      <c r="AE127" s="255"/>
      <c r="AF127" s="255"/>
      <c r="AG127" s="255"/>
      <c r="AH127" s="32"/>
      <c r="AI127" s="32"/>
      <c r="AJ127" s="32"/>
      <c r="AK127" s="32"/>
      <c r="AL127" s="32"/>
      <c r="AM127" s="32"/>
      <c r="AN127" s="255"/>
      <c r="AO127" s="255"/>
      <c r="AP127" s="255"/>
      <c r="AQ127" s="255"/>
      <c r="AR127" s="255"/>
      <c r="AS127" s="255"/>
      <c r="AT127" s="32"/>
      <c r="AU127" s="32"/>
      <c r="AV127" s="32"/>
      <c r="AW127" s="32"/>
      <c r="AX127" s="32"/>
      <c r="AY127" s="32"/>
      <c r="AZ127" s="255"/>
      <c r="BA127" s="255"/>
      <c r="BB127" s="255"/>
      <c r="BC127" s="255">
        <v>1.0669999999999999</v>
      </c>
      <c r="BD127" s="255"/>
      <c r="BE127" s="255"/>
      <c r="BF127" s="32"/>
      <c r="BG127" s="32"/>
      <c r="BH127" s="32"/>
      <c r="BI127" s="32"/>
      <c r="BJ127" s="32"/>
      <c r="BK127" s="32"/>
      <c r="BL127" s="32"/>
    </row>
    <row r="128" spans="1:64" x14ac:dyDescent="0.25">
      <c r="A128" s="254" t="s">
        <v>481</v>
      </c>
      <c r="B128" s="171" t="s">
        <v>926</v>
      </c>
      <c r="C128" s="172" t="s">
        <v>927</v>
      </c>
      <c r="D128" s="255"/>
      <c r="E128" s="255"/>
      <c r="F128" s="255"/>
      <c r="G128" s="255"/>
      <c r="H128" s="255"/>
      <c r="I128" s="255"/>
      <c r="J128" s="32"/>
      <c r="K128" s="32"/>
      <c r="L128" s="32"/>
      <c r="M128" s="32"/>
      <c r="N128" s="32"/>
      <c r="O128" s="32"/>
      <c r="P128" s="255"/>
      <c r="Q128" s="255"/>
      <c r="R128" s="255"/>
      <c r="S128" s="255"/>
      <c r="T128" s="255"/>
      <c r="U128" s="255"/>
      <c r="V128" s="32"/>
      <c r="W128" s="32"/>
      <c r="X128" s="32"/>
      <c r="Y128" s="32"/>
      <c r="Z128" s="32"/>
      <c r="AA128" s="32"/>
      <c r="AB128" s="255"/>
      <c r="AC128" s="255"/>
      <c r="AD128" s="255"/>
      <c r="AE128" s="255"/>
      <c r="AF128" s="255"/>
      <c r="AG128" s="255"/>
      <c r="AH128" s="32"/>
      <c r="AI128" s="32"/>
      <c r="AJ128" s="32"/>
      <c r="AK128" s="32"/>
      <c r="AL128" s="32"/>
      <c r="AM128" s="32"/>
      <c r="AN128" s="255"/>
      <c r="AO128" s="255"/>
      <c r="AP128" s="255"/>
      <c r="AQ128" s="255"/>
      <c r="AR128" s="255"/>
      <c r="AS128" s="255"/>
      <c r="AT128" s="32"/>
      <c r="AU128" s="32"/>
      <c r="AV128" s="32"/>
      <c r="AW128" s="32"/>
      <c r="AX128" s="32"/>
      <c r="AY128" s="32"/>
      <c r="AZ128" s="255"/>
      <c r="BA128" s="255"/>
      <c r="BB128" s="255"/>
      <c r="BC128" s="255">
        <v>0.51200000000000001</v>
      </c>
      <c r="BD128" s="255"/>
      <c r="BE128" s="255"/>
      <c r="BF128" s="32"/>
      <c r="BG128" s="32"/>
      <c r="BH128" s="32"/>
      <c r="BI128" s="32"/>
      <c r="BJ128" s="32"/>
      <c r="BK128" s="32"/>
      <c r="BL128" s="32"/>
    </row>
    <row r="129" spans="1:64" ht="31.5" x14ac:dyDescent="0.25">
      <c r="A129" s="254" t="s">
        <v>481</v>
      </c>
      <c r="B129" s="171" t="s">
        <v>928</v>
      </c>
      <c r="C129" s="172" t="s">
        <v>929</v>
      </c>
      <c r="D129" s="255"/>
      <c r="E129" s="255"/>
      <c r="F129" s="255"/>
      <c r="G129" s="255"/>
      <c r="H129" s="255"/>
      <c r="I129" s="255"/>
      <c r="J129" s="32"/>
      <c r="K129" s="32"/>
      <c r="L129" s="32"/>
      <c r="M129" s="32"/>
      <c r="N129" s="32"/>
      <c r="O129" s="32"/>
      <c r="P129" s="255"/>
      <c r="Q129" s="255"/>
      <c r="R129" s="255"/>
      <c r="S129" s="255"/>
      <c r="T129" s="255"/>
      <c r="U129" s="255"/>
      <c r="V129" s="32"/>
      <c r="W129" s="32"/>
      <c r="X129" s="32"/>
      <c r="Y129" s="32"/>
      <c r="Z129" s="32"/>
      <c r="AA129" s="32"/>
      <c r="AB129" s="255"/>
      <c r="AC129" s="255"/>
      <c r="AD129" s="255"/>
      <c r="AE129" s="255"/>
      <c r="AF129" s="255"/>
      <c r="AG129" s="255"/>
      <c r="AH129" s="32"/>
      <c r="AI129" s="32"/>
      <c r="AJ129" s="32"/>
      <c r="AK129" s="32"/>
      <c r="AL129" s="32"/>
      <c r="AM129" s="32"/>
      <c r="AN129" s="255"/>
      <c r="AO129" s="255"/>
      <c r="AP129" s="255"/>
      <c r="AQ129" s="255"/>
      <c r="AR129" s="255"/>
      <c r="AS129" s="255"/>
      <c r="AT129" s="32"/>
      <c r="AU129" s="32"/>
      <c r="AV129" s="32"/>
      <c r="AW129" s="32"/>
      <c r="AX129" s="32"/>
      <c r="AY129" s="32"/>
      <c r="AZ129" s="255"/>
      <c r="BA129" s="255"/>
      <c r="BB129" s="255"/>
      <c r="BC129" s="255">
        <v>1.0409999999999999</v>
      </c>
      <c r="BD129" s="255"/>
      <c r="BE129" s="255"/>
      <c r="BF129" s="32"/>
      <c r="BG129" s="32"/>
      <c r="BH129" s="32"/>
      <c r="BI129" s="32"/>
      <c r="BJ129" s="32"/>
      <c r="BK129" s="32"/>
      <c r="BL129" s="32"/>
    </row>
    <row r="130" spans="1:64" ht="47.25" x14ac:dyDescent="0.25">
      <c r="A130" s="168" t="s">
        <v>480</v>
      </c>
      <c r="B130" s="195" t="s">
        <v>739</v>
      </c>
      <c r="C130" s="168"/>
      <c r="D130" s="180" t="s">
        <v>440</v>
      </c>
      <c r="E130" s="180" t="s">
        <v>440</v>
      </c>
      <c r="F130" s="180" t="s">
        <v>440</v>
      </c>
      <c r="G130" s="180" t="s">
        <v>440</v>
      </c>
      <c r="H130" s="180" t="s">
        <v>440</v>
      </c>
      <c r="I130" s="180" t="s">
        <v>440</v>
      </c>
      <c r="J130" s="180" t="s">
        <v>440</v>
      </c>
      <c r="K130" s="180" t="s">
        <v>440</v>
      </c>
      <c r="L130" s="180" t="s">
        <v>440</v>
      </c>
      <c r="M130" s="180" t="s">
        <v>440</v>
      </c>
      <c r="N130" s="180" t="s">
        <v>440</v>
      </c>
      <c r="O130" s="180" t="s">
        <v>440</v>
      </c>
      <c r="P130" s="180" t="s">
        <v>440</v>
      </c>
      <c r="Q130" s="180" t="s">
        <v>440</v>
      </c>
      <c r="R130" s="180" t="s">
        <v>440</v>
      </c>
      <c r="S130" s="180" t="s">
        <v>440</v>
      </c>
      <c r="T130" s="180" t="s">
        <v>440</v>
      </c>
      <c r="U130" s="180" t="s">
        <v>440</v>
      </c>
      <c r="V130" s="180" t="s">
        <v>440</v>
      </c>
      <c r="W130" s="180" t="s">
        <v>440</v>
      </c>
      <c r="X130" s="180" t="s">
        <v>440</v>
      </c>
      <c r="Y130" s="180" t="s">
        <v>440</v>
      </c>
      <c r="Z130" s="180" t="s">
        <v>440</v>
      </c>
      <c r="AA130" s="180" t="s">
        <v>440</v>
      </c>
      <c r="AB130" s="180" t="s">
        <v>440</v>
      </c>
      <c r="AC130" s="180" t="s">
        <v>440</v>
      </c>
      <c r="AD130" s="180" t="s">
        <v>440</v>
      </c>
      <c r="AE130" s="180" t="s">
        <v>440</v>
      </c>
      <c r="AF130" s="180" t="s">
        <v>440</v>
      </c>
      <c r="AG130" s="180" t="s">
        <v>440</v>
      </c>
      <c r="AH130" s="180" t="s">
        <v>440</v>
      </c>
      <c r="AI130" s="180" t="s">
        <v>440</v>
      </c>
      <c r="AJ130" s="180" t="s">
        <v>440</v>
      </c>
      <c r="AK130" s="180" t="s">
        <v>440</v>
      </c>
      <c r="AL130" s="180" t="s">
        <v>440</v>
      </c>
      <c r="AM130" s="180" t="s">
        <v>440</v>
      </c>
      <c r="AN130" s="180" t="s">
        <v>440</v>
      </c>
      <c r="AO130" s="180" t="s">
        <v>440</v>
      </c>
      <c r="AP130" s="180" t="s">
        <v>440</v>
      </c>
      <c r="AQ130" s="180" t="s">
        <v>440</v>
      </c>
      <c r="AR130" s="180" t="s">
        <v>440</v>
      </c>
      <c r="AS130" s="180" t="s">
        <v>440</v>
      </c>
      <c r="AT130" s="180" t="s">
        <v>440</v>
      </c>
      <c r="AU130" s="180" t="s">
        <v>440</v>
      </c>
      <c r="AV130" s="180" t="s">
        <v>440</v>
      </c>
      <c r="AW130" s="180" t="s">
        <v>440</v>
      </c>
      <c r="AX130" s="180" t="s">
        <v>440</v>
      </c>
      <c r="AY130" s="180" t="s">
        <v>440</v>
      </c>
      <c r="AZ130" s="180" t="s">
        <v>440</v>
      </c>
      <c r="BA130" s="180" t="s">
        <v>440</v>
      </c>
      <c r="BB130" s="180" t="s">
        <v>440</v>
      </c>
      <c r="BC130" s="180" t="s">
        <v>440</v>
      </c>
      <c r="BD130" s="180" t="s">
        <v>440</v>
      </c>
      <c r="BE130" s="180" t="s">
        <v>440</v>
      </c>
      <c r="BF130" s="180" t="s">
        <v>440</v>
      </c>
      <c r="BG130" s="180" t="s">
        <v>440</v>
      </c>
      <c r="BH130" s="180" t="s">
        <v>440</v>
      </c>
      <c r="BI130" s="180" t="s">
        <v>440</v>
      </c>
      <c r="BJ130" s="180" t="s">
        <v>440</v>
      </c>
      <c r="BK130" s="180" t="s">
        <v>440</v>
      </c>
      <c r="BL130" s="32"/>
    </row>
    <row r="131" spans="1:64" ht="47.25" x14ac:dyDescent="0.25">
      <c r="A131" s="168" t="s">
        <v>477</v>
      </c>
      <c r="B131" s="195" t="s">
        <v>740</v>
      </c>
      <c r="C131" s="168"/>
      <c r="D131" s="260" t="s">
        <v>440</v>
      </c>
      <c r="E131" s="260" t="str">
        <f>IF(AND(E132="нд",COUNTIF(E135:E141,"нд")=COUNTA(E135:E141)),"нд",SUMIF(E132,"&gt;0",E132)+SUMIF(E135:E141,"&gt;0",E135:E141))</f>
        <v>нд</v>
      </c>
      <c r="F131" s="260" t="str">
        <f t="shared" ref="F131:I131" si="124">IF(AND(F132="нд",COUNTIF(F135:F141,"нд")=COUNTA(F135:F141)),"нд",SUMIF(F132,"&gt;0",F132)+SUMIF(F135:F141,"&gt;0",F135:F141))</f>
        <v>нд</v>
      </c>
      <c r="G131" s="260" t="str">
        <f t="shared" si="124"/>
        <v>нд</v>
      </c>
      <c r="H131" s="260" t="str">
        <f t="shared" si="124"/>
        <v>нд</v>
      </c>
      <c r="I131" s="260" t="str">
        <f t="shared" si="124"/>
        <v>нд</v>
      </c>
      <c r="J131" s="260" t="s">
        <v>440</v>
      </c>
      <c r="K131" s="260" t="str">
        <f t="shared" ref="K131:O131" si="125">IF(AND(K132="нд",COUNTIF(K135:K141,"нд")=COUNTA(K135:K141)),"нд",SUMIF(K132,"&gt;0",K132)+SUMIF(K135:K141,"&gt;0",K135:K141))</f>
        <v>нд</v>
      </c>
      <c r="L131" s="260" t="str">
        <f t="shared" si="125"/>
        <v>нд</v>
      </c>
      <c r="M131" s="260" t="str">
        <f t="shared" si="125"/>
        <v>нд</v>
      </c>
      <c r="N131" s="260" t="str">
        <f t="shared" si="125"/>
        <v>нд</v>
      </c>
      <c r="O131" s="260" t="str">
        <f t="shared" si="125"/>
        <v>нд</v>
      </c>
      <c r="P131" s="260" t="str">
        <f t="shared" ref="P131:U131" si="126">IF(AND(P132="нд",COUNTIF(P135:P141,"нд")=COUNTA(P135:P141)),"нд",SUMIF(P132,"&gt;0",P132)+SUMIF(P135:P141,"&gt;0",P135:P141))</f>
        <v>нд</v>
      </c>
      <c r="Q131" s="260" t="str">
        <f t="shared" si="126"/>
        <v>нд</v>
      </c>
      <c r="R131" s="260" t="str">
        <f t="shared" si="126"/>
        <v>нд</v>
      </c>
      <c r="S131" s="260" t="str">
        <f t="shared" si="126"/>
        <v>нд</v>
      </c>
      <c r="T131" s="260" t="str">
        <f t="shared" si="126"/>
        <v>нд</v>
      </c>
      <c r="U131" s="260" t="str">
        <f t="shared" si="126"/>
        <v>нд</v>
      </c>
      <c r="V131" s="260" t="s">
        <v>440</v>
      </c>
      <c r="W131" s="260" t="str">
        <f t="shared" ref="W131:AA131" si="127">IF(AND(W132="нд",COUNTIF(W135:W141,"нд")=COUNTA(W135:W141)),"нд",SUMIF(W132,"&gt;0",W132)+SUMIF(W135:W141,"&gt;0",W135:W141))</f>
        <v>нд</v>
      </c>
      <c r="X131" s="260" t="str">
        <f t="shared" si="127"/>
        <v>нд</v>
      </c>
      <c r="Y131" s="260" t="str">
        <f t="shared" si="127"/>
        <v>нд</v>
      </c>
      <c r="Z131" s="260" t="str">
        <f t="shared" si="127"/>
        <v>нд</v>
      </c>
      <c r="AA131" s="260" t="str">
        <f t="shared" si="127"/>
        <v>нд</v>
      </c>
      <c r="AB131" s="260" t="str">
        <f t="shared" ref="AB131:AG131" si="128">IF(AND(AB132="нд",COUNTIF(AB135:AB141,"нд")=COUNTA(AB135:AB141)),"нд",SUMIF(AB132,"&gt;0",AB132)+SUMIF(AB135:AB141,"&gt;0",AB135:AB141))</f>
        <v>нд</v>
      </c>
      <c r="AC131" s="260" t="str">
        <f t="shared" si="128"/>
        <v>нд</v>
      </c>
      <c r="AD131" s="260" t="str">
        <f t="shared" si="128"/>
        <v>нд</v>
      </c>
      <c r="AE131" s="260" t="str">
        <f t="shared" si="128"/>
        <v>нд</v>
      </c>
      <c r="AF131" s="260" t="str">
        <f t="shared" si="128"/>
        <v>нд</v>
      </c>
      <c r="AG131" s="260" t="str">
        <f t="shared" si="128"/>
        <v>нд</v>
      </c>
      <c r="AH131" s="260" t="s">
        <v>440</v>
      </c>
      <c r="AI131" s="260" t="str">
        <f t="shared" ref="AI131:AM131" si="129">IF(AND(AI132="нд",COUNTIF(AI135:AI141,"нд")=COUNTA(AI135:AI141)),"нд",SUMIF(AI132,"&gt;0",AI132)+SUMIF(AI135:AI141,"&gt;0",AI135:AI141))</f>
        <v>нд</v>
      </c>
      <c r="AJ131" s="260" t="str">
        <f t="shared" si="129"/>
        <v>нд</v>
      </c>
      <c r="AK131" s="260" t="str">
        <f t="shared" si="129"/>
        <v>нд</v>
      </c>
      <c r="AL131" s="260" t="str">
        <f t="shared" si="129"/>
        <v>нд</v>
      </c>
      <c r="AM131" s="260" t="str">
        <f t="shared" si="129"/>
        <v>нд</v>
      </c>
      <c r="AN131" s="260" t="str">
        <f t="shared" ref="AN131:AS131" si="130">IF(AND(AN132="нд",COUNTIF(AN135:AN141,"нд")=COUNTA(AN135:AN141)),"нд",SUMIF(AN132,"&gt;0",AN132)+SUMIF(AN135:AN141,"&gt;0",AN135:AN141))</f>
        <v>нд</v>
      </c>
      <c r="AO131" s="260" t="str">
        <f t="shared" si="130"/>
        <v>нд</v>
      </c>
      <c r="AP131" s="260" t="str">
        <f t="shared" si="130"/>
        <v>нд</v>
      </c>
      <c r="AQ131" s="260" t="str">
        <f t="shared" si="130"/>
        <v>нд</v>
      </c>
      <c r="AR131" s="260" t="str">
        <f t="shared" si="130"/>
        <v>нд</v>
      </c>
      <c r="AS131" s="260" t="str">
        <f t="shared" si="130"/>
        <v>нд</v>
      </c>
      <c r="AT131" s="260" t="s">
        <v>440</v>
      </c>
      <c r="AU131" s="260" t="str">
        <f t="shared" ref="AU131:AY131" si="131">IF(AND(AU132="нд",COUNTIF(AU135:AU141,"нд")=COUNTA(AU135:AU141)),"нд",SUMIF(AU132,"&gt;0",AU132)+SUMIF(AU135:AU141,"&gt;0",AU135:AU141))</f>
        <v>нд</v>
      </c>
      <c r="AV131" s="260" t="str">
        <f t="shared" si="131"/>
        <v>нд</v>
      </c>
      <c r="AW131" s="260" t="str">
        <f t="shared" si="131"/>
        <v>нд</v>
      </c>
      <c r="AX131" s="260" t="str">
        <f t="shared" si="131"/>
        <v>нд</v>
      </c>
      <c r="AY131" s="260" t="str">
        <f t="shared" si="131"/>
        <v>нд</v>
      </c>
      <c r="AZ131" s="260" t="str">
        <f t="shared" ref="AZ131:BE131" si="132">IF(AND(AZ132="нд",COUNTIF(AZ135:AZ141,"нд")=COUNTA(AZ135:AZ141)),"нд",SUMIF(AZ132,"&gt;0",AZ132)+SUMIF(AZ135:AZ141,"&gt;0",AZ135:AZ141))</f>
        <v>нд</v>
      </c>
      <c r="BA131" s="260" t="str">
        <f t="shared" si="132"/>
        <v>нд</v>
      </c>
      <c r="BB131" s="260" t="str">
        <f t="shared" si="132"/>
        <v>нд</v>
      </c>
      <c r="BC131" s="260" t="str">
        <f t="shared" si="132"/>
        <v>нд</v>
      </c>
      <c r="BD131" s="260" t="str">
        <f t="shared" si="132"/>
        <v>нд</v>
      </c>
      <c r="BE131" s="260" t="str">
        <f t="shared" si="132"/>
        <v>нд</v>
      </c>
      <c r="BF131" s="260" t="s">
        <v>440</v>
      </c>
      <c r="BG131" s="260" t="str">
        <f t="shared" ref="BG131:BK131" si="133">IF(AND(BG132="нд",COUNTIF(BG135:BG141,"нд")=COUNTA(BG135:BG141)),"нд",SUMIF(BG132,"&gt;0",BG132)+SUMIF(BG135:BG141,"&gt;0",BG135:BG141))</f>
        <v>нд</v>
      </c>
      <c r="BH131" s="260" t="str">
        <f t="shared" si="133"/>
        <v>нд</v>
      </c>
      <c r="BI131" s="260" t="str">
        <f t="shared" si="133"/>
        <v>нд</v>
      </c>
      <c r="BJ131" s="260" t="str">
        <f t="shared" si="133"/>
        <v>нд</v>
      </c>
      <c r="BK131" s="260" t="str">
        <f t="shared" si="133"/>
        <v>нд</v>
      </c>
      <c r="BL131" s="32"/>
    </row>
    <row r="132" spans="1:64" ht="47.25" x14ac:dyDescent="0.25">
      <c r="A132" s="168" t="s">
        <v>475</v>
      </c>
      <c r="B132" s="195" t="s">
        <v>741</v>
      </c>
      <c r="C132" s="168"/>
      <c r="D132" s="260" t="s">
        <v>440</v>
      </c>
      <c r="E132" s="253" t="str">
        <f>IF((COUNTIF(E133:E134,"нд"))=(COUNTA(E133:E134)),"нд",SUMIF(E133:E134,"&gt;0",E133:E134))</f>
        <v>нд</v>
      </c>
      <c r="F132" s="253" t="str">
        <f t="shared" ref="F132:I132" si="134">IF((COUNTIF(F133:F134,"нд"))=(COUNTA(F133:F134)),"нд",SUMIF(F133:F134,"&gt;0",F133:F134))</f>
        <v>нд</v>
      </c>
      <c r="G132" s="253" t="str">
        <f t="shared" si="134"/>
        <v>нд</v>
      </c>
      <c r="H132" s="253" t="str">
        <f t="shared" si="134"/>
        <v>нд</v>
      </c>
      <c r="I132" s="253" t="str">
        <f t="shared" si="134"/>
        <v>нд</v>
      </c>
      <c r="J132" s="260" t="s">
        <v>440</v>
      </c>
      <c r="K132" s="253" t="str">
        <f t="shared" ref="K132:O132" si="135">IF((COUNTIF(K133:K134,"нд"))=(COUNTA(K133:K134)),"нд",SUMIF(K133:K134,"&gt;0",K133:K134))</f>
        <v>нд</v>
      </c>
      <c r="L132" s="253" t="str">
        <f t="shared" si="135"/>
        <v>нд</v>
      </c>
      <c r="M132" s="253" t="str">
        <f t="shared" si="135"/>
        <v>нд</v>
      </c>
      <c r="N132" s="253" t="str">
        <f t="shared" si="135"/>
        <v>нд</v>
      </c>
      <c r="O132" s="253" t="str">
        <f t="shared" si="135"/>
        <v>нд</v>
      </c>
      <c r="P132" s="253" t="str">
        <f t="shared" ref="P132:U132" si="136">IF((COUNTIF(P133:P134,"нд"))=(COUNTA(P133:P134)),"нд",SUMIF(P133:P134,"&gt;0",P133:P134))</f>
        <v>нд</v>
      </c>
      <c r="Q132" s="253" t="str">
        <f t="shared" si="136"/>
        <v>нд</v>
      </c>
      <c r="R132" s="253" t="str">
        <f t="shared" si="136"/>
        <v>нд</v>
      </c>
      <c r="S132" s="253" t="str">
        <f t="shared" si="136"/>
        <v>нд</v>
      </c>
      <c r="T132" s="253" t="str">
        <f t="shared" si="136"/>
        <v>нд</v>
      </c>
      <c r="U132" s="253" t="str">
        <f t="shared" si="136"/>
        <v>нд</v>
      </c>
      <c r="V132" s="260" t="s">
        <v>440</v>
      </c>
      <c r="W132" s="253" t="str">
        <f t="shared" ref="W132:AA132" si="137">IF((COUNTIF(W133:W134,"нд"))=(COUNTA(W133:W134)),"нд",SUMIF(W133:W134,"&gt;0",W133:W134))</f>
        <v>нд</v>
      </c>
      <c r="X132" s="253" t="str">
        <f t="shared" si="137"/>
        <v>нд</v>
      </c>
      <c r="Y132" s="253" t="str">
        <f t="shared" si="137"/>
        <v>нд</v>
      </c>
      <c r="Z132" s="253" t="str">
        <f t="shared" si="137"/>
        <v>нд</v>
      </c>
      <c r="AA132" s="253" t="str">
        <f t="shared" si="137"/>
        <v>нд</v>
      </c>
      <c r="AB132" s="253" t="str">
        <f t="shared" ref="AB132:AG132" si="138">IF((COUNTIF(AB133:AB134,"нд"))=(COUNTA(AB133:AB134)),"нд",SUMIF(AB133:AB134,"&gt;0",AB133:AB134))</f>
        <v>нд</v>
      </c>
      <c r="AC132" s="253" t="str">
        <f t="shared" si="138"/>
        <v>нд</v>
      </c>
      <c r="AD132" s="253" t="str">
        <f t="shared" si="138"/>
        <v>нд</v>
      </c>
      <c r="AE132" s="253" t="str">
        <f t="shared" si="138"/>
        <v>нд</v>
      </c>
      <c r="AF132" s="253" t="str">
        <f t="shared" si="138"/>
        <v>нд</v>
      </c>
      <c r="AG132" s="253" t="str">
        <f t="shared" si="138"/>
        <v>нд</v>
      </c>
      <c r="AH132" s="260" t="s">
        <v>440</v>
      </c>
      <c r="AI132" s="253" t="str">
        <f t="shared" ref="AI132:AM132" si="139">IF((COUNTIF(AI133:AI134,"нд"))=(COUNTA(AI133:AI134)),"нд",SUMIF(AI133:AI134,"&gt;0",AI133:AI134))</f>
        <v>нд</v>
      </c>
      <c r="AJ132" s="253" t="str">
        <f t="shared" si="139"/>
        <v>нд</v>
      </c>
      <c r="AK132" s="253" t="str">
        <f t="shared" si="139"/>
        <v>нд</v>
      </c>
      <c r="AL132" s="253" t="str">
        <f t="shared" si="139"/>
        <v>нд</v>
      </c>
      <c r="AM132" s="253" t="str">
        <f t="shared" si="139"/>
        <v>нд</v>
      </c>
      <c r="AN132" s="253" t="str">
        <f t="shared" ref="AN132:AS132" si="140">IF((COUNTIF(AN133:AN134,"нд"))=(COUNTA(AN133:AN134)),"нд",SUMIF(AN133:AN134,"&gt;0",AN133:AN134))</f>
        <v>нд</v>
      </c>
      <c r="AO132" s="253" t="str">
        <f t="shared" si="140"/>
        <v>нд</v>
      </c>
      <c r="AP132" s="253" t="str">
        <f t="shared" si="140"/>
        <v>нд</v>
      </c>
      <c r="AQ132" s="253" t="str">
        <f t="shared" si="140"/>
        <v>нд</v>
      </c>
      <c r="AR132" s="253" t="str">
        <f t="shared" si="140"/>
        <v>нд</v>
      </c>
      <c r="AS132" s="253" t="str">
        <f t="shared" si="140"/>
        <v>нд</v>
      </c>
      <c r="AT132" s="260" t="s">
        <v>440</v>
      </c>
      <c r="AU132" s="253" t="str">
        <f t="shared" ref="AU132:AY132" si="141">IF((COUNTIF(AU133:AU134,"нд"))=(COUNTA(AU133:AU134)),"нд",SUMIF(AU133:AU134,"&gt;0",AU133:AU134))</f>
        <v>нд</v>
      </c>
      <c r="AV132" s="253" t="str">
        <f t="shared" si="141"/>
        <v>нд</v>
      </c>
      <c r="AW132" s="253" t="str">
        <f t="shared" si="141"/>
        <v>нд</v>
      </c>
      <c r="AX132" s="253" t="str">
        <f t="shared" si="141"/>
        <v>нд</v>
      </c>
      <c r="AY132" s="253" t="str">
        <f t="shared" si="141"/>
        <v>нд</v>
      </c>
      <c r="AZ132" s="253" t="str">
        <f t="shared" ref="AZ132:BE132" si="142">IF((COUNTIF(AZ133:AZ134,"нд"))=(COUNTA(AZ133:AZ134)),"нд",SUMIF(AZ133:AZ134,"&gt;0",AZ133:AZ134))</f>
        <v>нд</v>
      </c>
      <c r="BA132" s="253" t="str">
        <f t="shared" si="142"/>
        <v>нд</v>
      </c>
      <c r="BB132" s="253" t="str">
        <f t="shared" si="142"/>
        <v>нд</v>
      </c>
      <c r="BC132" s="253" t="str">
        <f t="shared" si="142"/>
        <v>нд</v>
      </c>
      <c r="BD132" s="253" t="str">
        <f t="shared" si="142"/>
        <v>нд</v>
      </c>
      <c r="BE132" s="253" t="str">
        <f t="shared" si="142"/>
        <v>нд</v>
      </c>
      <c r="BF132" s="260" t="s">
        <v>440</v>
      </c>
      <c r="BG132" s="253" t="str">
        <f t="shared" ref="BG132:BK132" si="143">IF((COUNTIF(BG133:BG134,"нд"))=(COUNTA(BG133:BG134)),"нд",SUMIF(BG133:BG134,"&gt;0",BG133:BG134))</f>
        <v>нд</v>
      </c>
      <c r="BH132" s="253" t="str">
        <f t="shared" si="143"/>
        <v>нд</v>
      </c>
      <c r="BI132" s="253" t="str">
        <f t="shared" si="143"/>
        <v>нд</v>
      </c>
      <c r="BJ132" s="253" t="str">
        <f t="shared" si="143"/>
        <v>нд</v>
      </c>
      <c r="BK132" s="253" t="str">
        <f t="shared" si="143"/>
        <v>нд</v>
      </c>
      <c r="BL132" s="32"/>
    </row>
    <row r="133" spans="1:64" x14ac:dyDescent="0.25">
      <c r="A133" s="172"/>
      <c r="B133" s="171" t="s">
        <v>742</v>
      </c>
      <c r="C133" s="172" t="s">
        <v>743</v>
      </c>
      <c r="D133" s="261"/>
      <c r="E133" s="261"/>
      <c r="F133" s="261"/>
      <c r="G133" s="261"/>
      <c r="H133" s="261"/>
      <c r="I133" s="261"/>
      <c r="J133" s="32"/>
      <c r="K133" s="32"/>
      <c r="L133" s="32"/>
      <c r="M133" s="32"/>
      <c r="N133" s="32"/>
      <c r="O133" s="32"/>
      <c r="P133" s="261"/>
      <c r="Q133" s="261"/>
      <c r="R133" s="261"/>
      <c r="S133" s="261"/>
      <c r="T133" s="261"/>
      <c r="U133" s="261"/>
      <c r="V133" s="32"/>
      <c r="W133" s="32"/>
      <c r="X133" s="32"/>
      <c r="Y133" s="32"/>
      <c r="Z133" s="32"/>
      <c r="AA133" s="32"/>
      <c r="AB133" s="261"/>
      <c r="AC133" s="261"/>
      <c r="AD133" s="261"/>
      <c r="AE133" s="261"/>
      <c r="AF133" s="261"/>
      <c r="AG133" s="261"/>
      <c r="AH133" s="32"/>
      <c r="AI133" s="32"/>
      <c r="AJ133" s="32"/>
      <c r="AK133" s="32"/>
      <c r="AL133" s="32"/>
      <c r="AM133" s="32"/>
      <c r="AN133" s="261"/>
      <c r="AO133" s="261"/>
      <c r="AP133" s="261"/>
      <c r="AQ133" s="261"/>
      <c r="AR133" s="261"/>
      <c r="AS133" s="261"/>
      <c r="AT133" s="32"/>
      <c r="AU133" s="32"/>
      <c r="AV133" s="32"/>
      <c r="AW133" s="32"/>
      <c r="AX133" s="32"/>
      <c r="AY133" s="32"/>
      <c r="AZ133" s="261"/>
      <c r="BA133" s="261"/>
      <c r="BB133" s="261"/>
      <c r="BC133" s="261"/>
      <c r="BD133" s="261"/>
      <c r="BE133" s="261"/>
      <c r="BF133" s="32"/>
      <c r="BG133" s="32"/>
      <c r="BH133" s="32"/>
      <c r="BI133" s="32"/>
      <c r="BJ133" s="32"/>
      <c r="BK133" s="32"/>
      <c r="BL133" s="32"/>
    </row>
    <row r="134" spans="1:64" x14ac:dyDescent="0.25">
      <c r="A134" s="172"/>
      <c r="B134" s="171" t="s">
        <v>742</v>
      </c>
      <c r="C134" s="172" t="s">
        <v>821</v>
      </c>
      <c r="D134" s="261"/>
      <c r="E134" s="261"/>
      <c r="F134" s="261"/>
      <c r="G134" s="261"/>
      <c r="H134" s="261"/>
      <c r="I134" s="261"/>
      <c r="J134" s="32"/>
      <c r="K134" s="32"/>
      <c r="L134" s="32"/>
      <c r="M134" s="32"/>
      <c r="N134" s="32"/>
      <c r="O134" s="32"/>
      <c r="P134" s="261"/>
      <c r="Q134" s="261"/>
      <c r="R134" s="261"/>
      <c r="S134" s="261"/>
      <c r="T134" s="261"/>
      <c r="U134" s="261"/>
      <c r="V134" s="32"/>
      <c r="W134" s="32"/>
      <c r="X134" s="32"/>
      <c r="Y134" s="32"/>
      <c r="Z134" s="32"/>
      <c r="AA134" s="32"/>
      <c r="AB134" s="261"/>
      <c r="AC134" s="261"/>
      <c r="AD134" s="261"/>
      <c r="AE134" s="261"/>
      <c r="AF134" s="261"/>
      <c r="AG134" s="261"/>
      <c r="AH134" s="32"/>
      <c r="AI134" s="32"/>
      <c r="AJ134" s="32"/>
      <c r="AK134" s="32"/>
      <c r="AL134" s="32"/>
      <c r="AM134" s="32"/>
      <c r="AN134" s="261"/>
      <c r="AO134" s="261"/>
      <c r="AP134" s="261"/>
      <c r="AQ134" s="261"/>
      <c r="AR134" s="261"/>
      <c r="AS134" s="261"/>
      <c r="AT134" s="32"/>
      <c r="AU134" s="32"/>
      <c r="AV134" s="32"/>
      <c r="AW134" s="32"/>
      <c r="AX134" s="32"/>
      <c r="AY134" s="32"/>
      <c r="AZ134" s="261"/>
      <c r="BA134" s="261"/>
      <c r="BB134" s="261"/>
      <c r="BC134" s="261"/>
      <c r="BD134" s="261"/>
      <c r="BE134" s="261"/>
      <c r="BF134" s="32"/>
      <c r="BG134" s="32"/>
      <c r="BH134" s="32"/>
      <c r="BI134" s="32"/>
      <c r="BJ134" s="32"/>
      <c r="BK134" s="32"/>
      <c r="BL134" s="32"/>
    </row>
    <row r="135" spans="1:64" ht="47.25" x14ac:dyDescent="0.25">
      <c r="A135" s="168" t="s">
        <v>473</v>
      </c>
      <c r="B135" s="195" t="s">
        <v>744</v>
      </c>
      <c r="C135" s="168"/>
      <c r="D135" s="180" t="s">
        <v>440</v>
      </c>
      <c r="E135" s="180" t="s">
        <v>440</v>
      </c>
      <c r="F135" s="180" t="s">
        <v>440</v>
      </c>
      <c r="G135" s="180" t="s">
        <v>440</v>
      </c>
      <c r="H135" s="180" t="s">
        <v>440</v>
      </c>
      <c r="I135" s="180" t="s">
        <v>440</v>
      </c>
      <c r="J135" s="180" t="s">
        <v>440</v>
      </c>
      <c r="K135" s="180" t="s">
        <v>440</v>
      </c>
      <c r="L135" s="180" t="s">
        <v>440</v>
      </c>
      <c r="M135" s="180" t="s">
        <v>440</v>
      </c>
      <c r="N135" s="180" t="s">
        <v>440</v>
      </c>
      <c r="O135" s="180" t="s">
        <v>440</v>
      </c>
      <c r="P135" s="180" t="s">
        <v>440</v>
      </c>
      <c r="Q135" s="180" t="s">
        <v>440</v>
      </c>
      <c r="R135" s="180" t="s">
        <v>440</v>
      </c>
      <c r="S135" s="180" t="s">
        <v>440</v>
      </c>
      <c r="T135" s="180" t="s">
        <v>440</v>
      </c>
      <c r="U135" s="180" t="s">
        <v>440</v>
      </c>
      <c r="V135" s="180" t="s">
        <v>440</v>
      </c>
      <c r="W135" s="180" t="s">
        <v>440</v>
      </c>
      <c r="X135" s="180" t="s">
        <v>440</v>
      </c>
      <c r="Y135" s="180" t="s">
        <v>440</v>
      </c>
      <c r="Z135" s="180" t="s">
        <v>440</v>
      </c>
      <c r="AA135" s="180" t="s">
        <v>440</v>
      </c>
      <c r="AB135" s="180" t="s">
        <v>440</v>
      </c>
      <c r="AC135" s="180" t="s">
        <v>440</v>
      </c>
      <c r="AD135" s="180" t="s">
        <v>440</v>
      </c>
      <c r="AE135" s="180" t="s">
        <v>440</v>
      </c>
      <c r="AF135" s="180" t="s">
        <v>440</v>
      </c>
      <c r="AG135" s="180" t="s">
        <v>440</v>
      </c>
      <c r="AH135" s="180" t="s">
        <v>440</v>
      </c>
      <c r="AI135" s="180" t="s">
        <v>440</v>
      </c>
      <c r="AJ135" s="180" t="s">
        <v>440</v>
      </c>
      <c r="AK135" s="180" t="s">
        <v>440</v>
      </c>
      <c r="AL135" s="180" t="s">
        <v>440</v>
      </c>
      <c r="AM135" s="180" t="s">
        <v>440</v>
      </c>
      <c r="AN135" s="180" t="s">
        <v>440</v>
      </c>
      <c r="AO135" s="180" t="s">
        <v>440</v>
      </c>
      <c r="AP135" s="180" t="s">
        <v>440</v>
      </c>
      <c r="AQ135" s="180" t="s">
        <v>440</v>
      </c>
      <c r="AR135" s="180" t="s">
        <v>440</v>
      </c>
      <c r="AS135" s="180" t="s">
        <v>440</v>
      </c>
      <c r="AT135" s="180" t="s">
        <v>440</v>
      </c>
      <c r="AU135" s="180" t="s">
        <v>440</v>
      </c>
      <c r="AV135" s="180" t="s">
        <v>440</v>
      </c>
      <c r="AW135" s="180" t="s">
        <v>440</v>
      </c>
      <c r="AX135" s="180" t="s">
        <v>440</v>
      </c>
      <c r="AY135" s="180" t="s">
        <v>440</v>
      </c>
      <c r="AZ135" s="180" t="s">
        <v>440</v>
      </c>
      <c r="BA135" s="180" t="s">
        <v>440</v>
      </c>
      <c r="BB135" s="180" t="s">
        <v>440</v>
      </c>
      <c r="BC135" s="180" t="s">
        <v>440</v>
      </c>
      <c r="BD135" s="180" t="s">
        <v>440</v>
      </c>
      <c r="BE135" s="180" t="s">
        <v>440</v>
      </c>
      <c r="BF135" s="180" t="s">
        <v>440</v>
      </c>
      <c r="BG135" s="180" t="s">
        <v>440</v>
      </c>
      <c r="BH135" s="180" t="s">
        <v>440</v>
      </c>
      <c r="BI135" s="180" t="s">
        <v>440</v>
      </c>
      <c r="BJ135" s="180" t="s">
        <v>440</v>
      </c>
      <c r="BK135" s="180" t="s">
        <v>440</v>
      </c>
      <c r="BL135" s="32"/>
    </row>
    <row r="136" spans="1:64" ht="47.25" x14ac:dyDescent="0.25">
      <c r="A136" s="168" t="s">
        <v>472</v>
      </c>
      <c r="B136" s="195" t="s">
        <v>745</v>
      </c>
      <c r="C136" s="168"/>
      <c r="D136" s="180" t="s">
        <v>440</v>
      </c>
      <c r="E136" s="180" t="s">
        <v>440</v>
      </c>
      <c r="F136" s="180" t="s">
        <v>440</v>
      </c>
      <c r="G136" s="180" t="s">
        <v>440</v>
      </c>
      <c r="H136" s="180" t="s">
        <v>440</v>
      </c>
      <c r="I136" s="180" t="s">
        <v>440</v>
      </c>
      <c r="J136" s="180" t="s">
        <v>440</v>
      </c>
      <c r="K136" s="180" t="s">
        <v>440</v>
      </c>
      <c r="L136" s="180" t="s">
        <v>440</v>
      </c>
      <c r="M136" s="180" t="s">
        <v>440</v>
      </c>
      <c r="N136" s="180" t="s">
        <v>440</v>
      </c>
      <c r="O136" s="180" t="s">
        <v>440</v>
      </c>
      <c r="P136" s="180" t="s">
        <v>440</v>
      </c>
      <c r="Q136" s="180" t="s">
        <v>440</v>
      </c>
      <c r="R136" s="180" t="s">
        <v>440</v>
      </c>
      <c r="S136" s="180" t="s">
        <v>440</v>
      </c>
      <c r="T136" s="180" t="s">
        <v>440</v>
      </c>
      <c r="U136" s="180" t="s">
        <v>440</v>
      </c>
      <c r="V136" s="180" t="s">
        <v>440</v>
      </c>
      <c r="W136" s="180" t="s">
        <v>440</v>
      </c>
      <c r="X136" s="180" t="s">
        <v>440</v>
      </c>
      <c r="Y136" s="180" t="s">
        <v>440</v>
      </c>
      <c r="Z136" s="180" t="s">
        <v>440</v>
      </c>
      <c r="AA136" s="180" t="s">
        <v>440</v>
      </c>
      <c r="AB136" s="180" t="s">
        <v>440</v>
      </c>
      <c r="AC136" s="180" t="s">
        <v>440</v>
      </c>
      <c r="AD136" s="180" t="s">
        <v>440</v>
      </c>
      <c r="AE136" s="180" t="s">
        <v>440</v>
      </c>
      <c r="AF136" s="180" t="s">
        <v>440</v>
      </c>
      <c r="AG136" s="180" t="s">
        <v>440</v>
      </c>
      <c r="AH136" s="180" t="s">
        <v>440</v>
      </c>
      <c r="AI136" s="180" t="s">
        <v>440</v>
      </c>
      <c r="AJ136" s="180" t="s">
        <v>440</v>
      </c>
      <c r="AK136" s="180" t="s">
        <v>440</v>
      </c>
      <c r="AL136" s="180" t="s">
        <v>440</v>
      </c>
      <c r="AM136" s="180" t="s">
        <v>440</v>
      </c>
      <c r="AN136" s="180" t="s">
        <v>440</v>
      </c>
      <c r="AO136" s="180" t="s">
        <v>440</v>
      </c>
      <c r="AP136" s="180" t="s">
        <v>440</v>
      </c>
      <c r="AQ136" s="180" t="s">
        <v>440</v>
      </c>
      <c r="AR136" s="180" t="s">
        <v>440</v>
      </c>
      <c r="AS136" s="180" t="s">
        <v>440</v>
      </c>
      <c r="AT136" s="180" t="s">
        <v>440</v>
      </c>
      <c r="AU136" s="180" t="s">
        <v>440</v>
      </c>
      <c r="AV136" s="180" t="s">
        <v>440</v>
      </c>
      <c r="AW136" s="180" t="s">
        <v>440</v>
      </c>
      <c r="AX136" s="180" t="s">
        <v>440</v>
      </c>
      <c r="AY136" s="180" t="s">
        <v>440</v>
      </c>
      <c r="AZ136" s="180" t="s">
        <v>440</v>
      </c>
      <c r="BA136" s="180" t="s">
        <v>440</v>
      </c>
      <c r="BB136" s="180" t="s">
        <v>440</v>
      </c>
      <c r="BC136" s="180" t="s">
        <v>440</v>
      </c>
      <c r="BD136" s="180" t="s">
        <v>440</v>
      </c>
      <c r="BE136" s="180" t="s">
        <v>440</v>
      </c>
      <c r="BF136" s="180" t="s">
        <v>440</v>
      </c>
      <c r="BG136" s="180" t="s">
        <v>440</v>
      </c>
      <c r="BH136" s="180" t="s">
        <v>440</v>
      </c>
      <c r="BI136" s="180" t="s">
        <v>440</v>
      </c>
      <c r="BJ136" s="180" t="s">
        <v>440</v>
      </c>
      <c r="BK136" s="180" t="s">
        <v>440</v>
      </c>
      <c r="BL136" s="32"/>
    </row>
    <row r="137" spans="1:64" ht="47.25" x14ac:dyDescent="0.25">
      <c r="A137" s="168" t="s">
        <v>471</v>
      </c>
      <c r="B137" s="195" t="s">
        <v>746</v>
      </c>
      <c r="C137" s="168"/>
      <c r="D137" s="180" t="s">
        <v>440</v>
      </c>
      <c r="E137" s="180" t="s">
        <v>440</v>
      </c>
      <c r="F137" s="180" t="s">
        <v>440</v>
      </c>
      <c r="G137" s="180" t="s">
        <v>440</v>
      </c>
      <c r="H137" s="180" t="s">
        <v>440</v>
      </c>
      <c r="I137" s="180" t="s">
        <v>440</v>
      </c>
      <c r="J137" s="180" t="s">
        <v>440</v>
      </c>
      <c r="K137" s="180" t="s">
        <v>440</v>
      </c>
      <c r="L137" s="180" t="s">
        <v>440</v>
      </c>
      <c r="M137" s="180" t="s">
        <v>440</v>
      </c>
      <c r="N137" s="180" t="s">
        <v>440</v>
      </c>
      <c r="O137" s="180" t="s">
        <v>440</v>
      </c>
      <c r="P137" s="180" t="s">
        <v>440</v>
      </c>
      <c r="Q137" s="180" t="s">
        <v>440</v>
      </c>
      <c r="R137" s="180" t="s">
        <v>440</v>
      </c>
      <c r="S137" s="180" t="s">
        <v>440</v>
      </c>
      <c r="T137" s="180" t="s">
        <v>440</v>
      </c>
      <c r="U137" s="180" t="s">
        <v>440</v>
      </c>
      <c r="V137" s="180" t="s">
        <v>440</v>
      </c>
      <c r="W137" s="180" t="s">
        <v>440</v>
      </c>
      <c r="X137" s="180" t="s">
        <v>440</v>
      </c>
      <c r="Y137" s="180" t="s">
        <v>440</v>
      </c>
      <c r="Z137" s="180" t="s">
        <v>440</v>
      </c>
      <c r="AA137" s="180" t="s">
        <v>440</v>
      </c>
      <c r="AB137" s="180" t="s">
        <v>440</v>
      </c>
      <c r="AC137" s="180" t="s">
        <v>440</v>
      </c>
      <c r="AD137" s="180" t="s">
        <v>440</v>
      </c>
      <c r="AE137" s="180" t="s">
        <v>440</v>
      </c>
      <c r="AF137" s="180" t="s">
        <v>440</v>
      </c>
      <c r="AG137" s="180" t="s">
        <v>440</v>
      </c>
      <c r="AH137" s="180" t="s">
        <v>440</v>
      </c>
      <c r="AI137" s="180" t="s">
        <v>440</v>
      </c>
      <c r="AJ137" s="180" t="s">
        <v>440</v>
      </c>
      <c r="AK137" s="180" t="s">
        <v>440</v>
      </c>
      <c r="AL137" s="180" t="s">
        <v>440</v>
      </c>
      <c r="AM137" s="180" t="s">
        <v>440</v>
      </c>
      <c r="AN137" s="180" t="s">
        <v>440</v>
      </c>
      <c r="AO137" s="180" t="s">
        <v>440</v>
      </c>
      <c r="AP137" s="180" t="s">
        <v>440</v>
      </c>
      <c r="AQ137" s="180" t="s">
        <v>440</v>
      </c>
      <c r="AR137" s="180" t="s">
        <v>440</v>
      </c>
      <c r="AS137" s="180" t="s">
        <v>440</v>
      </c>
      <c r="AT137" s="180" t="s">
        <v>440</v>
      </c>
      <c r="AU137" s="180" t="s">
        <v>440</v>
      </c>
      <c r="AV137" s="180" t="s">
        <v>440</v>
      </c>
      <c r="AW137" s="180" t="s">
        <v>440</v>
      </c>
      <c r="AX137" s="180" t="s">
        <v>440</v>
      </c>
      <c r="AY137" s="180" t="s">
        <v>440</v>
      </c>
      <c r="AZ137" s="180" t="s">
        <v>440</v>
      </c>
      <c r="BA137" s="180" t="s">
        <v>440</v>
      </c>
      <c r="BB137" s="180" t="s">
        <v>440</v>
      </c>
      <c r="BC137" s="180" t="s">
        <v>440</v>
      </c>
      <c r="BD137" s="180" t="s">
        <v>440</v>
      </c>
      <c r="BE137" s="180" t="s">
        <v>440</v>
      </c>
      <c r="BF137" s="180" t="s">
        <v>440</v>
      </c>
      <c r="BG137" s="180" t="s">
        <v>440</v>
      </c>
      <c r="BH137" s="180" t="s">
        <v>440</v>
      </c>
      <c r="BI137" s="180" t="s">
        <v>440</v>
      </c>
      <c r="BJ137" s="180" t="s">
        <v>440</v>
      </c>
      <c r="BK137" s="180" t="s">
        <v>440</v>
      </c>
      <c r="BL137" s="32"/>
    </row>
    <row r="138" spans="1:64" ht="63" x14ac:dyDescent="0.25">
      <c r="A138" s="168" t="s">
        <v>747</v>
      </c>
      <c r="B138" s="195" t="s">
        <v>748</v>
      </c>
      <c r="C138" s="168"/>
      <c r="D138" s="180" t="s">
        <v>440</v>
      </c>
      <c r="E138" s="180" t="s">
        <v>440</v>
      </c>
      <c r="F138" s="180" t="s">
        <v>440</v>
      </c>
      <c r="G138" s="180" t="s">
        <v>440</v>
      </c>
      <c r="H138" s="180" t="s">
        <v>440</v>
      </c>
      <c r="I138" s="180" t="s">
        <v>440</v>
      </c>
      <c r="J138" s="180" t="s">
        <v>440</v>
      </c>
      <c r="K138" s="180" t="s">
        <v>440</v>
      </c>
      <c r="L138" s="180" t="s">
        <v>440</v>
      </c>
      <c r="M138" s="180" t="s">
        <v>440</v>
      </c>
      <c r="N138" s="180" t="s">
        <v>440</v>
      </c>
      <c r="O138" s="180" t="s">
        <v>440</v>
      </c>
      <c r="P138" s="180" t="s">
        <v>440</v>
      </c>
      <c r="Q138" s="180" t="s">
        <v>440</v>
      </c>
      <c r="R138" s="180" t="s">
        <v>440</v>
      </c>
      <c r="S138" s="180" t="s">
        <v>440</v>
      </c>
      <c r="T138" s="180" t="s">
        <v>440</v>
      </c>
      <c r="U138" s="180" t="s">
        <v>440</v>
      </c>
      <c r="V138" s="180" t="s">
        <v>440</v>
      </c>
      <c r="W138" s="180" t="s">
        <v>440</v>
      </c>
      <c r="X138" s="180" t="s">
        <v>440</v>
      </c>
      <c r="Y138" s="180" t="s">
        <v>440</v>
      </c>
      <c r="Z138" s="180" t="s">
        <v>440</v>
      </c>
      <c r="AA138" s="180" t="s">
        <v>440</v>
      </c>
      <c r="AB138" s="180" t="s">
        <v>440</v>
      </c>
      <c r="AC138" s="180" t="s">
        <v>440</v>
      </c>
      <c r="AD138" s="180" t="s">
        <v>440</v>
      </c>
      <c r="AE138" s="180" t="s">
        <v>440</v>
      </c>
      <c r="AF138" s="180" t="s">
        <v>440</v>
      </c>
      <c r="AG138" s="180" t="s">
        <v>440</v>
      </c>
      <c r="AH138" s="180" t="s">
        <v>440</v>
      </c>
      <c r="AI138" s="180" t="s">
        <v>440</v>
      </c>
      <c r="AJ138" s="180" t="s">
        <v>440</v>
      </c>
      <c r="AK138" s="180" t="s">
        <v>440</v>
      </c>
      <c r="AL138" s="180" t="s">
        <v>440</v>
      </c>
      <c r="AM138" s="180" t="s">
        <v>440</v>
      </c>
      <c r="AN138" s="180" t="s">
        <v>440</v>
      </c>
      <c r="AO138" s="180" t="s">
        <v>440</v>
      </c>
      <c r="AP138" s="180" t="s">
        <v>440</v>
      </c>
      <c r="AQ138" s="180" t="s">
        <v>440</v>
      </c>
      <c r="AR138" s="180" t="s">
        <v>440</v>
      </c>
      <c r="AS138" s="180" t="s">
        <v>440</v>
      </c>
      <c r="AT138" s="180" t="s">
        <v>440</v>
      </c>
      <c r="AU138" s="180" t="s">
        <v>440</v>
      </c>
      <c r="AV138" s="180" t="s">
        <v>440</v>
      </c>
      <c r="AW138" s="180" t="s">
        <v>440</v>
      </c>
      <c r="AX138" s="180" t="s">
        <v>440</v>
      </c>
      <c r="AY138" s="180" t="s">
        <v>440</v>
      </c>
      <c r="AZ138" s="180" t="s">
        <v>440</v>
      </c>
      <c r="BA138" s="180" t="s">
        <v>440</v>
      </c>
      <c r="BB138" s="180" t="s">
        <v>440</v>
      </c>
      <c r="BC138" s="180" t="s">
        <v>440</v>
      </c>
      <c r="BD138" s="180" t="s">
        <v>440</v>
      </c>
      <c r="BE138" s="180" t="s">
        <v>440</v>
      </c>
      <c r="BF138" s="180" t="s">
        <v>440</v>
      </c>
      <c r="BG138" s="180" t="s">
        <v>440</v>
      </c>
      <c r="BH138" s="180" t="s">
        <v>440</v>
      </c>
      <c r="BI138" s="180" t="s">
        <v>440</v>
      </c>
      <c r="BJ138" s="180" t="s">
        <v>440</v>
      </c>
      <c r="BK138" s="180" t="s">
        <v>440</v>
      </c>
      <c r="BL138" s="32"/>
    </row>
    <row r="139" spans="1:64" ht="63" x14ac:dyDescent="0.25">
      <c r="A139" s="168" t="s">
        <v>749</v>
      </c>
      <c r="B139" s="195" t="s">
        <v>750</v>
      </c>
      <c r="C139" s="168"/>
      <c r="D139" s="180" t="s">
        <v>440</v>
      </c>
      <c r="E139" s="180" t="s">
        <v>440</v>
      </c>
      <c r="F139" s="180" t="s">
        <v>440</v>
      </c>
      <c r="G139" s="180" t="s">
        <v>440</v>
      </c>
      <c r="H139" s="180" t="s">
        <v>440</v>
      </c>
      <c r="I139" s="180" t="s">
        <v>440</v>
      </c>
      <c r="J139" s="180" t="s">
        <v>440</v>
      </c>
      <c r="K139" s="180" t="s">
        <v>440</v>
      </c>
      <c r="L139" s="180" t="s">
        <v>440</v>
      </c>
      <c r="M139" s="180" t="s">
        <v>440</v>
      </c>
      <c r="N139" s="180" t="s">
        <v>440</v>
      </c>
      <c r="O139" s="180" t="s">
        <v>440</v>
      </c>
      <c r="P139" s="180" t="s">
        <v>440</v>
      </c>
      <c r="Q139" s="180" t="s">
        <v>440</v>
      </c>
      <c r="R139" s="180" t="s">
        <v>440</v>
      </c>
      <c r="S139" s="180" t="s">
        <v>440</v>
      </c>
      <c r="T139" s="180" t="s">
        <v>440</v>
      </c>
      <c r="U139" s="180" t="s">
        <v>440</v>
      </c>
      <c r="V139" s="180" t="s">
        <v>440</v>
      </c>
      <c r="W139" s="180" t="s">
        <v>440</v>
      </c>
      <c r="X139" s="180" t="s">
        <v>440</v>
      </c>
      <c r="Y139" s="180" t="s">
        <v>440</v>
      </c>
      <c r="Z139" s="180" t="s">
        <v>440</v>
      </c>
      <c r="AA139" s="180" t="s">
        <v>440</v>
      </c>
      <c r="AB139" s="180" t="s">
        <v>440</v>
      </c>
      <c r="AC139" s="180" t="s">
        <v>440</v>
      </c>
      <c r="AD139" s="180" t="s">
        <v>440</v>
      </c>
      <c r="AE139" s="180" t="s">
        <v>440</v>
      </c>
      <c r="AF139" s="180" t="s">
        <v>440</v>
      </c>
      <c r="AG139" s="180" t="s">
        <v>440</v>
      </c>
      <c r="AH139" s="180" t="s">
        <v>440</v>
      </c>
      <c r="AI139" s="180" t="s">
        <v>440</v>
      </c>
      <c r="AJ139" s="180" t="s">
        <v>440</v>
      </c>
      <c r="AK139" s="180" t="s">
        <v>440</v>
      </c>
      <c r="AL139" s="180" t="s">
        <v>440</v>
      </c>
      <c r="AM139" s="180" t="s">
        <v>440</v>
      </c>
      <c r="AN139" s="180" t="s">
        <v>440</v>
      </c>
      <c r="AO139" s="180" t="s">
        <v>440</v>
      </c>
      <c r="AP139" s="180" t="s">
        <v>440</v>
      </c>
      <c r="AQ139" s="180" t="s">
        <v>440</v>
      </c>
      <c r="AR139" s="180" t="s">
        <v>440</v>
      </c>
      <c r="AS139" s="180" t="s">
        <v>440</v>
      </c>
      <c r="AT139" s="180" t="s">
        <v>440</v>
      </c>
      <c r="AU139" s="180" t="s">
        <v>440</v>
      </c>
      <c r="AV139" s="180" t="s">
        <v>440</v>
      </c>
      <c r="AW139" s="180" t="s">
        <v>440</v>
      </c>
      <c r="AX139" s="180" t="s">
        <v>440</v>
      </c>
      <c r="AY139" s="180" t="s">
        <v>440</v>
      </c>
      <c r="AZ139" s="180" t="s">
        <v>440</v>
      </c>
      <c r="BA139" s="180" t="s">
        <v>440</v>
      </c>
      <c r="BB139" s="180" t="s">
        <v>440</v>
      </c>
      <c r="BC139" s="180" t="s">
        <v>440</v>
      </c>
      <c r="BD139" s="180" t="s">
        <v>440</v>
      </c>
      <c r="BE139" s="180" t="s">
        <v>440</v>
      </c>
      <c r="BF139" s="180" t="s">
        <v>440</v>
      </c>
      <c r="BG139" s="180" t="s">
        <v>440</v>
      </c>
      <c r="BH139" s="180" t="s">
        <v>440</v>
      </c>
      <c r="BI139" s="180" t="s">
        <v>440</v>
      </c>
      <c r="BJ139" s="180" t="s">
        <v>440</v>
      </c>
      <c r="BK139" s="180" t="s">
        <v>440</v>
      </c>
      <c r="BL139" s="32"/>
    </row>
    <row r="140" spans="1:64" ht="63" x14ac:dyDescent="0.25">
      <c r="A140" s="168" t="s">
        <v>751</v>
      </c>
      <c r="B140" s="195" t="s">
        <v>752</v>
      </c>
      <c r="C140" s="168"/>
      <c r="D140" s="180" t="s">
        <v>440</v>
      </c>
      <c r="E140" s="180" t="s">
        <v>440</v>
      </c>
      <c r="F140" s="180" t="s">
        <v>440</v>
      </c>
      <c r="G140" s="180" t="s">
        <v>440</v>
      </c>
      <c r="H140" s="180" t="s">
        <v>440</v>
      </c>
      <c r="I140" s="180" t="s">
        <v>440</v>
      </c>
      <c r="J140" s="180" t="s">
        <v>440</v>
      </c>
      <c r="K140" s="180" t="s">
        <v>440</v>
      </c>
      <c r="L140" s="180" t="s">
        <v>440</v>
      </c>
      <c r="M140" s="180" t="s">
        <v>440</v>
      </c>
      <c r="N140" s="180" t="s">
        <v>440</v>
      </c>
      <c r="O140" s="180" t="s">
        <v>440</v>
      </c>
      <c r="P140" s="180" t="s">
        <v>440</v>
      </c>
      <c r="Q140" s="180" t="s">
        <v>440</v>
      </c>
      <c r="R140" s="180" t="s">
        <v>440</v>
      </c>
      <c r="S140" s="180" t="s">
        <v>440</v>
      </c>
      <c r="T140" s="180" t="s">
        <v>440</v>
      </c>
      <c r="U140" s="180" t="s">
        <v>440</v>
      </c>
      <c r="V140" s="180" t="s">
        <v>440</v>
      </c>
      <c r="W140" s="180" t="s">
        <v>440</v>
      </c>
      <c r="X140" s="180" t="s">
        <v>440</v>
      </c>
      <c r="Y140" s="180" t="s">
        <v>440</v>
      </c>
      <c r="Z140" s="180" t="s">
        <v>440</v>
      </c>
      <c r="AA140" s="180" t="s">
        <v>440</v>
      </c>
      <c r="AB140" s="180" t="s">
        <v>440</v>
      </c>
      <c r="AC140" s="180" t="s">
        <v>440</v>
      </c>
      <c r="AD140" s="180" t="s">
        <v>440</v>
      </c>
      <c r="AE140" s="180" t="s">
        <v>440</v>
      </c>
      <c r="AF140" s="180" t="s">
        <v>440</v>
      </c>
      <c r="AG140" s="180" t="s">
        <v>440</v>
      </c>
      <c r="AH140" s="180" t="s">
        <v>440</v>
      </c>
      <c r="AI140" s="180" t="s">
        <v>440</v>
      </c>
      <c r="AJ140" s="180" t="s">
        <v>440</v>
      </c>
      <c r="AK140" s="180" t="s">
        <v>440</v>
      </c>
      <c r="AL140" s="180" t="s">
        <v>440</v>
      </c>
      <c r="AM140" s="180" t="s">
        <v>440</v>
      </c>
      <c r="AN140" s="180" t="s">
        <v>440</v>
      </c>
      <c r="AO140" s="180" t="s">
        <v>440</v>
      </c>
      <c r="AP140" s="180" t="s">
        <v>440</v>
      </c>
      <c r="AQ140" s="180" t="s">
        <v>440</v>
      </c>
      <c r="AR140" s="180" t="s">
        <v>440</v>
      </c>
      <c r="AS140" s="180" t="s">
        <v>440</v>
      </c>
      <c r="AT140" s="180" t="s">
        <v>440</v>
      </c>
      <c r="AU140" s="180" t="s">
        <v>440</v>
      </c>
      <c r="AV140" s="180" t="s">
        <v>440</v>
      </c>
      <c r="AW140" s="180" t="s">
        <v>440</v>
      </c>
      <c r="AX140" s="180" t="s">
        <v>440</v>
      </c>
      <c r="AY140" s="180" t="s">
        <v>440</v>
      </c>
      <c r="AZ140" s="180" t="s">
        <v>440</v>
      </c>
      <c r="BA140" s="180" t="s">
        <v>440</v>
      </c>
      <c r="BB140" s="180" t="s">
        <v>440</v>
      </c>
      <c r="BC140" s="180" t="s">
        <v>440</v>
      </c>
      <c r="BD140" s="180" t="s">
        <v>440</v>
      </c>
      <c r="BE140" s="180" t="s">
        <v>440</v>
      </c>
      <c r="BF140" s="180" t="s">
        <v>440</v>
      </c>
      <c r="BG140" s="180" t="s">
        <v>440</v>
      </c>
      <c r="BH140" s="180" t="s">
        <v>440</v>
      </c>
      <c r="BI140" s="180" t="s">
        <v>440</v>
      </c>
      <c r="BJ140" s="180" t="s">
        <v>440</v>
      </c>
      <c r="BK140" s="180" t="s">
        <v>440</v>
      </c>
      <c r="BL140" s="32"/>
    </row>
    <row r="141" spans="1:64" ht="63" x14ac:dyDescent="0.25">
      <c r="A141" s="168" t="s">
        <v>753</v>
      </c>
      <c r="B141" s="195" t="s">
        <v>754</v>
      </c>
      <c r="C141" s="168"/>
      <c r="D141" s="180" t="s">
        <v>440</v>
      </c>
      <c r="E141" s="180" t="s">
        <v>440</v>
      </c>
      <c r="F141" s="180" t="s">
        <v>440</v>
      </c>
      <c r="G141" s="180" t="s">
        <v>440</v>
      </c>
      <c r="H141" s="180" t="s">
        <v>440</v>
      </c>
      <c r="I141" s="180" t="s">
        <v>440</v>
      </c>
      <c r="J141" s="180" t="s">
        <v>440</v>
      </c>
      <c r="K141" s="180" t="s">
        <v>440</v>
      </c>
      <c r="L141" s="180" t="s">
        <v>440</v>
      </c>
      <c r="M141" s="180" t="s">
        <v>440</v>
      </c>
      <c r="N141" s="180" t="s">
        <v>440</v>
      </c>
      <c r="O141" s="180" t="s">
        <v>440</v>
      </c>
      <c r="P141" s="180" t="s">
        <v>440</v>
      </c>
      <c r="Q141" s="180" t="s">
        <v>440</v>
      </c>
      <c r="R141" s="180" t="s">
        <v>440</v>
      </c>
      <c r="S141" s="180" t="s">
        <v>440</v>
      </c>
      <c r="T141" s="180" t="s">
        <v>440</v>
      </c>
      <c r="U141" s="180" t="s">
        <v>440</v>
      </c>
      <c r="V141" s="180" t="s">
        <v>440</v>
      </c>
      <c r="W141" s="180" t="s">
        <v>440</v>
      </c>
      <c r="X141" s="180" t="s">
        <v>440</v>
      </c>
      <c r="Y141" s="180" t="s">
        <v>440</v>
      </c>
      <c r="Z141" s="180" t="s">
        <v>440</v>
      </c>
      <c r="AA141" s="180" t="s">
        <v>440</v>
      </c>
      <c r="AB141" s="180" t="s">
        <v>440</v>
      </c>
      <c r="AC141" s="180" t="s">
        <v>440</v>
      </c>
      <c r="AD141" s="180" t="s">
        <v>440</v>
      </c>
      <c r="AE141" s="180" t="s">
        <v>440</v>
      </c>
      <c r="AF141" s="180" t="s">
        <v>440</v>
      </c>
      <c r="AG141" s="180" t="s">
        <v>440</v>
      </c>
      <c r="AH141" s="180" t="s">
        <v>440</v>
      </c>
      <c r="AI141" s="180" t="s">
        <v>440</v>
      </c>
      <c r="AJ141" s="180" t="s">
        <v>440</v>
      </c>
      <c r="AK141" s="180" t="s">
        <v>440</v>
      </c>
      <c r="AL141" s="180" t="s">
        <v>440</v>
      </c>
      <c r="AM141" s="180" t="s">
        <v>440</v>
      </c>
      <c r="AN141" s="180" t="s">
        <v>440</v>
      </c>
      <c r="AO141" s="180" t="s">
        <v>440</v>
      </c>
      <c r="AP141" s="180" t="s">
        <v>440</v>
      </c>
      <c r="AQ141" s="180" t="s">
        <v>440</v>
      </c>
      <c r="AR141" s="180" t="s">
        <v>440</v>
      </c>
      <c r="AS141" s="180" t="s">
        <v>440</v>
      </c>
      <c r="AT141" s="180" t="s">
        <v>440</v>
      </c>
      <c r="AU141" s="180" t="s">
        <v>440</v>
      </c>
      <c r="AV141" s="180" t="s">
        <v>440</v>
      </c>
      <c r="AW141" s="180" t="s">
        <v>440</v>
      </c>
      <c r="AX141" s="180" t="s">
        <v>440</v>
      </c>
      <c r="AY141" s="180" t="s">
        <v>440</v>
      </c>
      <c r="AZ141" s="180" t="s">
        <v>440</v>
      </c>
      <c r="BA141" s="180" t="s">
        <v>440</v>
      </c>
      <c r="BB141" s="180" t="s">
        <v>440</v>
      </c>
      <c r="BC141" s="180" t="s">
        <v>440</v>
      </c>
      <c r="BD141" s="180" t="s">
        <v>440</v>
      </c>
      <c r="BE141" s="180" t="s">
        <v>440</v>
      </c>
      <c r="BF141" s="180" t="s">
        <v>440</v>
      </c>
      <c r="BG141" s="180" t="s">
        <v>440</v>
      </c>
      <c r="BH141" s="180" t="s">
        <v>440</v>
      </c>
      <c r="BI141" s="180" t="s">
        <v>440</v>
      </c>
      <c r="BJ141" s="180" t="s">
        <v>440</v>
      </c>
      <c r="BK141" s="180" t="s">
        <v>440</v>
      </c>
      <c r="BL141" s="32"/>
    </row>
    <row r="142" spans="1:64" ht="63" x14ac:dyDescent="0.25">
      <c r="A142" s="168" t="s">
        <v>468</v>
      </c>
      <c r="B142" s="195" t="s">
        <v>755</v>
      </c>
      <c r="C142" s="168"/>
      <c r="D142" s="180" t="s">
        <v>440</v>
      </c>
      <c r="E142" s="253" t="str">
        <f t="shared" ref="E142:O142" si="144">IF(AND(E143="нд",E143=E144),"нд",SUMIF(E143,"&gt;0",E143)+SUMIF(E144,"&gt;0",E144))</f>
        <v>нд</v>
      </c>
      <c r="F142" s="253" t="str">
        <f t="shared" si="144"/>
        <v>нд</v>
      </c>
      <c r="G142" s="253" t="str">
        <f t="shared" si="144"/>
        <v>нд</v>
      </c>
      <c r="H142" s="253" t="str">
        <f t="shared" si="144"/>
        <v>нд</v>
      </c>
      <c r="I142" s="253" t="str">
        <f t="shared" si="144"/>
        <v>нд</v>
      </c>
      <c r="J142" s="180" t="s">
        <v>440</v>
      </c>
      <c r="K142" s="253" t="str">
        <f t="shared" si="144"/>
        <v>нд</v>
      </c>
      <c r="L142" s="253" t="str">
        <f t="shared" si="144"/>
        <v>нд</v>
      </c>
      <c r="M142" s="253" t="str">
        <f t="shared" si="144"/>
        <v>нд</v>
      </c>
      <c r="N142" s="253" t="str">
        <f t="shared" si="144"/>
        <v>нд</v>
      </c>
      <c r="O142" s="253" t="str">
        <f t="shared" si="144"/>
        <v>нд</v>
      </c>
      <c r="P142" s="180" t="s">
        <v>440</v>
      </c>
      <c r="Q142" s="253" t="str">
        <f t="shared" ref="Q142:U142" si="145">IF(AND(Q143="нд",Q143=Q144),"нд",SUMIF(Q143,"&gt;0",Q143)+SUMIF(Q144,"&gt;0",Q144))</f>
        <v>нд</v>
      </c>
      <c r="R142" s="253" t="str">
        <f t="shared" si="145"/>
        <v>нд</v>
      </c>
      <c r="S142" s="253" t="str">
        <f t="shared" si="145"/>
        <v>нд</v>
      </c>
      <c r="T142" s="253" t="str">
        <f t="shared" si="145"/>
        <v>нд</v>
      </c>
      <c r="U142" s="253" t="str">
        <f t="shared" si="145"/>
        <v>нд</v>
      </c>
      <c r="V142" s="180" t="s">
        <v>440</v>
      </c>
      <c r="W142" s="253" t="str">
        <f t="shared" ref="W142:AA142" si="146">IF(AND(W143="нд",W143=W144),"нд",SUMIF(W143,"&gt;0",W143)+SUMIF(W144,"&gt;0",W144))</f>
        <v>нд</v>
      </c>
      <c r="X142" s="253" t="str">
        <f t="shared" si="146"/>
        <v>нд</v>
      </c>
      <c r="Y142" s="253" t="str">
        <f t="shared" si="146"/>
        <v>нд</v>
      </c>
      <c r="Z142" s="253" t="str">
        <f t="shared" si="146"/>
        <v>нд</v>
      </c>
      <c r="AA142" s="253" t="str">
        <f t="shared" si="146"/>
        <v>нд</v>
      </c>
      <c r="AB142" s="180" t="s">
        <v>440</v>
      </c>
      <c r="AC142" s="253" t="str">
        <f t="shared" ref="AC142:AG142" si="147">IF(AND(AC143="нд",AC143=AC144),"нд",SUMIF(AC143,"&gt;0",AC143)+SUMIF(AC144,"&gt;0",AC144))</f>
        <v>нд</v>
      </c>
      <c r="AD142" s="253" t="str">
        <f t="shared" si="147"/>
        <v>нд</v>
      </c>
      <c r="AE142" s="253" t="str">
        <f t="shared" si="147"/>
        <v>нд</v>
      </c>
      <c r="AF142" s="253" t="str">
        <f t="shared" si="147"/>
        <v>нд</v>
      </c>
      <c r="AG142" s="253" t="str">
        <f t="shared" si="147"/>
        <v>нд</v>
      </c>
      <c r="AH142" s="180" t="s">
        <v>440</v>
      </c>
      <c r="AI142" s="253" t="str">
        <f t="shared" ref="AI142:AM142" si="148">IF(AND(AI143="нд",AI143=AI144),"нд",SUMIF(AI143,"&gt;0",AI143)+SUMIF(AI144,"&gt;0",AI144))</f>
        <v>нд</v>
      </c>
      <c r="AJ142" s="253" t="str">
        <f t="shared" si="148"/>
        <v>нд</v>
      </c>
      <c r="AK142" s="253" t="str">
        <f t="shared" si="148"/>
        <v>нд</v>
      </c>
      <c r="AL142" s="253" t="str">
        <f t="shared" si="148"/>
        <v>нд</v>
      </c>
      <c r="AM142" s="253" t="str">
        <f t="shared" si="148"/>
        <v>нд</v>
      </c>
      <c r="AN142" s="180" t="s">
        <v>440</v>
      </c>
      <c r="AO142" s="253" t="str">
        <f t="shared" ref="AO142:AS142" si="149">IF(AND(AO143="нд",AO143=AO144),"нд",SUMIF(AO143,"&gt;0",AO143)+SUMIF(AO144,"&gt;0",AO144))</f>
        <v>нд</v>
      </c>
      <c r="AP142" s="253" t="str">
        <f t="shared" si="149"/>
        <v>нд</v>
      </c>
      <c r="AQ142" s="253" t="str">
        <f t="shared" si="149"/>
        <v>нд</v>
      </c>
      <c r="AR142" s="253" t="str">
        <f t="shared" si="149"/>
        <v>нд</v>
      </c>
      <c r="AS142" s="253" t="str">
        <f t="shared" si="149"/>
        <v>нд</v>
      </c>
      <c r="AT142" s="180" t="s">
        <v>440</v>
      </c>
      <c r="AU142" s="253" t="str">
        <f t="shared" ref="AU142:AY142" si="150">IF(AND(AU143="нд",AU143=AU144),"нд",SUMIF(AU143,"&gt;0",AU143)+SUMIF(AU144,"&gt;0",AU144))</f>
        <v>нд</v>
      </c>
      <c r="AV142" s="253" t="str">
        <f t="shared" si="150"/>
        <v>нд</v>
      </c>
      <c r="AW142" s="253" t="str">
        <f t="shared" si="150"/>
        <v>нд</v>
      </c>
      <c r="AX142" s="253" t="str">
        <f t="shared" si="150"/>
        <v>нд</v>
      </c>
      <c r="AY142" s="253" t="str">
        <f t="shared" si="150"/>
        <v>нд</v>
      </c>
      <c r="AZ142" s="180" t="s">
        <v>440</v>
      </c>
      <c r="BA142" s="253" t="str">
        <f t="shared" ref="BA142:BE142" si="151">IF(AND(BA143="нд",BA143=BA144),"нд",SUMIF(BA143,"&gt;0",BA143)+SUMIF(BA144,"&gt;0",BA144))</f>
        <v>нд</v>
      </c>
      <c r="BB142" s="253" t="str">
        <f t="shared" si="151"/>
        <v>нд</v>
      </c>
      <c r="BC142" s="253" t="str">
        <f t="shared" si="151"/>
        <v>нд</v>
      </c>
      <c r="BD142" s="253" t="str">
        <f t="shared" si="151"/>
        <v>нд</v>
      </c>
      <c r="BE142" s="253" t="str">
        <f t="shared" si="151"/>
        <v>нд</v>
      </c>
      <c r="BF142" s="180" t="s">
        <v>440</v>
      </c>
      <c r="BG142" s="253" t="str">
        <f t="shared" ref="BG142:BK142" si="152">IF(AND(BG143="нд",BG143=BG144),"нд",SUMIF(BG143,"&gt;0",BG143)+SUMIF(BG144,"&gt;0",BG144))</f>
        <v>нд</v>
      </c>
      <c r="BH142" s="253" t="str">
        <f t="shared" si="152"/>
        <v>нд</v>
      </c>
      <c r="BI142" s="253" t="str">
        <f t="shared" si="152"/>
        <v>нд</v>
      </c>
      <c r="BJ142" s="253" t="str">
        <f t="shared" si="152"/>
        <v>нд</v>
      </c>
      <c r="BK142" s="253" t="str">
        <f t="shared" si="152"/>
        <v>нд</v>
      </c>
      <c r="BL142" s="32"/>
    </row>
    <row r="143" spans="1:64" ht="31.5" x14ac:dyDescent="0.25">
      <c r="A143" s="168" t="s">
        <v>466</v>
      </c>
      <c r="B143" s="195" t="s">
        <v>756</v>
      </c>
      <c r="C143" s="168"/>
      <c r="D143" s="180" t="s">
        <v>440</v>
      </c>
      <c r="E143" s="180" t="s">
        <v>440</v>
      </c>
      <c r="F143" s="180" t="s">
        <v>440</v>
      </c>
      <c r="G143" s="180" t="s">
        <v>440</v>
      </c>
      <c r="H143" s="180" t="s">
        <v>440</v>
      </c>
      <c r="I143" s="180" t="s">
        <v>440</v>
      </c>
      <c r="J143" s="180" t="s">
        <v>440</v>
      </c>
      <c r="K143" s="180" t="s">
        <v>440</v>
      </c>
      <c r="L143" s="180" t="s">
        <v>440</v>
      </c>
      <c r="M143" s="180" t="s">
        <v>440</v>
      </c>
      <c r="N143" s="180" t="s">
        <v>440</v>
      </c>
      <c r="O143" s="180" t="s">
        <v>440</v>
      </c>
      <c r="P143" s="180" t="s">
        <v>440</v>
      </c>
      <c r="Q143" s="180" t="s">
        <v>440</v>
      </c>
      <c r="R143" s="180" t="s">
        <v>440</v>
      </c>
      <c r="S143" s="180" t="s">
        <v>440</v>
      </c>
      <c r="T143" s="180" t="s">
        <v>440</v>
      </c>
      <c r="U143" s="180" t="s">
        <v>440</v>
      </c>
      <c r="V143" s="180" t="s">
        <v>440</v>
      </c>
      <c r="W143" s="180" t="s">
        <v>440</v>
      </c>
      <c r="X143" s="180" t="s">
        <v>440</v>
      </c>
      <c r="Y143" s="180" t="s">
        <v>440</v>
      </c>
      <c r="Z143" s="180" t="s">
        <v>440</v>
      </c>
      <c r="AA143" s="180" t="s">
        <v>440</v>
      </c>
      <c r="AB143" s="180" t="s">
        <v>440</v>
      </c>
      <c r="AC143" s="180" t="s">
        <v>440</v>
      </c>
      <c r="AD143" s="180" t="s">
        <v>440</v>
      </c>
      <c r="AE143" s="180" t="s">
        <v>440</v>
      </c>
      <c r="AF143" s="180" t="s">
        <v>440</v>
      </c>
      <c r="AG143" s="180" t="s">
        <v>440</v>
      </c>
      <c r="AH143" s="180" t="s">
        <v>440</v>
      </c>
      <c r="AI143" s="180" t="s">
        <v>440</v>
      </c>
      <c r="AJ143" s="180" t="s">
        <v>440</v>
      </c>
      <c r="AK143" s="180" t="s">
        <v>440</v>
      </c>
      <c r="AL143" s="180" t="s">
        <v>440</v>
      </c>
      <c r="AM143" s="180" t="s">
        <v>440</v>
      </c>
      <c r="AN143" s="180" t="s">
        <v>440</v>
      </c>
      <c r="AO143" s="180" t="s">
        <v>440</v>
      </c>
      <c r="AP143" s="180" t="s">
        <v>440</v>
      </c>
      <c r="AQ143" s="180" t="s">
        <v>440</v>
      </c>
      <c r="AR143" s="180" t="s">
        <v>440</v>
      </c>
      <c r="AS143" s="180" t="s">
        <v>440</v>
      </c>
      <c r="AT143" s="180" t="s">
        <v>440</v>
      </c>
      <c r="AU143" s="180" t="s">
        <v>440</v>
      </c>
      <c r="AV143" s="180" t="s">
        <v>440</v>
      </c>
      <c r="AW143" s="180" t="s">
        <v>440</v>
      </c>
      <c r="AX143" s="180" t="s">
        <v>440</v>
      </c>
      <c r="AY143" s="180" t="s">
        <v>440</v>
      </c>
      <c r="AZ143" s="180" t="s">
        <v>440</v>
      </c>
      <c r="BA143" s="180" t="s">
        <v>440</v>
      </c>
      <c r="BB143" s="180" t="s">
        <v>440</v>
      </c>
      <c r="BC143" s="180" t="s">
        <v>440</v>
      </c>
      <c r="BD143" s="180" t="s">
        <v>440</v>
      </c>
      <c r="BE143" s="180" t="s">
        <v>440</v>
      </c>
      <c r="BF143" s="180" t="s">
        <v>440</v>
      </c>
      <c r="BG143" s="180" t="s">
        <v>440</v>
      </c>
      <c r="BH143" s="180" t="s">
        <v>440</v>
      </c>
      <c r="BI143" s="180" t="s">
        <v>440</v>
      </c>
      <c r="BJ143" s="180" t="s">
        <v>440</v>
      </c>
      <c r="BK143" s="180" t="s">
        <v>440</v>
      </c>
      <c r="BL143" s="32"/>
    </row>
    <row r="144" spans="1:64" ht="47.25" x14ac:dyDescent="0.25">
      <c r="A144" s="168" t="s">
        <v>464</v>
      </c>
      <c r="B144" s="195" t="s">
        <v>757</v>
      </c>
      <c r="C144" s="168"/>
      <c r="D144" s="180" t="s">
        <v>440</v>
      </c>
      <c r="E144" s="180" t="s">
        <v>440</v>
      </c>
      <c r="F144" s="180" t="s">
        <v>440</v>
      </c>
      <c r="G144" s="180" t="s">
        <v>440</v>
      </c>
      <c r="H144" s="180" t="s">
        <v>440</v>
      </c>
      <c r="I144" s="180" t="s">
        <v>440</v>
      </c>
      <c r="J144" s="180" t="s">
        <v>440</v>
      </c>
      <c r="K144" s="180" t="s">
        <v>440</v>
      </c>
      <c r="L144" s="180" t="s">
        <v>440</v>
      </c>
      <c r="M144" s="180" t="s">
        <v>440</v>
      </c>
      <c r="N144" s="180" t="s">
        <v>440</v>
      </c>
      <c r="O144" s="180" t="s">
        <v>440</v>
      </c>
      <c r="P144" s="180" t="s">
        <v>440</v>
      </c>
      <c r="Q144" s="180" t="s">
        <v>440</v>
      </c>
      <c r="R144" s="180" t="s">
        <v>440</v>
      </c>
      <c r="S144" s="180" t="s">
        <v>440</v>
      </c>
      <c r="T144" s="180" t="s">
        <v>440</v>
      </c>
      <c r="U144" s="180" t="s">
        <v>440</v>
      </c>
      <c r="V144" s="180" t="s">
        <v>440</v>
      </c>
      <c r="W144" s="180" t="s">
        <v>440</v>
      </c>
      <c r="X144" s="180" t="s">
        <v>440</v>
      </c>
      <c r="Y144" s="180" t="s">
        <v>440</v>
      </c>
      <c r="Z144" s="180" t="s">
        <v>440</v>
      </c>
      <c r="AA144" s="180" t="s">
        <v>440</v>
      </c>
      <c r="AB144" s="180" t="s">
        <v>440</v>
      </c>
      <c r="AC144" s="180" t="s">
        <v>440</v>
      </c>
      <c r="AD144" s="180" t="s">
        <v>440</v>
      </c>
      <c r="AE144" s="180" t="s">
        <v>440</v>
      </c>
      <c r="AF144" s="180" t="s">
        <v>440</v>
      </c>
      <c r="AG144" s="180" t="s">
        <v>440</v>
      </c>
      <c r="AH144" s="180" t="s">
        <v>440</v>
      </c>
      <c r="AI144" s="180" t="s">
        <v>440</v>
      </c>
      <c r="AJ144" s="180" t="s">
        <v>440</v>
      </c>
      <c r="AK144" s="180" t="s">
        <v>440</v>
      </c>
      <c r="AL144" s="180" t="s">
        <v>440</v>
      </c>
      <c r="AM144" s="180" t="s">
        <v>440</v>
      </c>
      <c r="AN144" s="180" t="s">
        <v>440</v>
      </c>
      <c r="AO144" s="180" t="s">
        <v>440</v>
      </c>
      <c r="AP144" s="180" t="s">
        <v>440</v>
      </c>
      <c r="AQ144" s="180" t="s">
        <v>440</v>
      </c>
      <c r="AR144" s="180" t="s">
        <v>440</v>
      </c>
      <c r="AS144" s="180" t="s">
        <v>440</v>
      </c>
      <c r="AT144" s="180" t="s">
        <v>440</v>
      </c>
      <c r="AU144" s="180" t="s">
        <v>440</v>
      </c>
      <c r="AV144" s="180" t="s">
        <v>440</v>
      </c>
      <c r="AW144" s="180" t="s">
        <v>440</v>
      </c>
      <c r="AX144" s="180" t="s">
        <v>440</v>
      </c>
      <c r="AY144" s="180" t="s">
        <v>440</v>
      </c>
      <c r="AZ144" s="180" t="s">
        <v>440</v>
      </c>
      <c r="BA144" s="180" t="s">
        <v>440</v>
      </c>
      <c r="BB144" s="180" t="s">
        <v>440</v>
      </c>
      <c r="BC144" s="180" t="s">
        <v>440</v>
      </c>
      <c r="BD144" s="180" t="s">
        <v>440</v>
      </c>
      <c r="BE144" s="180" t="s">
        <v>440</v>
      </c>
      <c r="BF144" s="180" t="s">
        <v>440</v>
      </c>
      <c r="BG144" s="180" t="s">
        <v>440</v>
      </c>
      <c r="BH144" s="180" t="s">
        <v>440</v>
      </c>
      <c r="BI144" s="180" t="s">
        <v>440</v>
      </c>
      <c r="BJ144" s="180" t="s">
        <v>440</v>
      </c>
      <c r="BK144" s="180" t="s">
        <v>440</v>
      </c>
      <c r="BL144" s="32"/>
    </row>
    <row r="145" spans="1:64" ht="78.75" x14ac:dyDescent="0.25">
      <c r="A145" s="168" t="s">
        <v>758</v>
      </c>
      <c r="B145" s="195" t="s">
        <v>759</v>
      </c>
      <c r="C145" s="168"/>
      <c r="D145" s="180" t="s">
        <v>440</v>
      </c>
      <c r="E145" s="253" t="str">
        <f>IF((COUNTIF(E146:E147,"нд"))=(COUNTA(E146:E147)),"нд",SUMIF(E146:E147,"&gt;0",E146:E147))</f>
        <v>нд</v>
      </c>
      <c r="F145" s="253" t="str">
        <f t="shared" ref="F145:I145" si="153">IF((COUNTIF(F146:F147,"нд"))=(COUNTA(F146:F147)),"нд",SUMIF(F146:F147,"&gt;0",F146:F147))</f>
        <v>нд</v>
      </c>
      <c r="G145" s="253" t="str">
        <f t="shared" si="153"/>
        <v>нд</v>
      </c>
      <c r="H145" s="253" t="str">
        <f t="shared" si="153"/>
        <v>нд</v>
      </c>
      <c r="I145" s="253" t="str">
        <f t="shared" si="153"/>
        <v>нд</v>
      </c>
      <c r="J145" s="180" t="s">
        <v>440</v>
      </c>
      <c r="K145" s="253" t="str">
        <f t="shared" ref="K145:O145" si="154">IF((COUNTIF(K146:K147,"нд"))=(COUNTA(K146:K147)),"нд",SUMIF(K146:K147,"&gt;0",K146:K147))</f>
        <v>нд</v>
      </c>
      <c r="L145" s="253" t="str">
        <f t="shared" si="154"/>
        <v>нд</v>
      </c>
      <c r="M145" s="253" t="str">
        <f t="shared" si="154"/>
        <v>нд</v>
      </c>
      <c r="N145" s="253" t="str">
        <f t="shared" si="154"/>
        <v>нд</v>
      </c>
      <c r="O145" s="253" t="str">
        <f t="shared" si="154"/>
        <v>нд</v>
      </c>
      <c r="P145" s="180" t="s">
        <v>440</v>
      </c>
      <c r="Q145" s="253" t="str">
        <f t="shared" ref="Q145:U145" si="155">IF((COUNTIF(Q146:Q147,"нд"))=(COUNTA(Q146:Q147)),"нд",SUMIF(Q146:Q147,"&gt;0",Q146:Q147))</f>
        <v>нд</v>
      </c>
      <c r="R145" s="253" t="str">
        <f t="shared" si="155"/>
        <v>нд</v>
      </c>
      <c r="S145" s="253" t="str">
        <f t="shared" si="155"/>
        <v>нд</v>
      </c>
      <c r="T145" s="253" t="str">
        <f t="shared" si="155"/>
        <v>нд</v>
      </c>
      <c r="U145" s="253" t="str">
        <f t="shared" si="155"/>
        <v>нд</v>
      </c>
      <c r="V145" s="180" t="s">
        <v>440</v>
      </c>
      <c r="W145" s="253" t="str">
        <f t="shared" ref="W145:AA145" si="156">IF((COUNTIF(W146:W147,"нд"))=(COUNTA(W146:W147)),"нд",SUMIF(W146:W147,"&gt;0",W146:W147))</f>
        <v>нд</v>
      </c>
      <c r="X145" s="253" t="str">
        <f t="shared" si="156"/>
        <v>нд</v>
      </c>
      <c r="Y145" s="253" t="str">
        <f t="shared" si="156"/>
        <v>нд</v>
      </c>
      <c r="Z145" s="253" t="str">
        <f t="shared" si="156"/>
        <v>нд</v>
      </c>
      <c r="AA145" s="253" t="str">
        <f t="shared" si="156"/>
        <v>нд</v>
      </c>
      <c r="AB145" s="180" t="s">
        <v>440</v>
      </c>
      <c r="AC145" s="253" t="str">
        <f t="shared" ref="AC145:AG145" si="157">IF((COUNTIF(AC146:AC147,"нд"))=(COUNTA(AC146:AC147)),"нд",SUMIF(AC146:AC147,"&gt;0",AC146:AC147))</f>
        <v>нд</v>
      </c>
      <c r="AD145" s="253" t="str">
        <f t="shared" si="157"/>
        <v>нд</v>
      </c>
      <c r="AE145" s="253" t="str">
        <f t="shared" si="157"/>
        <v>нд</v>
      </c>
      <c r="AF145" s="253" t="str">
        <f t="shared" si="157"/>
        <v>нд</v>
      </c>
      <c r="AG145" s="253" t="str">
        <f t="shared" si="157"/>
        <v>нд</v>
      </c>
      <c r="AH145" s="180" t="s">
        <v>440</v>
      </c>
      <c r="AI145" s="253" t="str">
        <f t="shared" ref="AI145:AM145" si="158">IF((COUNTIF(AI146:AI147,"нд"))=(COUNTA(AI146:AI147)),"нд",SUMIF(AI146:AI147,"&gt;0",AI146:AI147))</f>
        <v>нд</v>
      </c>
      <c r="AJ145" s="253" t="str">
        <f t="shared" si="158"/>
        <v>нд</v>
      </c>
      <c r="AK145" s="253" t="str">
        <f t="shared" si="158"/>
        <v>нд</v>
      </c>
      <c r="AL145" s="253" t="str">
        <f t="shared" si="158"/>
        <v>нд</v>
      </c>
      <c r="AM145" s="253" t="str">
        <f t="shared" si="158"/>
        <v>нд</v>
      </c>
      <c r="AN145" s="180" t="s">
        <v>440</v>
      </c>
      <c r="AO145" s="253" t="str">
        <f t="shared" ref="AO145:AS145" si="159">IF((COUNTIF(AO146:AO147,"нд"))=(COUNTA(AO146:AO147)),"нд",SUMIF(AO146:AO147,"&gt;0",AO146:AO147))</f>
        <v>нд</v>
      </c>
      <c r="AP145" s="253" t="str">
        <f t="shared" si="159"/>
        <v>нд</v>
      </c>
      <c r="AQ145" s="253" t="str">
        <f t="shared" si="159"/>
        <v>нд</v>
      </c>
      <c r="AR145" s="253" t="str">
        <f t="shared" si="159"/>
        <v>нд</v>
      </c>
      <c r="AS145" s="253" t="str">
        <f t="shared" si="159"/>
        <v>нд</v>
      </c>
      <c r="AT145" s="180" t="s">
        <v>440</v>
      </c>
      <c r="AU145" s="253" t="str">
        <f t="shared" ref="AU145:AY145" si="160">IF((COUNTIF(AU146:AU147,"нд"))=(COUNTA(AU146:AU147)),"нд",SUMIF(AU146:AU147,"&gt;0",AU146:AU147))</f>
        <v>нд</v>
      </c>
      <c r="AV145" s="253" t="str">
        <f t="shared" si="160"/>
        <v>нд</v>
      </c>
      <c r="AW145" s="253" t="str">
        <f t="shared" si="160"/>
        <v>нд</v>
      </c>
      <c r="AX145" s="253" t="str">
        <f t="shared" si="160"/>
        <v>нд</v>
      </c>
      <c r="AY145" s="253" t="str">
        <f t="shared" si="160"/>
        <v>нд</v>
      </c>
      <c r="AZ145" s="180" t="s">
        <v>440</v>
      </c>
      <c r="BA145" s="253" t="str">
        <f t="shared" ref="BA145:BE145" si="161">IF((COUNTIF(BA146:BA147,"нд"))=(COUNTA(BA146:BA147)),"нд",SUMIF(BA146:BA147,"&gt;0",BA146:BA147))</f>
        <v>нд</v>
      </c>
      <c r="BB145" s="253" t="str">
        <f t="shared" si="161"/>
        <v>нд</v>
      </c>
      <c r="BC145" s="253" t="str">
        <f t="shared" si="161"/>
        <v>нд</v>
      </c>
      <c r="BD145" s="253" t="str">
        <f t="shared" si="161"/>
        <v>нд</v>
      </c>
      <c r="BE145" s="253" t="str">
        <f t="shared" si="161"/>
        <v>нд</v>
      </c>
      <c r="BF145" s="180" t="s">
        <v>440</v>
      </c>
      <c r="BG145" s="253" t="str">
        <f t="shared" ref="BG145:BK145" si="162">IF((COUNTIF(BG146:BG147,"нд"))=(COUNTA(BG146:BG147)),"нд",SUMIF(BG146:BG147,"&gt;0",BG146:BG147))</f>
        <v>нд</v>
      </c>
      <c r="BH145" s="253" t="str">
        <f t="shared" si="162"/>
        <v>нд</v>
      </c>
      <c r="BI145" s="253" t="str">
        <f t="shared" si="162"/>
        <v>нд</v>
      </c>
      <c r="BJ145" s="253" t="str">
        <f t="shared" si="162"/>
        <v>нд</v>
      </c>
      <c r="BK145" s="253" t="str">
        <f t="shared" si="162"/>
        <v>нд</v>
      </c>
      <c r="BL145" s="32"/>
    </row>
    <row r="146" spans="1:64" ht="78.75" x14ac:dyDescent="0.25">
      <c r="A146" s="168" t="s">
        <v>760</v>
      </c>
      <c r="B146" s="195" t="s">
        <v>761</v>
      </c>
      <c r="C146" s="168"/>
      <c r="D146" s="180" t="s">
        <v>440</v>
      </c>
      <c r="E146" s="180" t="s">
        <v>440</v>
      </c>
      <c r="F146" s="180" t="s">
        <v>440</v>
      </c>
      <c r="G146" s="180" t="s">
        <v>440</v>
      </c>
      <c r="H146" s="180" t="s">
        <v>440</v>
      </c>
      <c r="I146" s="180" t="s">
        <v>440</v>
      </c>
      <c r="J146" s="180" t="s">
        <v>440</v>
      </c>
      <c r="K146" s="180" t="s">
        <v>440</v>
      </c>
      <c r="L146" s="180" t="s">
        <v>440</v>
      </c>
      <c r="M146" s="180" t="s">
        <v>440</v>
      </c>
      <c r="N146" s="180" t="s">
        <v>440</v>
      </c>
      <c r="O146" s="180" t="s">
        <v>440</v>
      </c>
      <c r="P146" s="180" t="s">
        <v>440</v>
      </c>
      <c r="Q146" s="180" t="s">
        <v>440</v>
      </c>
      <c r="R146" s="180" t="s">
        <v>440</v>
      </c>
      <c r="S146" s="180" t="s">
        <v>440</v>
      </c>
      <c r="T146" s="180" t="s">
        <v>440</v>
      </c>
      <c r="U146" s="180" t="s">
        <v>440</v>
      </c>
      <c r="V146" s="180" t="s">
        <v>440</v>
      </c>
      <c r="W146" s="180" t="s">
        <v>440</v>
      </c>
      <c r="X146" s="180" t="s">
        <v>440</v>
      </c>
      <c r="Y146" s="180" t="s">
        <v>440</v>
      </c>
      <c r="Z146" s="180" t="s">
        <v>440</v>
      </c>
      <c r="AA146" s="180" t="s">
        <v>440</v>
      </c>
      <c r="AB146" s="180" t="s">
        <v>440</v>
      </c>
      <c r="AC146" s="180" t="s">
        <v>440</v>
      </c>
      <c r="AD146" s="180" t="s">
        <v>440</v>
      </c>
      <c r="AE146" s="180" t="s">
        <v>440</v>
      </c>
      <c r="AF146" s="180" t="s">
        <v>440</v>
      </c>
      <c r="AG146" s="180" t="s">
        <v>440</v>
      </c>
      <c r="AH146" s="180" t="s">
        <v>440</v>
      </c>
      <c r="AI146" s="180" t="s">
        <v>440</v>
      </c>
      <c r="AJ146" s="180" t="s">
        <v>440</v>
      </c>
      <c r="AK146" s="180" t="s">
        <v>440</v>
      </c>
      <c r="AL146" s="180" t="s">
        <v>440</v>
      </c>
      <c r="AM146" s="180" t="s">
        <v>440</v>
      </c>
      <c r="AN146" s="180" t="s">
        <v>440</v>
      </c>
      <c r="AO146" s="180" t="s">
        <v>440</v>
      </c>
      <c r="AP146" s="180" t="s">
        <v>440</v>
      </c>
      <c r="AQ146" s="180" t="s">
        <v>440</v>
      </c>
      <c r="AR146" s="180" t="s">
        <v>440</v>
      </c>
      <c r="AS146" s="180" t="s">
        <v>440</v>
      </c>
      <c r="AT146" s="180" t="s">
        <v>440</v>
      </c>
      <c r="AU146" s="180" t="s">
        <v>440</v>
      </c>
      <c r="AV146" s="180" t="s">
        <v>440</v>
      </c>
      <c r="AW146" s="180" t="s">
        <v>440</v>
      </c>
      <c r="AX146" s="180" t="s">
        <v>440</v>
      </c>
      <c r="AY146" s="180" t="s">
        <v>440</v>
      </c>
      <c r="AZ146" s="180" t="s">
        <v>440</v>
      </c>
      <c r="BA146" s="180" t="s">
        <v>440</v>
      </c>
      <c r="BB146" s="180" t="s">
        <v>440</v>
      </c>
      <c r="BC146" s="180" t="s">
        <v>440</v>
      </c>
      <c r="BD146" s="180" t="s">
        <v>440</v>
      </c>
      <c r="BE146" s="180" t="s">
        <v>440</v>
      </c>
      <c r="BF146" s="180" t="s">
        <v>440</v>
      </c>
      <c r="BG146" s="180" t="s">
        <v>440</v>
      </c>
      <c r="BH146" s="180" t="s">
        <v>440</v>
      </c>
      <c r="BI146" s="180" t="s">
        <v>440</v>
      </c>
      <c r="BJ146" s="180" t="s">
        <v>440</v>
      </c>
      <c r="BK146" s="180" t="s">
        <v>440</v>
      </c>
      <c r="BL146" s="32"/>
    </row>
    <row r="147" spans="1:64" ht="78.75" x14ac:dyDescent="0.25">
      <c r="A147" s="168" t="s">
        <v>762</v>
      </c>
      <c r="B147" s="195" t="s">
        <v>763</v>
      </c>
      <c r="C147" s="168"/>
      <c r="D147" s="180" t="s">
        <v>440</v>
      </c>
      <c r="E147" s="180" t="s">
        <v>440</v>
      </c>
      <c r="F147" s="180" t="s">
        <v>440</v>
      </c>
      <c r="G147" s="180" t="s">
        <v>440</v>
      </c>
      <c r="H147" s="180" t="s">
        <v>440</v>
      </c>
      <c r="I147" s="180" t="s">
        <v>440</v>
      </c>
      <c r="J147" s="180" t="s">
        <v>440</v>
      </c>
      <c r="K147" s="180" t="s">
        <v>440</v>
      </c>
      <c r="L147" s="180" t="s">
        <v>440</v>
      </c>
      <c r="M147" s="180" t="s">
        <v>440</v>
      </c>
      <c r="N147" s="180" t="s">
        <v>440</v>
      </c>
      <c r="O147" s="180" t="s">
        <v>440</v>
      </c>
      <c r="P147" s="180" t="s">
        <v>440</v>
      </c>
      <c r="Q147" s="180" t="s">
        <v>440</v>
      </c>
      <c r="R147" s="180" t="s">
        <v>440</v>
      </c>
      <c r="S147" s="180" t="s">
        <v>440</v>
      </c>
      <c r="T147" s="180" t="s">
        <v>440</v>
      </c>
      <c r="U147" s="180" t="s">
        <v>440</v>
      </c>
      <c r="V147" s="180" t="s">
        <v>440</v>
      </c>
      <c r="W147" s="180" t="s">
        <v>440</v>
      </c>
      <c r="X147" s="180" t="s">
        <v>440</v>
      </c>
      <c r="Y147" s="180" t="s">
        <v>440</v>
      </c>
      <c r="Z147" s="180" t="s">
        <v>440</v>
      </c>
      <c r="AA147" s="180" t="s">
        <v>440</v>
      </c>
      <c r="AB147" s="180" t="s">
        <v>440</v>
      </c>
      <c r="AC147" s="180" t="s">
        <v>440</v>
      </c>
      <c r="AD147" s="180" t="s">
        <v>440</v>
      </c>
      <c r="AE147" s="180" t="s">
        <v>440</v>
      </c>
      <c r="AF147" s="180" t="s">
        <v>440</v>
      </c>
      <c r="AG147" s="180" t="s">
        <v>440</v>
      </c>
      <c r="AH147" s="180" t="s">
        <v>440</v>
      </c>
      <c r="AI147" s="180" t="s">
        <v>440</v>
      </c>
      <c r="AJ147" s="180" t="s">
        <v>440</v>
      </c>
      <c r="AK147" s="180" t="s">
        <v>440</v>
      </c>
      <c r="AL147" s="180" t="s">
        <v>440</v>
      </c>
      <c r="AM147" s="180" t="s">
        <v>440</v>
      </c>
      <c r="AN147" s="180" t="s">
        <v>440</v>
      </c>
      <c r="AO147" s="180" t="s">
        <v>440</v>
      </c>
      <c r="AP147" s="180" t="s">
        <v>440</v>
      </c>
      <c r="AQ147" s="180" t="s">
        <v>440</v>
      </c>
      <c r="AR147" s="180" t="s">
        <v>440</v>
      </c>
      <c r="AS147" s="180" t="s">
        <v>440</v>
      </c>
      <c r="AT147" s="180" t="s">
        <v>440</v>
      </c>
      <c r="AU147" s="180" t="s">
        <v>440</v>
      </c>
      <c r="AV147" s="180" t="s">
        <v>440</v>
      </c>
      <c r="AW147" s="180" t="s">
        <v>440</v>
      </c>
      <c r="AX147" s="180" t="s">
        <v>440</v>
      </c>
      <c r="AY147" s="180" t="s">
        <v>440</v>
      </c>
      <c r="AZ147" s="180" t="s">
        <v>440</v>
      </c>
      <c r="BA147" s="180" t="s">
        <v>440</v>
      </c>
      <c r="BB147" s="180" t="s">
        <v>440</v>
      </c>
      <c r="BC147" s="180" t="s">
        <v>440</v>
      </c>
      <c r="BD147" s="180" t="s">
        <v>440</v>
      </c>
      <c r="BE147" s="180" t="s">
        <v>440</v>
      </c>
      <c r="BF147" s="180" t="s">
        <v>440</v>
      </c>
      <c r="BG147" s="180" t="s">
        <v>440</v>
      </c>
      <c r="BH147" s="180" t="s">
        <v>440</v>
      </c>
      <c r="BI147" s="180" t="s">
        <v>440</v>
      </c>
      <c r="BJ147" s="180" t="s">
        <v>440</v>
      </c>
      <c r="BK147" s="180" t="s">
        <v>440</v>
      </c>
      <c r="BL147" s="32"/>
    </row>
    <row r="148" spans="1:64" ht="47.25" x14ac:dyDescent="0.25">
      <c r="A148" s="168" t="s">
        <v>764</v>
      </c>
      <c r="B148" s="195" t="s">
        <v>765</v>
      </c>
      <c r="C148" s="168"/>
      <c r="D148" s="180" t="s">
        <v>440</v>
      </c>
      <c r="E148" s="253">
        <f t="shared" ref="E148:O148" si="163">IF((COUNTIF(E149:E155,"нд"))=(COUNTA(E149:E155)),"нд",SUMIF(E149:E155,"&gt;0",E149:E155))</f>
        <v>0.16</v>
      </c>
      <c r="F148" s="253" t="str">
        <f t="shared" si="163"/>
        <v>нд</v>
      </c>
      <c r="G148" s="253">
        <f t="shared" si="163"/>
        <v>3.3899999999999997</v>
      </c>
      <c r="H148" s="253" t="str">
        <f t="shared" si="163"/>
        <v>нд</v>
      </c>
      <c r="I148" s="253" t="str">
        <f t="shared" si="163"/>
        <v>нд</v>
      </c>
      <c r="J148" s="180" t="s">
        <v>440</v>
      </c>
      <c r="K148" s="253" t="str">
        <f t="shared" si="163"/>
        <v>нд</v>
      </c>
      <c r="L148" s="253" t="str">
        <f t="shared" si="163"/>
        <v>нд</v>
      </c>
      <c r="M148" s="253" t="str">
        <f t="shared" si="163"/>
        <v>нд</v>
      </c>
      <c r="N148" s="253" t="str">
        <f t="shared" si="163"/>
        <v>нд</v>
      </c>
      <c r="O148" s="253" t="str">
        <f t="shared" si="163"/>
        <v>нд</v>
      </c>
      <c r="P148" s="180" t="s">
        <v>440</v>
      </c>
      <c r="Q148" s="253" t="str">
        <f t="shared" ref="Q148:U148" si="164">IF((COUNTIF(Q149:Q155,"нд"))=(COUNTA(Q149:Q155)),"нд",SUMIF(Q149:Q155,"&gt;0",Q149:Q155))</f>
        <v>нд</v>
      </c>
      <c r="R148" s="253" t="str">
        <f t="shared" si="164"/>
        <v>нд</v>
      </c>
      <c r="S148" s="253" t="str">
        <f t="shared" si="164"/>
        <v>нд</v>
      </c>
      <c r="T148" s="253" t="str">
        <f t="shared" si="164"/>
        <v>нд</v>
      </c>
      <c r="U148" s="253" t="str">
        <f t="shared" si="164"/>
        <v>нд</v>
      </c>
      <c r="V148" s="180" t="s">
        <v>440</v>
      </c>
      <c r="W148" s="253" t="str">
        <f t="shared" ref="W148:AA148" si="165">IF((COUNTIF(W149:W155,"нд"))=(COUNTA(W149:W155)),"нд",SUMIF(W149:W155,"&gt;0",W149:W155))</f>
        <v>нд</v>
      </c>
      <c r="X148" s="253" t="str">
        <f t="shared" si="165"/>
        <v>нд</v>
      </c>
      <c r="Y148" s="253" t="str">
        <f t="shared" si="165"/>
        <v>нд</v>
      </c>
      <c r="Z148" s="253" t="str">
        <f t="shared" si="165"/>
        <v>нд</v>
      </c>
      <c r="AA148" s="253" t="str">
        <f t="shared" si="165"/>
        <v>нд</v>
      </c>
      <c r="AB148" s="180" t="s">
        <v>440</v>
      </c>
      <c r="AC148" s="253" t="str">
        <f t="shared" ref="AC148:AG148" si="166">IF((COUNTIF(AC149:AC155,"нд"))=(COUNTA(AC149:AC155)),"нд",SUMIF(AC149:AC155,"&gt;0",AC149:AC155))</f>
        <v>нд</v>
      </c>
      <c r="AD148" s="253" t="str">
        <f t="shared" si="166"/>
        <v>нд</v>
      </c>
      <c r="AE148" s="253" t="str">
        <f t="shared" si="166"/>
        <v>нд</v>
      </c>
      <c r="AF148" s="253" t="str">
        <f t="shared" si="166"/>
        <v>нд</v>
      </c>
      <c r="AG148" s="253" t="str">
        <f t="shared" si="166"/>
        <v>нд</v>
      </c>
      <c r="AH148" s="180" t="s">
        <v>440</v>
      </c>
      <c r="AI148" s="253" t="str">
        <f t="shared" ref="AI148:AM148" si="167">IF((COUNTIF(AI149:AI155,"нд"))=(COUNTA(AI149:AI155)),"нд",SUMIF(AI149:AI155,"&gt;0",AI149:AI155))</f>
        <v>нд</v>
      </c>
      <c r="AJ148" s="253" t="str">
        <f t="shared" si="167"/>
        <v>нд</v>
      </c>
      <c r="AK148" s="253" t="str">
        <f t="shared" si="167"/>
        <v>нд</v>
      </c>
      <c r="AL148" s="253" t="str">
        <f t="shared" si="167"/>
        <v>нд</v>
      </c>
      <c r="AM148" s="253" t="str">
        <f t="shared" si="167"/>
        <v>нд</v>
      </c>
      <c r="AN148" s="180" t="s">
        <v>440</v>
      </c>
      <c r="AO148" s="253" t="str">
        <f t="shared" ref="AO148:AS148" si="168">IF((COUNTIF(AO149:AO155,"нд"))=(COUNTA(AO149:AO155)),"нд",SUMIF(AO149:AO155,"&gt;0",AO149:AO155))</f>
        <v>нд</v>
      </c>
      <c r="AP148" s="253" t="str">
        <f t="shared" si="168"/>
        <v>нд</v>
      </c>
      <c r="AQ148" s="253">
        <f t="shared" si="168"/>
        <v>2.75</v>
      </c>
      <c r="AR148" s="253" t="str">
        <f t="shared" si="168"/>
        <v>нд</v>
      </c>
      <c r="AS148" s="253" t="str">
        <f t="shared" si="168"/>
        <v>нд</v>
      </c>
      <c r="AT148" s="180" t="s">
        <v>440</v>
      </c>
      <c r="AU148" s="253" t="str">
        <f t="shared" ref="AU148:AY148" si="169">IF((COUNTIF(AU149:AU155,"нд"))=(COUNTA(AU149:AU155)),"нд",SUMIF(AU149:AU155,"&gt;0",AU149:AU155))</f>
        <v>нд</v>
      </c>
      <c r="AV148" s="253" t="str">
        <f t="shared" si="169"/>
        <v>нд</v>
      </c>
      <c r="AW148" s="253" t="str">
        <f t="shared" si="169"/>
        <v>нд</v>
      </c>
      <c r="AX148" s="253" t="str">
        <f t="shared" si="169"/>
        <v>нд</v>
      </c>
      <c r="AY148" s="253" t="str">
        <f t="shared" si="169"/>
        <v>нд</v>
      </c>
      <c r="AZ148" s="180" t="s">
        <v>440</v>
      </c>
      <c r="BA148" s="253" t="str">
        <f t="shared" ref="BA148:BE148" si="170">IF((COUNTIF(BA149:BA155,"нд"))=(COUNTA(BA149:BA155)),"нд",SUMIF(BA149:BA155,"&gt;0",BA149:BA155))</f>
        <v>нд</v>
      </c>
      <c r="BB148" s="253" t="str">
        <f t="shared" si="170"/>
        <v>нд</v>
      </c>
      <c r="BC148" s="253">
        <f t="shared" si="170"/>
        <v>0.88</v>
      </c>
      <c r="BD148" s="253" t="str">
        <f t="shared" si="170"/>
        <v>нд</v>
      </c>
      <c r="BE148" s="253" t="str">
        <f t="shared" si="170"/>
        <v>нд</v>
      </c>
      <c r="BF148" s="180" t="s">
        <v>440</v>
      </c>
      <c r="BG148" s="253" t="str">
        <f t="shared" ref="BG148:BK148" si="171">IF((COUNTIF(BG149:BG155,"нд"))=(COUNTA(BG149:BG155)),"нд",SUMIF(BG149:BG155,"&gt;0",BG149:BG155))</f>
        <v>нд</v>
      </c>
      <c r="BH148" s="253" t="str">
        <f t="shared" si="171"/>
        <v>нд</v>
      </c>
      <c r="BI148" s="253" t="str">
        <f t="shared" si="171"/>
        <v>нд</v>
      </c>
      <c r="BJ148" s="253" t="str">
        <f t="shared" si="171"/>
        <v>нд</v>
      </c>
      <c r="BK148" s="253" t="str">
        <f t="shared" si="171"/>
        <v>нд</v>
      </c>
      <c r="BL148" s="32"/>
    </row>
    <row r="149" spans="1:64" ht="31.5" x14ac:dyDescent="0.25">
      <c r="A149" s="254" t="s">
        <v>764</v>
      </c>
      <c r="B149" s="169" t="s">
        <v>766</v>
      </c>
      <c r="C149" s="170" t="s">
        <v>767</v>
      </c>
      <c r="D149" s="255"/>
      <c r="E149" s="255">
        <v>0.16</v>
      </c>
      <c r="F149" s="255"/>
      <c r="G149" s="255"/>
      <c r="H149" s="255"/>
      <c r="I149" s="255"/>
      <c r="J149" s="32"/>
      <c r="K149" s="32"/>
      <c r="L149" s="32"/>
      <c r="M149" s="32"/>
      <c r="N149" s="32"/>
      <c r="O149" s="32"/>
      <c r="P149" s="255"/>
      <c r="Q149" s="255"/>
      <c r="R149" s="255"/>
      <c r="S149" s="255"/>
      <c r="T149" s="255"/>
      <c r="U149" s="255"/>
      <c r="V149" s="32"/>
      <c r="W149" s="32"/>
      <c r="X149" s="32"/>
      <c r="Y149" s="32"/>
      <c r="Z149" s="32"/>
      <c r="AA149" s="32"/>
      <c r="AB149" s="255"/>
      <c r="AC149" s="255"/>
      <c r="AD149" s="255"/>
      <c r="AE149" s="255"/>
      <c r="AF149" s="255"/>
      <c r="AG149" s="255"/>
      <c r="AH149" s="32"/>
      <c r="AI149" s="32"/>
      <c r="AJ149" s="32"/>
      <c r="AK149" s="32"/>
      <c r="AL149" s="32"/>
      <c r="AM149" s="32"/>
      <c r="AN149" s="255"/>
      <c r="AO149" s="255"/>
      <c r="AP149" s="255"/>
      <c r="AQ149" s="255"/>
      <c r="AR149" s="255"/>
      <c r="AS149" s="255"/>
      <c r="AT149" s="32"/>
      <c r="AU149" s="32"/>
      <c r="AV149" s="32"/>
      <c r="AW149" s="32"/>
      <c r="AX149" s="32"/>
      <c r="AY149" s="32"/>
      <c r="AZ149" s="255"/>
      <c r="BA149" s="255"/>
      <c r="BB149" s="255"/>
      <c r="BC149" s="255"/>
      <c r="BD149" s="255"/>
      <c r="BE149" s="255"/>
      <c r="BF149" s="32"/>
      <c r="BG149" s="32"/>
      <c r="BH149" s="32"/>
      <c r="BI149" s="32"/>
      <c r="BJ149" s="32"/>
      <c r="BK149" s="32"/>
      <c r="BL149" s="32"/>
    </row>
    <row r="150" spans="1:64" x14ac:dyDescent="0.25">
      <c r="A150" s="254" t="s">
        <v>764</v>
      </c>
      <c r="B150" s="169" t="s">
        <v>768</v>
      </c>
      <c r="C150" s="170" t="s">
        <v>769</v>
      </c>
      <c r="D150" s="255"/>
      <c r="E150" s="255"/>
      <c r="F150" s="255"/>
      <c r="G150" s="255">
        <v>1.05</v>
      </c>
      <c r="H150" s="255"/>
      <c r="I150" s="255"/>
      <c r="J150" s="32"/>
      <c r="K150" s="32"/>
      <c r="L150" s="32"/>
      <c r="M150" s="32"/>
      <c r="N150" s="32"/>
      <c r="O150" s="32"/>
      <c r="P150" s="255"/>
      <c r="Q150" s="255"/>
      <c r="R150" s="255"/>
      <c r="S150" s="255"/>
      <c r="T150" s="255"/>
      <c r="U150" s="255"/>
      <c r="V150" s="32"/>
      <c r="W150" s="32"/>
      <c r="X150" s="32"/>
      <c r="Y150" s="32"/>
      <c r="Z150" s="32"/>
      <c r="AA150" s="32"/>
      <c r="AB150" s="255"/>
      <c r="AC150" s="255"/>
      <c r="AD150" s="255"/>
      <c r="AE150" s="255"/>
      <c r="AF150" s="255"/>
      <c r="AG150" s="255"/>
      <c r="AH150" s="32"/>
      <c r="AI150" s="32"/>
      <c r="AJ150" s="32"/>
      <c r="AK150" s="32"/>
      <c r="AL150" s="32"/>
      <c r="AM150" s="32"/>
      <c r="AN150" s="255"/>
      <c r="AO150" s="255"/>
      <c r="AP150" s="255"/>
      <c r="AQ150" s="255"/>
      <c r="AR150" s="255"/>
      <c r="AS150" s="255"/>
      <c r="AT150" s="32"/>
      <c r="AU150" s="32"/>
      <c r="AV150" s="32"/>
      <c r="AW150" s="32"/>
      <c r="AX150" s="32"/>
      <c r="AY150" s="32"/>
      <c r="AZ150" s="255"/>
      <c r="BA150" s="255"/>
      <c r="BB150" s="255"/>
      <c r="BC150" s="255"/>
      <c r="BD150" s="255"/>
      <c r="BE150" s="255"/>
      <c r="BF150" s="32"/>
      <c r="BG150" s="32"/>
      <c r="BH150" s="32"/>
      <c r="BI150" s="32"/>
      <c r="BJ150" s="32"/>
      <c r="BK150" s="32"/>
      <c r="BL150" s="32"/>
    </row>
    <row r="151" spans="1:64" x14ac:dyDescent="0.25">
      <c r="A151" s="254" t="s">
        <v>764</v>
      </c>
      <c r="B151" s="169" t="s">
        <v>1125</v>
      </c>
      <c r="C151" s="170" t="s">
        <v>770</v>
      </c>
      <c r="D151" s="255"/>
      <c r="E151" s="255"/>
      <c r="F151" s="255"/>
      <c r="G151" s="255">
        <v>0.87</v>
      </c>
      <c r="H151" s="255"/>
      <c r="I151" s="255"/>
      <c r="J151" s="32"/>
      <c r="K151" s="32"/>
      <c r="L151" s="32"/>
      <c r="M151" s="32"/>
      <c r="N151" s="32"/>
      <c r="O151" s="32"/>
      <c r="P151" s="255"/>
      <c r="Q151" s="255"/>
      <c r="R151" s="255"/>
      <c r="S151" s="255"/>
      <c r="T151" s="255"/>
      <c r="U151" s="255"/>
      <c r="V151" s="32"/>
      <c r="W151" s="32"/>
      <c r="X151" s="32"/>
      <c r="Y151" s="32"/>
      <c r="Z151" s="32"/>
      <c r="AA151" s="32"/>
      <c r="AB151" s="255"/>
      <c r="AC151" s="255"/>
      <c r="AD151" s="255"/>
      <c r="AE151" s="255"/>
      <c r="AF151" s="255"/>
      <c r="AG151" s="255"/>
      <c r="AH151" s="32"/>
      <c r="AI151" s="32"/>
      <c r="AJ151" s="32"/>
      <c r="AK151" s="32"/>
      <c r="AL151" s="32"/>
      <c r="AM151" s="32"/>
      <c r="AN151" s="255"/>
      <c r="AO151" s="255"/>
      <c r="AP151" s="255"/>
      <c r="AQ151" s="255"/>
      <c r="AR151" s="255"/>
      <c r="AS151" s="255"/>
      <c r="AT151" s="32"/>
      <c r="AU151" s="32"/>
      <c r="AV151" s="32"/>
      <c r="AW151" s="32"/>
      <c r="AX151" s="32"/>
      <c r="AY151" s="32"/>
      <c r="AZ151" s="255"/>
      <c r="BA151" s="255"/>
      <c r="BB151" s="255"/>
      <c r="BC151" s="255"/>
      <c r="BD151" s="255"/>
      <c r="BE151" s="255"/>
      <c r="BF151" s="32"/>
      <c r="BG151" s="32"/>
      <c r="BH151" s="32"/>
      <c r="BI151" s="32"/>
      <c r="BJ151" s="32"/>
      <c r="BK151" s="32"/>
      <c r="BL151" s="32"/>
    </row>
    <row r="152" spans="1:64" x14ac:dyDescent="0.25">
      <c r="A152" s="254" t="s">
        <v>764</v>
      </c>
      <c r="B152" s="169" t="s">
        <v>771</v>
      </c>
      <c r="C152" s="170" t="s">
        <v>772</v>
      </c>
      <c r="D152" s="255"/>
      <c r="E152" s="255"/>
      <c r="F152" s="255"/>
      <c r="G152" s="255">
        <v>0.9</v>
      </c>
      <c r="H152" s="255"/>
      <c r="I152" s="255"/>
      <c r="J152" s="32"/>
      <c r="K152" s="32"/>
      <c r="L152" s="32"/>
      <c r="M152" s="32"/>
      <c r="N152" s="32"/>
      <c r="O152" s="32"/>
      <c r="P152" s="255"/>
      <c r="Q152" s="255"/>
      <c r="R152" s="255"/>
      <c r="S152" s="255"/>
      <c r="T152" s="255"/>
      <c r="U152" s="255"/>
      <c r="V152" s="32"/>
      <c r="W152" s="32"/>
      <c r="X152" s="32"/>
      <c r="Y152" s="32"/>
      <c r="Z152" s="32"/>
      <c r="AA152" s="32"/>
      <c r="AB152" s="255"/>
      <c r="AC152" s="255"/>
      <c r="AD152" s="255"/>
      <c r="AE152" s="255"/>
      <c r="AF152" s="255"/>
      <c r="AG152" s="255"/>
      <c r="AH152" s="32"/>
      <c r="AI152" s="32"/>
      <c r="AJ152" s="32"/>
      <c r="AK152" s="32"/>
      <c r="AL152" s="32"/>
      <c r="AM152" s="32"/>
      <c r="AN152" s="255"/>
      <c r="AO152" s="255"/>
      <c r="AP152" s="255"/>
      <c r="AQ152" s="255"/>
      <c r="AR152" s="255"/>
      <c r="AS152" s="255"/>
      <c r="AT152" s="32"/>
      <c r="AU152" s="32"/>
      <c r="AV152" s="32"/>
      <c r="AW152" s="32"/>
      <c r="AX152" s="32"/>
      <c r="AY152" s="32"/>
      <c r="AZ152" s="255"/>
      <c r="BA152" s="255"/>
      <c r="BB152" s="255"/>
      <c r="BC152" s="255"/>
      <c r="BD152" s="255"/>
      <c r="BE152" s="255"/>
      <c r="BF152" s="32"/>
      <c r="BG152" s="32"/>
      <c r="BH152" s="32"/>
      <c r="BI152" s="32"/>
      <c r="BJ152" s="32"/>
      <c r="BK152" s="32"/>
      <c r="BL152" s="32"/>
    </row>
    <row r="153" spans="1:64" x14ac:dyDescent="0.25">
      <c r="A153" s="254" t="s">
        <v>764</v>
      </c>
      <c r="B153" s="169" t="s">
        <v>773</v>
      </c>
      <c r="C153" s="170" t="s">
        <v>774</v>
      </c>
      <c r="D153" s="255"/>
      <c r="E153" s="255"/>
      <c r="F153" s="255"/>
      <c r="G153" s="255">
        <v>0.56999999999999995</v>
      </c>
      <c r="H153" s="255"/>
      <c r="I153" s="255"/>
      <c r="J153" s="32"/>
      <c r="K153" s="32"/>
      <c r="L153" s="32"/>
      <c r="M153" s="32"/>
      <c r="N153" s="32"/>
      <c r="O153" s="32"/>
      <c r="P153" s="255"/>
      <c r="Q153" s="255"/>
      <c r="R153" s="255"/>
      <c r="S153" s="255"/>
      <c r="T153" s="255"/>
      <c r="U153" s="255"/>
      <c r="V153" s="32"/>
      <c r="W153" s="32"/>
      <c r="X153" s="32"/>
      <c r="Y153" s="32"/>
      <c r="Z153" s="32"/>
      <c r="AA153" s="32"/>
      <c r="AB153" s="255"/>
      <c r="AC153" s="255"/>
      <c r="AD153" s="255"/>
      <c r="AE153" s="255"/>
      <c r="AF153" s="255"/>
      <c r="AG153" s="255"/>
      <c r="AH153" s="32"/>
      <c r="AI153" s="32"/>
      <c r="AJ153" s="32"/>
      <c r="AK153" s="32"/>
      <c r="AL153" s="32"/>
      <c r="AM153" s="32"/>
      <c r="AN153" s="255"/>
      <c r="AO153" s="255"/>
      <c r="AP153" s="255"/>
      <c r="AQ153" s="255"/>
      <c r="AR153" s="255"/>
      <c r="AS153" s="255"/>
      <c r="AT153" s="32"/>
      <c r="AU153" s="32"/>
      <c r="AV153" s="32"/>
      <c r="AW153" s="32"/>
      <c r="AX153" s="32"/>
      <c r="AY153" s="32"/>
      <c r="AZ153" s="255"/>
      <c r="BA153" s="255"/>
      <c r="BB153" s="255"/>
      <c r="BC153" s="255"/>
      <c r="BD153" s="255"/>
      <c r="BE153" s="255"/>
      <c r="BF153" s="32"/>
      <c r="BG153" s="32"/>
      <c r="BH153" s="32"/>
      <c r="BI153" s="32"/>
      <c r="BJ153" s="32"/>
      <c r="BK153" s="32"/>
      <c r="BL153" s="32"/>
    </row>
    <row r="154" spans="1:64" ht="31.5" x14ac:dyDescent="0.25">
      <c r="A154" s="254" t="s">
        <v>764</v>
      </c>
      <c r="B154" s="169" t="s">
        <v>896</v>
      </c>
      <c r="C154" s="170" t="s">
        <v>897</v>
      </c>
      <c r="D154" s="255"/>
      <c r="E154" s="255"/>
      <c r="F154" s="255"/>
      <c r="G154" s="255"/>
      <c r="H154" s="255"/>
      <c r="I154" s="255"/>
      <c r="J154" s="32"/>
      <c r="K154" s="32"/>
      <c r="L154" s="32"/>
      <c r="M154" s="32"/>
      <c r="N154" s="32"/>
      <c r="O154" s="32"/>
      <c r="P154" s="255"/>
      <c r="Q154" s="255"/>
      <c r="R154" s="255"/>
      <c r="S154" s="255"/>
      <c r="T154" s="255"/>
      <c r="U154" s="255"/>
      <c r="V154" s="32"/>
      <c r="W154" s="32"/>
      <c r="X154" s="32"/>
      <c r="Y154" s="32"/>
      <c r="Z154" s="32"/>
      <c r="AA154" s="32"/>
      <c r="AB154" s="255"/>
      <c r="AC154" s="255"/>
      <c r="AD154" s="255"/>
      <c r="AE154" s="255"/>
      <c r="AF154" s="255"/>
      <c r="AG154" s="255"/>
      <c r="AH154" s="32"/>
      <c r="AI154" s="32"/>
      <c r="AJ154" s="32"/>
      <c r="AK154" s="32"/>
      <c r="AL154" s="32"/>
      <c r="AM154" s="32"/>
      <c r="AN154" s="255"/>
      <c r="AO154" s="255"/>
      <c r="AP154" s="255"/>
      <c r="AQ154" s="255">
        <v>2.75</v>
      </c>
      <c r="AR154" s="255"/>
      <c r="AS154" s="255"/>
      <c r="AT154" s="32"/>
      <c r="AU154" s="32"/>
      <c r="AV154" s="32"/>
      <c r="AW154" s="32"/>
      <c r="AX154" s="32"/>
      <c r="AY154" s="32"/>
      <c r="AZ154" s="255"/>
      <c r="BA154" s="255"/>
      <c r="BB154" s="255"/>
      <c r="BC154" s="255"/>
      <c r="BD154" s="255"/>
      <c r="BE154" s="255"/>
      <c r="BF154" s="32"/>
      <c r="BG154" s="32"/>
      <c r="BH154" s="32"/>
      <c r="BI154" s="32"/>
      <c r="BJ154" s="32"/>
      <c r="BK154" s="32"/>
      <c r="BL154" s="32"/>
    </row>
    <row r="155" spans="1:64" ht="31.5" x14ac:dyDescent="0.25">
      <c r="A155" s="254" t="s">
        <v>764</v>
      </c>
      <c r="B155" s="169" t="s">
        <v>930</v>
      </c>
      <c r="C155" s="170" t="s">
        <v>931</v>
      </c>
      <c r="D155" s="255"/>
      <c r="E155" s="255"/>
      <c r="F155" s="255"/>
      <c r="G155" s="255"/>
      <c r="H155" s="255"/>
      <c r="I155" s="255"/>
      <c r="J155" s="32"/>
      <c r="K155" s="32"/>
      <c r="L155" s="32"/>
      <c r="M155" s="32"/>
      <c r="N155" s="32"/>
      <c r="O155" s="32"/>
      <c r="P155" s="255"/>
      <c r="Q155" s="255"/>
      <c r="R155" s="255"/>
      <c r="S155" s="255"/>
      <c r="T155" s="255"/>
      <c r="U155" s="255"/>
      <c r="V155" s="32"/>
      <c r="W155" s="32"/>
      <c r="X155" s="32"/>
      <c r="Y155" s="32"/>
      <c r="Z155" s="32"/>
      <c r="AA155" s="32"/>
      <c r="AB155" s="255"/>
      <c r="AC155" s="255"/>
      <c r="AD155" s="255"/>
      <c r="AE155" s="255"/>
      <c r="AF155" s="255"/>
      <c r="AG155" s="255"/>
      <c r="AH155" s="32"/>
      <c r="AI155" s="32"/>
      <c r="AJ155" s="32"/>
      <c r="AK155" s="32"/>
      <c r="AL155" s="32"/>
      <c r="AM155" s="32"/>
      <c r="AN155" s="255"/>
      <c r="AO155" s="255"/>
      <c r="AP155" s="255"/>
      <c r="AQ155" s="255"/>
      <c r="AR155" s="255"/>
      <c r="AS155" s="255"/>
      <c r="AT155" s="32"/>
      <c r="AU155" s="32"/>
      <c r="AV155" s="32"/>
      <c r="AW155" s="32"/>
      <c r="AX155" s="32"/>
      <c r="AY155" s="32"/>
      <c r="AZ155" s="255"/>
      <c r="BA155" s="255"/>
      <c r="BB155" s="255"/>
      <c r="BC155" s="255">
        <v>0.88</v>
      </c>
      <c r="BD155" s="255"/>
      <c r="BE155" s="255"/>
      <c r="BF155" s="32"/>
      <c r="BG155" s="32"/>
      <c r="BH155" s="32"/>
      <c r="BI155" s="32"/>
      <c r="BJ155" s="32"/>
      <c r="BK155" s="32"/>
      <c r="BL155" s="32"/>
    </row>
    <row r="156" spans="1:64" ht="47.25" x14ac:dyDescent="0.25">
      <c r="A156" s="168" t="s">
        <v>775</v>
      </c>
      <c r="B156" s="195" t="s">
        <v>776</v>
      </c>
      <c r="C156" s="168"/>
      <c r="D156" s="180" t="s">
        <v>440</v>
      </c>
      <c r="E156" s="180" t="s">
        <v>440</v>
      </c>
      <c r="F156" s="180" t="s">
        <v>440</v>
      </c>
      <c r="G156" s="180" t="s">
        <v>440</v>
      </c>
      <c r="H156" s="180" t="s">
        <v>440</v>
      </c>
      <c r="I156" s="180" t="s">
        <v>440</v>
      </c>
      <c r="J156" s="180" t="s">
        <v>440</v>
      </c>
      <c r="K156" s="180" t="s">
        <v>440</v>
      </c>
      <c r="L156" s="180" t="s">
        <v>440</v>
      </c>
      <c r="M156" s="180" t="s">
        <v>440</v>
      </c>
      <c r="N156" s="180" t="s">
        <v>440</v>
      </c>
      <c r="O156" s="180" t="s">
        <v>440</v>
      </c>
      <c r="P156" s="180" t="s">
        <v>440</v>
      </c>
      <c r="Q156" s="180" t="s">
        <v>440</v>
      </c>
      <c r="R156" s="180" t="s">
        <v>440</v>
      </c>
      <c r="S156" s="180" t="s">
        <v>440</v>
      </c>
      <c r="T156" s="180" t="s">
        <v>440</v>
      </c>
      <c r="U156" s="180" t="s">
        <v>440</v>
      </c>
      <c r="V156" s="180" t="s">
        <v>440</v>
      </c>
      <c r="W156" s="180" t="s">
        <v>440</v>
      </c>
      <c r="X156" s="180" t="s">
        <v>440</v>
      </c>
      <c r="Y156" s="180" t="s">
        <v>440</v>
      </c>
      <c r="Z156" s="180" t="s">
        <v>440</v>
      </c>
      <c r="AA156" s="180" t="s">
        <v>440</v>
      </c>
      <c r="AB156" s="180" t="s">
        <v>440</v>
      </c>
      <c r="AC156" s="180" t="s">
        <v>440</v>
      </c>
      <c r="AD156" s="180" t="s">
        <v>440</v>
      </c>
      <c r="AE156" s="180" t="s">
        <v>440</v>
      </c>
      <c r="AF156" s="180" t="s">
        <v>440</v>
      </c>
      <c r="AG156" s="180" t="s">
        <v>440</v>
      </c>
      <c r="AH156" s="180" t="s">
        <v>440</v>
      </c>
      <c r="AI156" s="180" t="s">
        <v>440</v>
      </c>
      <c r="AJ156" s="180" t="s">
        <v>440</v>
      </c>
      <c r="AK156" s="180" t="s">
        <v>440</v>
      </c>
      <c r="AL156" s="180" t="s">
        <v>440</v>
      </c>
      <c r="AM156" s="180" t="s">
        <v>440</v>
      </c>
      <c r="AN156" s="180" t="s">
        <v>440</v>
      </c>
      <c r="AO156" s="180" t="s">
        <v>440</v>
      </c>
      <c r="AP156" s="180" t="s">
        <v>440</v>
      </c>
      <c r="AQ156" s="180" t="s">
        <v>440</v>
      </c>
      <c r="AR156" s="180" t="s">
        <v>440</v>
      </c>
      <c r="AS156" s="180" t="s">
        <v>440</v>
      </c>
      <c r="AT156" s="180" t="s">
        <v>440</v>
      </c>
      <c r="AU156" s="180" t="s">
        <v>440</v>
      </c>
      <c r="AV156" s="180" t="s">
        <v>440</v>
      </c>
      <c r="AW156" s="180" t="s">
        <v>440</v>
      </c>
      <c r="AX156" s="180" t="s">
        <v>440</v>
      </c>
      <c r="AY156" s="180" t="s">
        <v>440</v>
      </c>
      <c r="AZ156" s="180" t="s">
        <v>440</v>
      </c>
      <c r="BA156" s="180" t="s">
        <v>440</v>
      </c>
      <c r="BB156" s="180" t="s">
        <v>440</v>
      </c>
      <c r="BC156" s="180" t="s">
        <v>440</v>
      </c>
      <c r="BD156" s="180" t="s">
        <v>440</v>
      </c>
      <c r="BE156" s="180" t="s">
        <v>440</v>
      </c>
      <c r="BF156" s="180" t="s">
        <v>440</v>
      </c>
      <c r="BG156" s="180" t="s">
        <v>440</v>
      </c>
      <c r="BH156" s="180" t="s">
        <v>440</v>
      </c>
      <c r="BI156" s="180" t="s">
        <v>440</v>
      </c>
      <c r="BJ156" s="180" t="s">
        <v>440</v>
      </c>
      <c r="BK156" s="180" t="s">
        <v>440</v>
      </c>
      <c r="BL156" s="32"/>
    </row>
    <row r="157" spans="1:64" ht="31.5" x14ac:dyDescent="0.25">
      <c r="A157" s="168" t="s">
        <v>777</v>
      </c>
      <c r="B157" s="195" t="s">
        <v>778</v>
      </c>
      <c r="C157" s="168"/>
      <c r="D157" s="180" t="s">
        <v>440</v>
      </c>
      <c r="E157" s="253" t="str">
        <f t="shared" ref="E157:O157" si="172">IF((COUNTIF(E158:E166,"нд"))=(COUNTA(E158:E166)),"нд",SUMIF(E158:E166,"&gt;0",E158:E166))</f>
        <v>нд</v>
      </c>
      <c r="F157" s="253" t="str">
        <f t="shared" si="172"/>
        <v>нд</v>
      </c>
      <c r="G157" s="253" t="str">
        <f t="shared" si="172"/>
        <v>нд</v>
      </c>
      <c r="H157" s="253" t="str">
        <f t="shared" si="172"/>
        <v>нд</v>
      </c>
      <c r="I157" s="253">
        <f t="shared" si="172"/>
        <v>5</v>
      </c>
      <c r="J157" s="180" t="s">
        <v>440</v>
      </c>
      <c r="K157" s="253" t="str">
        <f t="shared" si="172"/>
        <v>нд</v>
      </c>
      <c r="L157" s="253" t="str">
        <f t="shared" si="172"/>
        <v>нд</v>
      </c>
      <c r="M157" s="253" t="str">
        <f t="shared" si="172"/>
        <v>нд</v>
      </c>
      <c r="N157" s="253" t="str">
        <f t="shared" si="172"/>
        <v>нд</v>
      </c>
      <c r="O157" s="253" t="str">
        <f t="shared" si="172"/>
        <v>нд</v>
      </c>
      <c r="P157" s="180" t="s">
        <v>440</v>
      </c>
      <c r="Q157" s="253" t="str">
        <f t="shared" ref="Q157:U157" si="173">IF((COUNTIF(Q158:Q166,"нд"))=(COUNTA(Q158:Q166)),"нд",SUMIF(Q158:Q166,"&gt;0",Q158:Q166))</f>
        <v>нд</v>
      </c>
      <c r="R157" s="253" t="str">
        <f t="shared" si="173"/>
        <v>нд</v>
      </c>
      <c r="S157" s="253" t="str">
        <f t="shared" si="173"/>
        <v>нд</v>
      </c>
      <c r="T157" s="253" t="str">
        <f t="shared" si="173"/>
        <v>нд</v>
      </c>
      <c r="U157" s="253">
        <f t="shared" si="173"/>
        <v>1</v>
      </c>
      <c r="V157" s="180" t="s">
        <v>440</v>
      </c>
      <c r="W157" s="253" t="str">
        <f t="shared" ref="W157:AA157" si="174">IF((COUNTIF(W158:W166,"нд"))=(COUNTA(W158:W166)),"нд",SUMIF(W158:W166,"&gt;0",W158:W166))</f>
        <v>нд</v>
      </c>
      <c r="X157" s="253" t="str">
        <f t="shared" si="174"/>
        <v>нд</v>
      </c>
      <c r="Y157" s="253" t="str">
        <f t="shared" si="174"/>
        <v>нд</v>
      </c>
      <c r="Z157" s="253" t="str">
        <f t="shared" si="174"/>
        <v>нд</v>
      </c>
      <c r="AA157" s="253" t="str">
        <f t="shared" si="174"/>
        <v>нд</v>
      </c>
      <c r="AB157" s="180" t="s">
        <v>440</v>
      </c>
      <c r="AC157" s="253" t="str">
        <f t="shared" ref="AC157:AG157" si="175">IF((COUNTIF(AC158:AC166,"нд"))=(COUNTA(AC158:AC166)),"нд",SUMIF(AC158:AC166,"&gt;0",AC158:AC166))</f>
        <v>нд</v>
      </c>
      <c r="AD157" s="253" t="str">
        <f t="shared" si="175"/>
        <v>нд</v>
      </c>
      <c r="AE157" s="253" t="str">
        <f t="shared" si="175"/>
        <v>нд</v>
      </c>
      <c r="AF157" s="253" t="str">
        <f t="shared" si="175"/>
        <v>нд</v>
      </c>
      <c r="AG157" s="253">
        <f t="shared" si="175"/>
        <v>1</v>
      </c>
      <c r="AH157" s="180" t="s">
        <v>440</v>
      </c>
      <c r="AI157" s="253" t="str">
        <f t="shared" ref="AI157:AM157" si="176">IF((COUNTIF(AI158:AI166,"нд"))=(COUNTA(AI158:AI166)),"нд",SUMIF(AI158:AI166,"&gt;0",AI158:AI166))</f>
        <v>нд</v>
      </c>
      <c r="AJ157" s="253" t="str">
        <f t="shared" si="176"/>
        <v>нд</v>
      </c>
      <c r="AK157" s="253" t="str">
        <f t="shared" si="176"/>
        <v>нд</v>
      </c>
      <c r="AL157" s="253" t="str">
        <f t="shared" si="176"/>
        <v>нд</v>
      </c>
      <c r="AM157" s="253" t="str">
        <f t="shared" si="176"/>
        <v>нд</v>
      </c>
      <c r="AN157" s="180" t="s">
        <v>440</v>
      </c>
      <c r="AO157" s="253" t="str">
        <f t="shared" ref="AO157:AS157" si="177">IF((COUNTIF(AO158:AO166,"нд"))=(COUNTA(AO158:AO166)),"нд",SUMIF(AO158:AO166,"&gt;0",AO158:AO166))</f>
        <v>нд</v>
      </c>
      <c r="AP157" s="253" t="str">
        <f t="shared" si="177"/>
        <v>нд</v>
      </c>
      <c r="AQ157" s="253" t="str">
        <f t="shared" si="177"/>
        <v>нд</v>
      </c>
      <c r="AR157" s="253" t="str">
        <f t="shared" si="177"/>
        <v>нд</v>
      </c>
      <c r="AS157" s="253">
        <f t="shared" si="177"/>
        <v>1</v>
      </c>
      <c r="AT157" s="180" t="s">
        <v>440</v>
      </c>
      <c r="AU157" s="253" t="str">
        <f t="shared" ref="AU157:AY157" si="178">IF((COUNTIF(AU158:AU166,"нд"))=(COUNTA(AU158:AU166)),"нд",SUMIF(AU158:AU166,"&gt;0",AU158:AU166))</f>
        <v>нд</v>
      </c>
      <c r="AV157" s="253" t="str">
        <f t="shared" si="178"/>
        <v>нд</v>
      </c>
      <c r="AW157" s="253" t="str">
        <f t="shared" si="178"/>
        <v>нд</v>
      </c>
      <c r="AX157" s="253" t="str">
        <f t="shared" si="178"/>
        <v>нд</v>
      </c>
      <c r="AY157" s="253" t="str">
        <f t="shared" si="178"/>
        <v>нд</v>
      </c>
      <c r="AZ157" s="180" t="s">
        <v>440</v>
      </c>
      <c r="BA157" s="253" t="str">
        <f t="shared" ref="BA157:BE157" si="179">IF((COUNTIF(BA158:BA166,"нд"))=(COUNTA(BA158:BA166)),"нд",SUMIF(BA158:BA166,"&gt;0",BA158:BA166))</f>
        <v>нд</v>
      </c>
      <c r="BB157" s="253" t="str">
        <f t="shared" si="179"/>
        <v>нд</v>
      </c>
      <c r="BC157" s="253" t="str">
        <f t="shared" si="179"/>
        <v>нд</v>
      </c>
      <c r="BD157" s="253" t="str">
        <f t="shared" si="179"/>
        <v>нд</v>
      </c>
      <c r="BE157" s="253">
        <f t="shared" si="179"/>
        <v>1</v>
      </c>
      <c r="BF157" s="180" t="s">
        <v>440</v>
      </c>
      <c r="BG157" s="253" t="str">
        <f t="shared" ref="BG157:BK157" si="180">IF((COUNTIF(BG158:BG166,"нд"))=(COUNTA(BG158:BG166)),"нд",SUMIF(BG158:BG166,"&gt;0",BG158:BG166))</f>
        <v>нд</v>
      </c>
      <c r="BH157" s="253" t="str">
        <f t="shared" si="180"/>
        <v>нд</v>
      </c>
      <c r="BI157" s="253" t="str">
        <f t="shared" si="180"/>
        <v>нд</v>
      </c>
      <c r="BJ157" s="253" t="str">
        <f t="shared" si="180"/>
        <v>нд</v>
      </c>
      <c r="BK157" s="253" t="str">
        <f t="shared" si="180"/>
        <v>нд</v>
      </c>
      <c r="BL157" s="32"/>
    </row>
    <row r="158" spans="1:64" x14ac:dyDescent="0.25">
      <c r="A158" s="254" t="s">
        <v>777</v>
      </c>
      <c r="B158" s="169" t="s">
        <v>779</v>
      </c>
      <c r="C158" s="170" t="s">
        <v>780</v>
      </c>
      <c r="D158" s="255"/>
      <c r="E158" s="255"/>
      <c r="F158" s="255"/>
      <c r="G158" s="255"/>
      <c r="H158" s="255"/>
      <c r="I158" s="255">
        <v>1</v>
      </c>
      <c r="J158" s="32"/>
      <c r="K158" s="32"/>
      <c r="L158" s="32"/>
      <c r="M158" s="32"/>
      <c r="N158" s="32"/>
      <c r="O158" s="32"/>
      <c r="P158" s="255"/>
      <c r="Q158" s="255"/>
      <c r="R158" s="255"/>
      <c r="S158" s="255"/>
      <c r="T158" s="255"/>
      <c r="U158" s="255"/>
      <c r="V158" s="32"/>
      <c r="W158" s="32"/>
      <c r="X158" s="32"/>
      <c r="Y158" s="32"/>
      <c r="Z158" s="32"/>
      <c r="AA158" s="32"/>
      <c r="AB158" s="255"/>
      <c r="AC158" s="255"/>
      <c r="AD158" s="255"/>
      <c r="AE158" s="255"/>
      <c r="AF158" s="255"/>
      <c r="AG158" s="255"/>
      <c r="AH158" s="32"/>
      <c r="AI158" s="32"/>
      <c r="AJ158" s="32"/>
      <c r="AK158" s="32"/>
      <c r="AL158" s="32"/>
      <c r="AM158" s="32"/>
      <c r="AN158" s="255"/>
      <c r="AO158" s="255"/>
      <c r="AP158" s="255"/>
      <c r="AQ158" s="255"/>
      <c r="AR158" s="255"/>
      <c r="AS158" s="255"/>
      <c r="AT158" s="32"/>
      <c r="AU158" s="32"/>
      <c r="AV158" s="32"/>
      <c r="AW158" s="32"/>
      <c r="AX158" s="32"/>
      <c r="AY158" s="32"/>
      <c r="AZ158" s="255"/>
      <c r="BA158" s="255"/>
      <c r="BB158" s="255"/>
      <c r="BC158" s="255"/>
      <c r="BD158" s="255"/>
      <c r="BE158" s="255"/>
      <c r="BF158" s="32"/>
      <c r="BG158" s="32"/>
      <c r="BH158" s="32"/>
      <c r="BI158" s="32"/>
      <c r="BJ158" s="32"/>
      <c r="BK158" s="32"/>
      <c r="BL158" s="32"/>
    </row>
    <row r="159" spans="1:64" ht="31.5" x14ac:dyDescent="0.25">
      <c r="A159" s="254" t="s">
        <v>777</v>
      </c>
      <c r="B159" s="169" t="s">
        <v>781</v>
      </c>
      <c r="C159" s="170" t="s">
        <v>782</v>
      </c>
      <c r="D159" s="255"/>
      <c r="E159" s="255"/>
      <c r="F159" s="255"/>
      <c r="G159" s="255"/>
      <c r="H159" s="255"/>
      <c r="I159" s="255">
        <v>1</v>
      </c>
      <c r="J159" s="32"/>
      <c r="K159" s="32"/>
      <c r="L159" s="32"/>
      <c r="M159" s="32"/>
      <c r="N159" s="32"/>
      <c r="O159" s="32"/>
      <c r="P159" s="255"/>
      <c r="Q159" s="255"/>
      <c r="R159" s="255"/>
      <c r="S159" s="255"/>
      <c r="T159" s="255"/>
      <c r="U159" s="255"/>
      <c r="V159" s="32"/>
      <c r="W159" s="32"/>
      <c r="X159" s="32"/>
      <c r="Y159" s="32"/>
      <c r="Z159" s="32"/>
      <c r="AA159" s="32"/>
      <c r="AB159" s="255"/>
      <c r="AC159" s="255"/>
      <c r="AD159" s="255"/>
      <c r="AE159" s="255"/>
      <c r="AF159" s="255"/>
      <c r="AG159" s="255"/>
      <c r="AH159" s="32"/>
      <c r="AI159" s="32"/>
      <c r="AJ159" s="32"/>
      <c r="AK159" s="32"/>
      <c r="AL159" s="32"/>
      <c r="AM159" s="32"/>
      <c r="AN159" s="255"/>
      <c r="AO159" s="255"/>
      <c r="AP159" s="255"/>
      <c r="AQ159" s="255"/>
      <c r="AR159" s="255"/>
      <c r="AS159" s="255"/>
      <c r="AT159" s="32"/>
      <c r="AU159" s="32"/>
      <c r="AV159" s="32"/>
      <c r="AW159" s="32"/>
      <c r="AX159" s="32"/>
      <c r="AY159" s="32"/>
      <c r="AZ159" s="255"/>
      <c r="BA159" s="255"/>
      <c r="BB159" s="255"/>
      <c r="BC159" s="255"/>
      <c r="BD159" s="255"/>
      <c r="BE159" s="255"/>
      <c r="BF159" s="32"/>
      <c r="BG159" s="32"/>
      <c r="BH159" s="32"/>
      <c r="BI159" s="32"/>
      <c r="BJ159" s="32"/>
      <c r="BK159" s="32"/>
      <c r="BL159" s="32"/>
    </row>
    <row r="160" spans="1:64" x14ac:dyDescent="0.25">
      <c r="A160" s="254" t="s">
        <v>777</v>
      </c>
      <c r="B160" s="169" t="s">
        <v>783</v>
      </c>
      <c r="C160" s="170" t="s">
        <v>784</v>
      </c>
      <c r="D160" s="255"/>
      <c r="E160" s="255"/>
      <c r="F160" s="255"/>
      <c r="G160" s="255"/>
      <c r="H160" s="255"/>
      <c r="I160" s="255">
        <v>1</v>
      </c>
      <c r="J160" s="32"/>
      <c r="K160" s="32"/>
      <c r="L160" s="32"/>
      <c r="M160" s="32"/>
      <c r="N160" s="32"/>
      <c r="O160" s="32"/>
      <c r="P160" s="255"/>
      <c r="Q160" s="255"/>
      <c r="R160" s="255"/>
      <c r="S160" s="255"/>
      <c r="T160" s="255"/>
      <c r="U160" s="255"/>
      <c r="V160" s="32"/>
      <c r="W160" s="32"/>
      <c r="X160" s="32"/>
      <c r="Y160" s="32"/>
      <c r="Z160" s="32"/>
      <c r="AA160" s="32"/>
      <c r="AB160" s="255"/>
      <c r="AC160" s="255"/>
      <c r="AD160" s="255"/>
      <c r="AE160" s="255"/>
      <c r="AF160" s="255"/>
      <c r="AG160" s="255"/>
      <c r="AH160" s="32"/>
      <c r="AI160" s="32"/>
      <c r="AJ160" s="32"/>
      <c r="AK160" s="32"/>
      <c r="AL160" s="32"/>
      <c r="AM160" s="32"/>
      <c r="AN160" s="255"/>
      <c r="AO160" s="255"/>
      <c r="AP160" s="255"/>
      <c r="AQ160" s="255"/>
      <c r="AR160" s="255"/>
      <c r="AS160" s="255"/>
      <c r="AT160" s="32"/>
      <c r="AU160" s="32"/>
      <c r="AV160" s="32"/>
      <c r="AW160" s="32"/>
      <c r="AX160" s="32"/>
      <c r="AY160" s="32"/>
      <c r="AZ160" s="255"/>
      <c r="BA160" s="255"/>
      <c r="BB160" s="255"/>
      <c r="BC160" s="255"/>
      <c r="BD160" s="255"/>
      <c r="BE160" s="255"/>
      <c r="BF160" s="32"/>
      <c r="BG160" s="32"/>
      <c r="BH160" s="32"/>
      <c r="BI160" s="32"/>
      <c r="BJ160" s="32"/>
      <c r="BK160" s="32"/>
      <c r="BL160" s="32"/>
    </row>
    <row r="161" spans="1:64" x14ac:dyDescent="0.25">
      <c r="A161" s="254" t="s">
        <v>777</v>
      </c>
      <c r="B161" s="169" t="s">
        <v>785</v>
      </c>
      <c r="C161" s="170" t="s">
        <v>786</v>
      </c>
      <c r="D161" s="255"/>
      <c r="E161" s="255"/>
      <c r="F161" s="255"/>
      <c r="G161" s="255"/>
      <c r="H161" s="255"/>
      <c r="I161" s="255">
        <v>1</v>
      </c>
      <c r="J161" s="32"/>
      <c r="K161" s="32"/>
      <c r="L161" s="32"/>
      <c r="M161" s="32"/>
      <c r="N161" s="32"/>
      <c r="O161" s="32"/>
      <c r="P161" s="255"/>
      <c r="Q161" s="255"/>
      <c r="R161" s="255"/>
      <c r="S161" s="255"/>
      <c r="T161" s="255"/>
      <c r="U161" s="255"/>
      <c r="V161" s="32"/>
      <c r="W161" s="32"/>
      <c r="X161" s="32"/>
      <c r="Y161" s="32"/>
      <c r="Z161" s="32"/>
      <c r="AA161" s="32"/>
      <c r="AB161" s="255"/>
      <c r="AC161" s="255"/>
      <c r="AD161" s="255"/>
      <c r="AE161" s="255"/>
      <c r="AF161" s="255"/>
      <c r="AG161" s="255"/>
      <c r="AH161" s="32"/>
      <c r="AI161" s="32"/>
      <c r="AJ161" s="32"/>
      <c r="AK161" s="32"/>
      <c r="AL161" s="32"/>
      <c r="AM161" s="32"/>
      <c r="AN161" s="255"/>
      <c r="AO161" s="255"/>
      <c r="AP161" s="255"/>
      <c r="AQ161" s="255"/>
      <c r="AR161" s="255"/>
      <c r="AS161" s="255"/>
      <c r="AT161" s="32"/>
      <c r="AU161" s="32"/>
      <c r="AV161" s="32"/>
      <c r="AW161" s="32"/>
      <c r="AX161" s="32"/>
      <c r="AY161" s="32"/>
      <c r="AZ161" s="255"/>
      <c r="BA161" s="255"/>
      <c r="BB161" s="255"/>
      <c r="BC161" s="255"/>
      <c r="BD161" s="255"/>
      <c r="BE161" s="255"/>
      <c r="BF161" s="32"/>
      <c r="BG161" s="32"/>
      <c r="BH161" s="32"/>
      <c r="BI161" s="32"/>
      <c r="BJ161" s="32"/>
      <c r="BK161" s="32"/>
      <c r="BL161" s="32"/>
    </row>
    <row r="162" spans="1:64" ht="31.5" x14ac:dyDescent="0.25">
      <c r="A162" s="254" t="s">
        <v>777</v>
      </c>
      <c r="B162" s="169" t="s">
        <v>787</v>
      </c>
      <c r="C162" s="170" t="s">
        <v>788</v>
      </c>
      <c r="D162" s="255"/>
      <c r="E162" s="255"/>
      <c r="F162" s="255"/>
      <c r="G162" s="255"/>
      <c r="H162" s="255"/>
      <c r="I162" s="255">
        <v>1</v>
      </c>
      <c r="J162" s="32"/>
      <c r="K162" s="32"/>
      <c r="L162" s="32"/>
      <c r="M162" s="32"/>
      <c r="N162" s="32"/>
      <c r="O162" s="32"/>
      <c r="P162" s="255"/>
      <c r="Q162" s="255"/>
      <c r="R162" s="255"/>
      <c r="S162" s="255"/>
      <c r="T162" s="255"/>
      <c r="U162" s="255"/>
      <c r="V162" s="32"/>
      <c r="W162" s="32"/>
      <c r="X162" s="32"/>
      <c r="Y162" s="32"/>
      <c r="Z162" s="32"/>
      <c r="AA162" s="32"/>
      <c r="AB162" s="255"/>
      <c r="AC162" s="255"/>
      <c r="AD162" s="255"/>
      <c r="AE162" s="255"/>
      <c r="AF162" s="255"/>
      <c r="AG162" s="255"/>
      <c r="AH162" s="32"/>
      <c r="AI162" s="32"/>
      <c r="AJ162" s="32"/>
      <c r="AK162" s="32"/>
      <c r="AL162" s="32"/>
      <c r="AM162" s="32"/>
      <c r="AN162" s="255"/>
      <c r="AO162" s="255"/>
      <c r="AP162" s="255"/>
      <c r="AQ162" s="255"/>
      <c r="AR162" s="255"/>
      <c r="AS162" s="255"/>
      <c r="AT162" s="32"/>
      <c r="AU162" s="32"/>
      <c r="AV162" s="32"/>
      <c r="AW162" s="32"/>
      <c r="AX162" s="32"/>
      <c r="AY162" s="32"/>
      <c r="AZ162" s="255"/>
      <c r="BA162" s="255"/>
      <c r="BB162" s="255"/>
      <c r="BC162" s="255"/>
      <c r="BD162" s="255"/>
      <c r="BE162" s="255"/>
      <c r="BF162" s="32"/>
      <c r="BG162" s="32"/>
      <c r="BH162" s="32"/>
      <c r="BI162" s="32"/>
      <c r="BJ162" s="32"/>
      <c r="BK162" s="32"/>
      <c r="BL162" s="32"/>
    </row>
    <row r="163" spans="1:64" x14ac:dyDescent="0.25">
      <c r="A163" s="254" t="s">
        <v>777</v>
      </c>
      <c r="B163" s="169" t="s">
        <v>822</v>
      </c>
      <c r="C163" s="170" t="s">
        <v>823</v>
      </c>
      <c r="D163" s="255"/>
      <c r="E163" s="255"/>
      <c r="F163" s="255"/>
      <c r="G163" s="255"/>
      <c r="H163" s="255"/>
      <c r="I163" s="255"/>
      <c r="J163" s="32"/>
      <c r="K163" s="32"/>
      <c r="L163" s="32"/>
      <c r="M163" s="32"/>
      <c r="N163" s="32"/>
      <c r="O163" s="32"/>
      <c r="P163" s="255"/>
      <c r="Q163" s="255"/>
      <c r="R163" s="255"/>
      <c r="S163" s="255"/>
      <c r="T163" s="255"/>
      <c r="U163" s="255">
        <v>1</v>
      </c>
      <c r="V163" s="32"/>
      <c r="W163" s="32"/>
      <c r="X163" s="32"/>
      <c r="Y163" s="32"/>
      <c r="Z163" s="32"/>
      <c r="AA163" s="32"/>
      <c r="AB163" s="255"/>
      <c r="AC163" s="255"/>
      <c r="AD163" s="255"/>
      <c r="AE163" s="255"/>
      <c r="AF163" s="255"/>
      <c r="AG163" s="255"/>
      <c r="AH163" s="32"/>
      <c r="AI163" s="32"/>
      <c r="AJ163" s="32"/>
      <c r="AK163" s="32"/>
      <c r="AL163" s="32"/>
      <c r="AM163" s="32"/>
      <c r="AN163" s="255"/>
      <c r="AO163" s="255"/>
      <c r="AP163" s="255"/>
      <c r="AQ163" s="255"/>
      <c r="AR163" s="255"/>
      <c r="AS163" s="255"/>
      <c r="AT163" s="32"/>
      <c r="AU163" s="32"/>
      <c r="AV163" s="32"/>
      <c r="AW163" s="32"/>
      <c r="AX163" s="32"/>
      <c r="AY163" s="32"/>
      <c r="AZ163" s="255"/>
      <c r="BA163" s="255"/>
      <c r="BB163" s="255"/>
      <c r="BC163" s="255"/>
      <c r="BD163" s="255"/>
      <c r="BE163" s="255"/>
      <c r="BF163" s="32"/>
      <c r="BG163" s="32"/>
      <c r="BH163" s="32"/>
      <c r="BI163" s="32"/>
      <c r="BJ163" s="32"/>
      <c r="BK163" s="32"/>
      <c r="BL163" s="32"/>
    </row>
    <row r="164" spans="1:64" x14ac:dyDescent="0.25">
      <c r="A164" s="254" t="s">
        <v>777</v>
      </c>
      <c r="B164" s="169" t="s">
        <v>779</v>
      </c>
      <c r="C164" s="170" t="s">
        <v>883</v>
      </c>
      <c r="D164" s="255"/>
      <c r="E164" s="255"/>
      <c r="F164" s="255"/>
      <c r="G164" s="255"/>
      <c r="H164" s="255"/>
      <c r="I164" s="255"/>
      <c r="J164" s="32"/>
      <c r="K164" s="32"/>
      <c r="L164" s="32"/>
      <c r="M164" s="32"/>
      <c r="N164" s="32"/>
      <c r="O164" s="32"/>
      <c r="P164" s="255"/>
      <c r="Q164" s="255"/>
      <c r="R164" s="255"/>
      <c r="S164" s="255"/>
      <c r="T164" s="255"/>
      <c r="U164" s="255"/>
      <c r="V164" s="32"/>
      <c r="W164" s="32"/>
      <c r="X164" s="32"/>
      <c r="Y164" s="32"/>
      <c r="Z164" s="32"/>
      <c r="AA164" s="32"/>
      <c r="AB164" s="255"/>
      <c r="AC164" s="255"/>
      <c r="AD164" s="255"/>
      <c r="AE164" s="255"/>
      <c r="AF164" s="255"/>
      <c r="AG164" s="255">
        <v>1</v>
      </c>
      <c r="AH164" s="32"/>
      <c r="AI164" s="32"/>
      <c r="AJ164" s="32"/>
      <c r="AK164" s="32"/>
      <c r="AL164" s="32"/>
      <c r="AM164" s="32"/>
      <c r="AN164" s="255"/>
      <c r="AO164" s="255"/>
      <c r="AP164" s="255"/>
      <c r="AQ164" s="255"/>
      <c r="AR164" s="255"/>
      <c r="AS164" s="255"/>
      <c r="AT164" s="32"/>
      <c r="AU164" s="32"/>
      <c r="AV164" s="32"/>
      <c r="AW164" s="32"/>
      <c r="AX164" s="32"/>
      <c r="AY164" s="32"/>
      <c r="AZ164" s="255"/>
      <c r="BA164" s="255"/>
      <c r="BB164" s="255"/>
      <c r="BC164" s="255"/>
      <c r="BD164" s="255"/>
      <c r="BE164" s="255"/>
      <c r="BF164" s="32"/>
      <c r="BG164" s="32"/>
      <c r="BH164" s="32"/>
      <c r="BI164" s="32"/>
      <c r="BJ164" s="32"/>
      <c r="BK164" s="32"/>
      <c r="BL164" s="32"/>
    </row>
    <row r="165" spans="1:64" x14ac:dyDescent="0.25">
      <c r="A165" s="254" t="s">
        <v>777</v>
      </c>
      <c r="B165" s="169" t="s">
        <v>779</v>
      </c>
      <c r="C165" s="170" t="s">
        <v>898</v>
      </c>
      <c r="D165" s="255"/>
      <c r="E165" s="255"/>
      <c r="F165" s="255"/>
      <c r="G165" s="255"/>
      <c r="H165" s="255"/>
      <c r="I165" s="255"/>
      <c r="J165" s="32"/>
      <c r="K165" s="32"/>
      <c r="L165" s="32"/>
      <c r="M165" s="32"/>
      <c r="N165" s="32"/>
      <c r="O165" s="32"/>
      <c r="P165" s="255"/>
      <c r="Q165" s="255"/>
      <c r="R165" s="255"/>
      <c r="S165" s="255"/>
      <c r="T165" s="255"/>
      <c r="U165" s="255"/>
      <c r="V165" s="32"/>
      <c r="W165" s="32"/>
      <c r="X165" s="32"/>
      <c r="Y165" s="32"/>
      <c r="Z165" s="32"/>
      <c r="AA165" s="32"/>
      <c r="AB165" s="255"/>
      <c r="AC165" s="255"/>
      <c r="AD165" s="255"/>
      <c r="AE165" s="255"/>
      <c r="AF165" s="255"/>
      <c r="AG165" s="255"/>
      <c r="AH165" s="32"/>
      <c r="AI165" s="32"/>
      <c r="AJ165" s="32"/>
      <c r="AK165" s="32"/>
      <c r="AL165" s="32"/>
      <c r="AM165" s="32"/>
      <c r="AN165" s="255"/>
      <c r="AO165" s="255"/>
      <c r="AP165" s="255"/>
      <c r="AQ165" s="255"/>
      <c r="AR165" s="255"/>
      <c r="AS165" s="255">
        <v>1</v>
      </c>
      <c r="AT165" s="32"/>
      <c r="AU165" s="32"/>
      <c r="AV165" s="32"/>
      <c r="AW165" s="32"/>
      <c r="AX165" s="32"/>
      <c r="AY165" s="32"/>
      <c r="AZ165" s="255"/>
      <c r="BA165" s="255"/>
      <c r="BB165" s="255"/>
      <c r="BC165" s="255"/>
      <c r="BD165" s="255"/>
      <c r="BE165" s="255"/>
      <c r="BF165" s="32"/>
      <c r="BG165" s="32"/>
      <c r="BH165" s="32"/>
      <c r="BI165" s="32"/>
      <c r="BJ165" s="32"/>
      <c r="BK165" s="32"/>
      <c r="BL165" s="32"/>
    </row>
    <row r="166" spans="1:64" x14ac:dyDescent="0.25">
      <c r="A166" s="254" t="s">
        <v>777</v>
      </c>
      <c r="B166" s="169" t="s">
        <v>932</v>
      </c>
      <c r="C166" s="170" t="s">
        <v>933</v>
      </c>
      <c r="D166" s="255"/>
      <c r="E166" s="255"/>
      <c r="F166" s="255"/>
      <c r="G166" s="255"/>
      <c r="H166" s="255"/>
      <c r="I166" s="255"/>
      <c r="J166" s="32"/>
      <c r="K166" s="32"/>
      <c r="L166" s="32"/>
      <c r="M166" s="32"/>
      <c r="N166" s="32"/>
      <c r="O166" s="32"/>
      <c r="P166" s="255"/>
      <c r="Q166" s="255"/>
      <c r="R166" s="255"/>
      <c r="S166" s="255"/>
      <c r="T166" s="255"/>
      <c r="U166" s="255"/>
      <c r="V166" s="32"/>
      <c r="W166" s="32"/>
      <c r="X166" s="32"/>
      <c r="Y166" s="32"/>
      <c r="Z166" s="32"/>
      <c r="AA166" s="32"/>
      <c r="AB166" s="255"/>
      <c r="AC166" s="255"/>
      <c r="AD166" s="255"/>
      <c r="AE166" s="255"/>
      <c r="AF166" s="255"/>
      <c r="AG166" s="255"/>
      <c r="AH166" s="32"/>
      <c r="AI166" s="32"/>
      <c r="AJ166" s="32"/>
      <c r="AK166" s="32"/>
      <c r="AL166" s="32"/>
      <c r="AM166" s="32"/>
      <c r="AN166" s="255"/>
      <c r="AO166" s="255"/>
      <c r="AP166" s="255"/>
      <c r="AQ166" s="255"/>
      <c r="AR166" s="255"/>
      <c r="AS166" s="255"/>
      <c r="AT166" s="32"/>
      <c r="AU166" s="32"/>
      <c r="AV166" s="32"/>
      <c r="AW166" s="32"/>
      <c r="AX166" s="32"/>
      <c r="AY166" s="32"/>
      <c r="AZ166" s="255"/>
      <c r="BA166" s="255"/>
      <c r="BB166" s="255"/>
      <c r="BC166" s="255"/>
      <c r="BD166" s="255"/>
      <c r="BE166" s="255">
        <v>1</v>
      </c>
      <c r="BF166" s="32"/>
      <c r="BG166" s="32"/>
      <c r="BH166" s="32"/>
      <c r="BI166" s="32"/>
      <c r="BJ166" s="32"/>
      <c r="BK166" s="32"/>
      <c r="BL166" s="32"/>
    </row>
  </sheetData>
  <mergeCells count="27">
    <mergeCell ref="A12:BL12"/>
    <mergeCell ref="A4:BL4"/>
    <mergeCell ref="A6:BL6"/>
    <mergeCell ref="A7:BL7"/>
    <mergeCell ref="A9:BL9"/>
    <mergeCell ref="A11:BL11"/>
    <mergeCell ref="A13:AY13"/>
    <mergeCell ref="A14:A18"/>
    <mergeCell ref="B14:B18"/>
    <mergeCell ref="C14:C18"/>
    <mergeCell ref="D15:O16"/>
    <mergeCell ref="D14:BK14"/>
    <mergeCell ref="AH17:AM17"/>
    <mergeCell ref="AN17:AS17"/>
    <mergeCell ref="AT17:AY17"/>
    <mergeCell ref="D17:I17"/>
    <mergeCell ref="J17:O17"/>
    <mergeCell ref="BL14:BL18"/>
    <mergeCell ref="P15:AA16"/>
    <mergeCell ref="AB15:AM16"/>
    <mergeCell ref="AN15:AY16"/>
    <mergeCell ref="AZ15:BK16"/>
    <mergeCell ref="AZ17:BE17"/>
    <mergeCell ref="BF17:BK17"/>
    <mergeCell ref="P17:U17"/>
    <mergeCell ref="V17:AA17"/>
    <mergeCell ref="AB17:AG17"/>
  </mergeCells>
  <phoneticPr fontId="50" type="noConversion"/>
  <pageMargins left="0.78740157480314965" right="0.39370078740157483" top="0.39370078740157483" bottom="0.39370078740157483" header="0.27559055118110237" footer="0.27559055118110237"/>
  <pageSetup paperSize="8" scale="73" fitToWidth="2" fitToHeight="0" orientation="landscape" r:id="rId1"/>
  <headerFooter alignWithMargins="0">
    <oddFooter>&amp;R&amp;P</oddFooter>
  </headerFooter>
  <colBreaks count="2" manualBreakCount="2">
    <brk id="15" max="1048575" man="1"/>
    <brk id="3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B3BB7-E959-4473-862F-08E05E23C0B7}">
  <sheetPr>
    <pageSetUpPr fitToPage="1"/>
  </sheetPr>
  <dimension ref="A1:CY165"/>
  <sheetViews>
    <sheetView zoomScale="70" zoomScaleNormal="70" workbookViewId="0">
      <selection activeCell="A10" sqref="A10:AS10"/>
    </sheetView>
  </sheetViews>
  <sheetFormatPr defaultRowHeight="15.75" x14ac:dyDescent="0.25"/>
  <cols>
    <col min="1" max="1" width="13" style="31" customWidth="1"/>
    <col min="2" max="2" width="44.28515625" style="31" customWidth="1"/>
    <col min="3" max="3" width="15.85546875" style="31" customWidth="1"/>
    <col min="4" max="4" width="8.140625" style="31" customWidth="1"/>
    <col min="5" max="5" width="6.85546875" style="31" customWidth="1"/>
    <col min="6" max="6" width="7.85546875" style="31" customWidth="1"/>
    <col min="7" max="47" width="6.85546875" style="31" customWidth="1"/>
    <col min="48" max="48" width="8" style="31" customWidth="1"/>
    <col min="49" max="87" width="6.85546875" style="31" customWidth="1"/>
    <col min="88" max="88" width="8.140625" style="31" customWidth="1"/>
    <col min="89" max="89" width="6.85546875" style="31" customWidth="1"/>
    <col min="90" max="90" width="8.28515625" style="31" customWidth="1"/>
    <col min="91" max="91" width="6.85546875" style="31" customWidth="1"/>
    <col min="92" max="92" width="8.140625" style="31" customWidth="1"/>
    <col min="93" max="93" width="6.85546875" style="31" customWidth="1"/>
    <col min="94" max="94" width="8.140625" style="31" customWidth="1"/>
    <col min="95" max="101" width="6.85546875" style="31" customWidth="1"/>
    <col min="102" max="102" width="26.85546875" style="31" customWidth="1"/>
    <col min="103" max="112" width="5.7109375" style="31" customWidth="1"/>
    <col min="113" max="16384" width="9.140625" style="31"/>
  </cols>
  <sheetData>
    <row r="1" spans="1:103" s="52" customFormat="1" ht="11.25" x14ac:dyDescent="0.2">
      <c r="AS1" s="57" t="s">
        <v>360</v>
      </c>
    </row>
    <row r="2" spans="1:103" s="52" customFormat="1" ht="11.25" x14ac:dyDescent="0.2">
      <c r="AS2" s="56" t="s">
        <v>68</v>
      </c>
    </row>
    <row r="3" spans="1:103" s="52" customFormat="1" ht="11.25" x14ac:dyDescent="0.2">
      <c r="AS3" s="14" t="s">
        <v>67</v>
      </c>
    </row>
    <row r="4" spans="1:103" x14ac:dyDescent="0.25">
      <c r="A4" s="369" t="s">
        <v>359</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row>
    <row r="5" spans="1:103" x14ac:dyDescent="0.2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232"/>
      <c r="BW5" s="232"/>
      <c r="BX5" s="232"/>
      <c r="BY5" s="232"/>
      <c r="BZ5" s="232"/>
      <c r="CA5" s="232"/>
      <c r="CB5" s="232"/>
      <c r="CC5" s="232"/>
      <c r="CD5" s="232"/>
      <c r="CE5" s="232"/>
      <c r="CF5" s="232"/>
      <c r="CG5" s="232"/>
      <c r="CH5" s="232"/>
      <c r="CI5" s="232"/>
      <c r="CJ5" s="51"/>
      <c r="CK5" s="51"/>
      <c r="CL5" s="51"/>
      <c r="CM5" s="51"/>
      <c r="CN5" s="51"/>
      <c r="CO5" s="51"/>
      <c r="CP5" s="51"/>
      <c r="CQ5" s="51"/>
      <c r="CR5" s="51"/>
      <c r="CS5" s="51"/>
      <c r="CT5" s="51"/>
      <c r="CU5" s="51"/>
      <c r="CV5" s="51"/>
      <c r="CW5" s="51"/>
      <c r="CX5" s="51"/>
    </row>
    <row r="6" spans="1:103" ht="18.75" x14ac:dyDescent="0.25">
      <c r="A6" s="371" t="s">
        <v>676</v>
      </c>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row>
    <row r="7" spans="1:103" x14ac:dyDescent="0.25">
      <c r="A7" s="372" t="s">
        <v>675</v>
      </c>
      <c r="B7" s="372"/>
      <c r="C7" s="372"/>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c r="AL7" s="372"/>
      <c r="AM7" s="372"/>
      <c r="AN7" s="372"/>
      <c r="AO7" s="372"/>
      <c r="AP7" s="372"/>
      <c r="AQ7" s="372"/>
      <c r="AR7" s="372"/>
      <c r="AS7" s="372"/>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row>
    <row r="8" spans="1:103" ht="16.5" x14ac:dyDescent="0.25">
      <c r="A8" s="373"/>
      <c r="B8" s="373"/>
      <c r="C8" s="373"/>
      <c r="D8" s="373"/>
      <c r="E8" s="373"/>
      <c r="F8" s="373"/>
      <c r="G8" s="373"/>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73"/>
      <c r="AM8" s="373"/>
      <c r="AN8" s="373"/>
      <c r="AO8" s="373"/>
      <c r="AP8" s="373"/>
      <c r="AQ8" s="373"/>
      <c r="AR8" s="373"/>
      <c r="AS8" s="373"/>
      <c r="AV8" s="45"/>
      <c r="CW8" s="58"/>
    </row>
    <row r="9" spans="1:103" x14ac:dyDescent="0.25">
      <c r="A9" s="373" t="s">
        <v>1131</v>
      </c>
      <c r="B9" s="373"/>
      <c r="C9" s="373"/>
      <c r="D9" s="373"/>
      <c r="E9" s="373"/>
      <c r="F9" s="373"/>
      <c r="G9" s="373"/>
      <c r="H9" s="373"/>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3"/>
      <c r="AI9" s="373"/>
      <c r="AJ9" s="373"/>
      <c r="AK9" s="373"/>
      <c r="AL9" s="373"/>
      <c r="AM9" s="373"/>
      <c r="AN9" s="373"/>
      <c r="AO9" s="373"/>
      <c r="AP9" s="373"/>
      <c r="AQ9" s="373"/>
      <c r="AR9" s="373"/>
      <c r="AS9" s="373"/>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row>
    <row r="10" spans="1:103" ht="15.75" customHeight="1" x14ac:dyDescent="0.2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row>
    <row r="11" spans="1:103" ht="18.75" x14ac:dyDescent="0.3">
      <c r="A11" s="358" t="s">
        <v>1132</v>
      </c>
      <c r="B11" s="358"/>
      <c r="C11" s="358"/>
      <c r="D11" s="358"/>
      <c r="E11" s="358"/>
      <c r="F11" s="358"/>
      <c r="G11" s="358"/>
      <c r="H11" s="358"/>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358"/>
      <c r="AJ11" s="358"/>
      <c r="AK11" s="358"/>
      <c r="AL11" s="358"/>
      <c r="AM11" s="358"/>
      <c r="AN11" s="358"/>
      <c r="AO11" s="358"/>
      <c r="AP11" s="358"/>
      <c r="AQ11" s="358"/>
      <c r="AR11" s="358"/>
      <c r="AS11" s="358"/>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row>
    <row r="12" spans="1:103" x14ac:dyDescent="0.25">
      <c r="A12" s="373" t="s">
        <v>118</v>
      </c>
      <c r="B12" s="373"/>
      <c r="C12" s="373"/>
      <c r="D12" s="373"/>
      <c r="E12" s="373"/>
      <c r="F12" s="373"/>
      <c r="G12" s="373"/>
      <c r="H12" s="373"/>
      <c r="I12" s="373"/>
      <c r="J12" s="373"/>
      <c r="K12" s="373"/>
      <c r="L12" s="373"/>
      <c r="M12" s="373"/>
      <c r="N12" s="373"/>
      <c r="O12" s="373"/>
      <c r="P12" s="373"/>
      <c r="Q12" s="373"/>
      <c r="R12" s="373"/>
      <c r="S12" s="373"/>
      <c r="T12" s="373"/>
      <c r="U12" s="373"/>
      <c r="V12" s="373"/>
      <c r="W12" s="373"/>
      <c r="X12" s="373"/>
      <c r="Y12" s="373"/>
      <c r="Z12" s="373"/>
      <c r="AA12" s="373"/>
      <c r="AB12" s="373"/>
      <c r="AC12" s="373"/>
      <c r="AD12" s="373"/>
      <c r="AE12" s="373"/>
      <c r="AF12" s="373"/>
      <c r="AG12" s="373"/>
      <c r="AH12" s="373"/>
      <c r="AI12" s="373"/>
      <c r="AJ12" s="373"/>
      <c r="AK12" s="373"/>
      <c r="AL12" s="373"/>
      <c r="AM12" s="373"/>
      <c r="AN12" s="373"/>
      <c r="AO12" s="373"/>
      <c r="AP12" s="373"/>
      <c r="AQ12" s="373"/>
      <c r="AR12" s="373"/>
      <c r="AS12" s="373"/>
    </row>
    <row r="13" spans="1:103" x14ac:dyDescent="0.2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row>
    <row r="14" spans="1:103" x14ac:dyDescent="0.25">
      <c r="A14" s="381" t="s">
        <v>62</v>
      </c>
      <c r="B14" s="381" t="s">
        <v>61</v>
      </c>
      <c r="C14" s="381" t="s">
        <v>117</v>
      </c>
      <c r="D14" s="390" t="s">
        <v>358</v>
      </c>
      <c r="E14" s="390"/>
      <c r="F14" s="390"/>
      <c r="G14" s="390"/>
      <c r="H14" s="390"/>
      <c r="I14" s="390"/>
      <c r="J14" s="390"/>
      <c r="K14" s="390"/>
      <c r="L14" s="390"/>
      <c r="M14" s="390"/>
      <c r="N14" s="390"/>
      <c r="O14" s="390"/>
      <c r="P14" s="390"/>
      <c r="Q14" s="390"/>
      <c r="R14" s="396" t="s">
        <v>357</v>
      </c>
      <c r="S14" s="392"/>
      <c r="T14" s="392"/>
      <c r="U14" s="392"/>
      <c r="V14" s="392"/>
      <c r="W14" s="392"/>
      <c r="X14" s="392"/>
      <c r="Y14" s="392"/>
      <c r="Z14" s="392"/>
      <c r="AA14" s="392"/>
      <c r="AB14" s="392"/>
      <c r="AC14" s="392"/>
      <c r="AD14" s="392"/>
      <c r="AE14" s="392"/>
      <c r="AF14" s="392"/>
      <c r="AG14" s="392"/>
      <c r="AH14" s="392"/>
      <c r="AI14" s="392"/>
      <c r="AJ14" s="392"/>
      <c r="AK14" s="392"/>
      <c r="AL14" s="392"/>
      <c r="AM14" s="392"/>
      <c r="AN14" s="392"/>
      <c r="AO14" s="392"/>
      <c r="AP14" s="392"/>
      <c r="AQ14" s="392"/>
      <c r="AR14" s="392"/>
      <c r="AS14" s="392"/>
      <c r="AT14" s="392"/>
      <c r="AU14" s="392"/>
      <c r="AV14" s="392"/>
      <c r="AW14" s="392"/>
      <c r="AX14" s="392"/>
      <c r="AY14" s="392"/>
      <c r="AZ14" s="392"/>
      <c r="BA14" s="392"/>
      <c r="BB14" s="392"/>
      <c r="BC14" s="392"/>
      <c r="BD14" s="392"/>
      <c r="BE14" s="392"/>
      <c r="BF14" s="392"/>
      <c r="BG14" s="392"/>
      <c r="BH14" s="392"/>
      <c r="BI14" s="392"/>
      <c r="BJ14" s="392"/>
      <c r="BK14" s="392"/>
      <c r="BL14" s="392"/>
      <c r="BM14" s="392"/>
      <c r="BN14" s="392"/>
      <c r="BO14" s="392"/>
      <c r="BP14" s="392"/>
      <c r="BQ14" s="392"/>
      <c r="BR14" s="392"/>
      <c r="BS14" s="392"/>
      <c r="BT14" s="392"/>
      <c r="BU14" s="392"/>
      <c r="BV14" s="392"/>
      <c r="BW14" s="392"/>
      <c r="BX14" s="392"/>
      <c r="BY14" s="392"/>
      <c r="BZ14" s="392"/>
      <c r="CA14" s="392"/>
      <c r="CB14" s="392"/>
      <c r="CC14" s="392"/>
      <c r="CD14" s="392"/>
      <c r="CE14" s="392"/>
      <c r="CF14" s="392"/>
      <c r="CG14" s="392"/>
      <c r="CH14" s="392"/>
      <c r="CI14" s="392"/>
      <c r="CJ14" s="392"/>
      <c r="CK14" s="392"/>
      <c r="CL14" s="392"/>
      <c r="CM14" s="392"/>
      <c r="CN14" s="392"/>
      <c r="CO14" s="392"/>
      <c r="CP14" s="392"/>
      <c r="CQ14" s="392"/>
      <c r="CR14" s="392"/>
      <c r="CS14" s="392"/>
      <c r="CT14" s="392"/>
      <c r="CU14" s="392"/>
      <c r="CV14" s="392"/>
      <c r="CW14" s="393"/>
      <c r="CX14" s="390" t="s">
        <v>50</v>
      </c>
    </row>
    <row r="15" spans="1:103" x14ac:dyDescent="0.25">
      <c r="A15" s="381"/>
      <c r="B15" s="381"/>
      <c r="C15" s="381"/>
      <c r="D15" s="390"/>
      <c r="E15" s="390"/>
      <c r="F15" s="390"/>
      <c r="G15" s="390"/>
      <c r="H15" s="390"/>
      <c r="I15" s="390"/>
      <c r="J15" s="390"/>
      <c r="K15" s="390"/>
      <c r="L15" s="390"/>
      <c r="M15" s="390"/>
      <c r="N15" s="390"/>
      <c r="O15" s="390"/>
      <c r="P15" s="390"/>
      <c r="Q15" s="390"/>
      <c r="R15" s="377" t="s">
        <v>982</v>
      </c>
      <c r="S15" s="377"/>
      <c r="T15" s="377"/>
      <c r="U15" s="377"/>
      <c r="V15" s="377"/>
      <c r="W15" s="377"/>
      <c r="X15" s="377"/>
      <c r="Y15" s="377"/>
      <c r="Z15" s="377"/>
      <c r="AA15" s="377"/>
      <c r="AB15" s="377"/>
      <c r="AC15" s="377"/>
      <c r="AD15" s="377"/>
      <c r="AE15" s="377"/>
      <c r="AF15" s="377" t="s">
        <v>983</v>
      </c>
      <c r="AG15" s="377"/>
      <c r="AH15" s="377"/>
      <c r="AI15" s="377"/>
      <c r="AJ15" s="377"/>
      <c r="AK15" s="377"/>
      <c r="AL15" s="377"/>
      <c r="AM15" s="377"/>
      <c r="AN15" s="377"/>
      <c r="AO15" s="377"/>
      <c r="AP15" s="377"/>
      <c r="AQ15" s="377"/>
      <c r="AR15" s="377"/>
      <c r="AS15" s="377"/>
      <c r="AT15" s="377" t="s">
        <v>984</v>
      </c>
      <c r="AU15" s="377"/>
      <c r="AV15" s="377"/>
      <c r="AW15" s="377"/>
      <c r="AX15" s="377"/>
      <c r="AY15" s="377"/>
      <c r="AZ15" s="377"/>
      <c r="BA15" s="377"/>
      <c r="BB15" s="377"/>
      <c r="BC15" s="377"/>
      <c r="BD15" s="377"/>
      <c r="BE15" s="377"/>
      <c r="BF15" s="377"/>
      <c r="BG15" s="377"/>
      <c r="BH15" s="377" t="s">
        <v>985</v>
      </c>
      <c r="BI15" s="377"/>
      <c r="BJ15" s="377"/>
      <c r="BK15" s="377"/>
      <c r="BL15" s="377"/>
      <c r="BM15" s="377"/>
      <c r="BN15" s="377"/>
      <c r="BO15" s="377"/>
      <c r="BP15" s="377"/>
      <c r="BQ15" s="377"/>
      <c r="BR15" s="377"/>
      <c r="BS15" s="377"/>
      <c r="BT15" s="377"/>
      <c r="BU15" s="377"/>
      <c r="BV15" s="377" t="s">
        <v>986</v>
      </c>
      <c r="BW15" s="377"/>
      <c r="BX15" s="377"/>
      <c r="BY15" s="377"/>
      <c r="BZ15" s="377"/>
      <c r="CA15" s="377"/>
      <c r="CB15" s="377"/>
      <c r="CC15" s="377"/>
      <c r="CD15" s="377"/>
      <c r="CE15" s="377"/>
      <c r="CF15" s="377"/>
      <c r="CG15" s="377"/>
      <c r="CH15" s="377"/>
      <c r="CI15" s="377"/>
      <c r="CJ15" s="395" t="s">
        <v>356</v>
      </c>
      <c r="CK15" s="395"/>
      <c r="CL15" s="395"/>
      <c r="CM15" s="395"/>
      <c r="CN15" s="395"/>
      <c r="CO15" s="395"/>
      <c r="CP15" s="395"/>
      <c r="CQ15" s="395"/>
      <c r="CR15" s="395"/>
      <c r="CS15" s="395"/>
      <c r="CT15" s="395"/>
      <c r="CU15" s="395"/>
      <c r="CV15" s="395"/>
      <c r="CW15" s="395"/>
      <c r="CX15" s="390"/>
    </row>
    <row r="16" spans="1:103" ht="45" customHeight="1" x14ac:dyDescent="0.25">
      <c r="A16" s="381"/>
      <c r="B16" s="381"/>
      <c r="C16" s="381"/>
      <c r="D16" s="377" t="s">
        <v>40</v>
      </c>
      <c r="E16" s="377"/>
      <c r="F16" s="377"/>
      <c r="G16" s="377"/>
      <c r="H16" s="377"/>
      <c r="I16" s="377"/>
      <c r="J16" s="377"/>
      <c r="K16" s="381" t="s">
        <v>233</v>
      </c>
      <c r="L16" s="381"/>
      <c r="M16" s="381"/>
      <c r="N16" s="381"/>
      <c r="O16" s="381"/>
      <c r="P16" s="381"/>
      <c r="Q16" s="381"/>
      <c r="R16" s="377" t="s">
        <v>49</v>
      </c>
      <c r="S16" s="377"/>
      <c r="T16" s="377"/>
      <c r="U16" s="377"/>
      <c r="V16" s="377"/>
      <c r="W16" s="377"/>
      <c r="X16" s="377"/>
      <c r="Y16" s="381" t="s">
        <v>233</v>
      </c>
      <c r="Z16" s="381"/>
      <c r="AA16" s="381"/>
      <c r="AB16" s="381"/>
      <c r="AC16" s="381"/>
      <c r="AD16" s="381"/>
      <c r="AE16" s="381"/>
      <c r="AF16" s="377" t="s">
        <v>49</v>
      </c>
      <c r="AG16" s="377"/>
      <c r="AH16" s="377"/>
      <c r="AI16" s="377"/>
      <c r="AJ16" s="377"/>
      <c r="AK16" s="377"/>
      <c r="AL16" s="377"/>
      <c r="AM16" s="381" t="s">
        <v>233</v>
      </c>
      <c r="AN16" s="381"/>
      <c r="AO16" s="381"/>
      <c r="AP16" s="381"/>
      <c r="AQ16" s="381"/>
      <c r="AR16" s="381"/>
      <c r="AS16" s="381"/>
      <c r="AT16" s="377" t="s">
        <v>49</v>
      </c>
      <c r="AU16" s="377"/>
      <c r="AV16" s="377"/>
      <c r="AW16" s="377"/>
      <c r="AX16" s="377"/>
      <c r="AY16" s="377"/>
      <c r="AZ16" s="377"/>
      <c r="BA16" s="381" t="s">
        <v>233</v>
      </c>
      <c r="BB16" s="381"/>
      <c r="BC16" s="381"/>
      <c r="BD16" s="381"/>
      <c r="BE16" s="381"/>
      <c r="BF16" s="381"/>
      <c r="BG16" s="381"/>
      <c r="BH16" s="377" t="s">
        <v>49</v>
      </c>
      <c r="BI16" s="377"/>
      <c r="BJ16" s="377"/>
      <c r="BK16" s="377"/>
      <c r="BL16" s="377"/>
      <c r="BM16" s="377"/>
      <c r="BN16" s="377"/>
      <c r="BO16" s="381" t="s">
        <v>233</v>
      </c>
      <c r="BP16" s="381"/>
      <c r="BQ16" s="381"/>
      <c r="BR16" s="381"/>
      <c r="BS16" s="381"/>
      <c r="BT16" s="381"/>
      <c r="BU16" s="381"/>
      <c r="BV16" s="377" t="s">
        <v>49</v>
      </c>
      <c r="BW16" s="377"/>
      <c r="BX16" s="377"/>
      <c r="BY16" s="377"/>
      <c r="BZ16" s="377"/>
      <c r="CA16" s="377"/>
      <c r="CB16" s="377"/>
      <c r="CC16" s="381" t="s">
        <v>233</v>
      </c>
      <c r="CD16" s="381"/>
      <c r="CE16" s="381"/>
      <c r="CF16" s="381"/>
      <c r="CG16" s="381"/>
      <c r="CH16" s="381"/>
      <c r="CI16" s="381"/>
      <c r="CJ16" s="377" t="s">
        <v>40</v>
      </c>
      <c r="CK16" s="377"/>
      <c r="CL16" s="377"/>
      <c r="CM16" s="377"/>
      <c r="CN16" s="377"/>
      <c r="CO16" s="377"/>
      <c r="CP16" s="377"/>
      <c r="CQ16" s="381" t="s">
        <v>39</v>
      </c>
      <c r="CR16" s="381"/>
      <c r="CS16" s="381"/>
      <c r="CT16" s="381"/>
      <c r="CU16" s="381"/>
      <c r="CV16" s="381"/>
      <c r="CW16" s="381"/>
      <c r="CX16" s="390"/>
    </row>
    <row r="17" spans="1:102" ht="60.75" customHeight="1" x14ac:dyDescent="0.25">
      <c r="A17" s="381"/>
      <c r="B17" s="381"/>
      <c r="C17" s="381"/>
      <c r="D17" s="38" t="s">
        <v>229</v>
      </c>
      <c r="E17" s="38" t="s">
        <v>228</v>
      </c>
      <c r="F17" s="38" t="s">
        <v>355</v>
      </c>
      <c r="G17" s="38" t="s">
        <v>354</v>
      </c>
      <c r="H17" s="38" t="s">
        <v>353</v>
      </c>
      <c r="I17" s="38" t="s">
        <v>226</v>
      </c>
      <c r="J17" s="37" t="s">
        <v>225</v>
      </c>
      <c r="K17" s="38" t="s">
        <v>229</v>
      </c>
      <c r="L17" s="38" t="s">
        <v>228</v>
      </c>
      <c r="M17" s="38" t="s">
        <v>355</v>
      </c>
      <c r="N17" s="38" t="s">
        <v>354</v>
      </c>
      <c r="O17" s="38" t="s">
        <v>353</v>
      </c>
      <c r="P17" s="38" t="s">
        <v>226</v>
      </c>
      <c r="Q17" s="37" t="s">
        <v>225</v>
      </c>
      <c r="R17" s="38" t="s">
        <v>229</v>
      </c>
      <c r="S17" s="38" t="s">
        <v>228</v>
      </c>
      <c r="T17" s="38" t="s">
        <v>355</v>
      </c>
      <c r="U17" s="38" t="s">
        <v>354</v>
      </c>
      <c r="V17" s="38" t="s">
        <v>353</v>
      </c>
      <c r="W17" s="38" t="s">
        <v>226</v>
      </c>
      <c r="X17" s="37" t="s">
        <v>225</v>
      </c>
      <c r="Y17" s="38" t="s">
        <v>229</v>
      </c>
      <c r="Z17" s="38" t="s">
        <v>228</v>
      </c>
      <c r="AA17" s="38" t="s">
        <v>355</v>
      </c>
      <c r="AB17" s="38" t="s">
        <v>354</v>
      </c>
      <c r="AC17" s="38" t="s">
        <v>353</v>
      </c>
      <c r="AD17" s="38" t="s">
        <v>226</v>
      </c>
      <c r="AE17" s="37" t="s">
        <v>225</v>
      </c>
      <c r="AF17" s="38" t="s">
        <v>229</v>
      </c>
      <c r="AG17" s="38" t="s">
        <v>228</v>
      </c>
      <c r="AH17" s="38" t="s">
        <v>355</v>
      </c>
      <c r="AI17" s="38" t="s">
        <v>354</v>
      </c>
      <c r="AJ17" s="38" t="s">
        <v>353</v>
      </c>
      <c r="AK17" s="38" t="s">
        <v>226</v>
      </c>
      <c r="AL17" s="37" t="s">
        <v>225</v>
      </c>
      <c r="AM17" s="38" t="s">
        <v>229</v>
      </c>
      <c r="AN17" s="38" t="s">
        <v>228</v>
      </c>
      <c r="AO17" s="38" t="s">
        <v>355</v>
      </c>
      <c r="AP17" s="38" t="s">
        <v>354</v>
      </c>
      <c r="AQ17" s="38" t="s">
        <v>353</v>
      </c>
      <c r="AR17" s="38" t="s">
        <v>226</v>
      </c>
      <c r="AS17" s="37" t="s">
        <v>225</v>
      </c>
      <c r="AT17" s="38" t="s">
        <v>229</v>
      </c>
      <c r="AU17" s="38" t="s">
        <v>228</v>
      </c>
      <c r="AV17" s="38" t="s">
        <v>355</v>
      </c>
      <c r="AW17" s="38" t="s">
        <v>354</v>
      </c>
      <c r="AX17" s="38" t="s">
        <v>353</v>
      </c>
      <c r="AY17" s="38" t="s">
        <v>226</v>
      </c>
      <c r="AZ17" s="37" t="s">
        <v>225</v>
      </c>
      <c r="BA17" s="38" t="s">
        <v>229</v>
      </c>
      <c r="BB17" s="38" t="s">
        <v>228</v>
      </c>
      <c r="BC17" s="38" t="s">
        <v>355</v>
      </c>
      <c r="BD17" s="38" t="s">
        <v>354</v>
      </c>
      <c r="BE17" s="38" t="s">
        <v>353</v>
      </c>
      <c r="BF17" s="38" t="s">
        <v>226</v>
      </c>
      <c r="BG17" s="37" t="s">
        <v>225</v>
      </c>
      <c r="BH17" s="38" t="s">
        <v>229</v>
      </c>
      <c r="BI17" s="38" t="s">
        <v>228</v>
      </c>
      <c r="BJ17" s="38" t="s">
        <v>355</v>
      </c>
      <c r="BK17" s="38" t="s">
        <v>354</v>
      </c>
      <c r="BL17" s="38" t="s">
        <v>353</v>
      </c>
      <c r="BM17" s="38" t="s">
        <v>226</v>
      </c>
      <c r="BN17" s="37" t="s">
        <v>225</v>
      </c>
      <c r="BO17" s="38" t="s">
        <v>229</v>
      </c>
      <c r="BP17" s="38" t="s">
        <v>228</v>
      </c>
      <c r="BQ17" s="38" t="s">
        <v>355</v>
      </c>
      <c r="BR17" s="38" t="s">
        <v>354</v>
      </c>
      <c r="BS17" s="38" t="s">
        <v>353</v>
      </c>
      <c r="BT17" s="38" t="s">
        <v>226</v>
      </c>
      <c r="BU17" s="37" t="s">
        <v>225</v>
      </c>
      <c r="BV17" s="38" t="s">
        <v>229</v>
      </c>
      <c r="BW17" s="38" t="s">
        <v>228</v>
      </c>
      <c r="BX17" s="38" t="s">
        <v>355</v>
      </c>
      <c r="BY17" s="38" t="s">
        <v>354</v>
      </c>
      <c r="BZ17" s="38" t="s">
        <v>353</v>
      </c>
      <c r="CA17" s="38" t="s">
        <v>226</v>
      </c>
      <c r="CB17" s="37" t="s">
        <v>225</v>
      </c>
      <c r="CC17" s="38" t="s">
        <v>229</v>
      </c>
      <c r="CD17" s="38" t="s">
        <v>228</v>
      </c>
      <c r="CE17" s="38" t="s">
        <v>355</v>
      </c>
      <c r="CF17" s="38" t="s">
        <v>354</v>
      </c>
      <c r="CG17" s="38" t="s">
        <v>353</v>
      </c>
      <c r="CH17" s="38" t="s">
        <v>226</v>
      </c>
      <c r="CI17" s="37" t="s">
        <v>225</v>
      </c>
      <c r="CJ17" s="38" t="s">
        <v>229</v>
      </c>
      <c r="CK17" s="38" t="s">
        <v>228</v>
      </c>
      <c r="CL17" s="38" t="s">
        <v>355</v>
      </c>
      <c r="CM17" s="38" t="s">
        <v>354</v>
      </c>
      <c r="CN17" s="38" t="s">
        <v>353</v>
      </c>
      <c r="CO17" s="38" t="s">
        <v>226</v>
      </c>
      <c r="CP17" s="37" t="s">
        <v>225</v>
      </c>
      <c r="CQ17" s="38" t="s">
        <v>229</v>
      </c>
      <c r="CR17" s="38" t="s">
        <v>228</v>
      </c>
      <c r="CS17" s="38" t="s">
        <v>355</v>
      </c>
      <c r="CT17" s="38" t="s">
        <v>354</v>
      </c>
      <c r="CU17" s="38" t="s">
        <v>353</v>
      </c>
      <c r="CV17" s="38" t="s">
        <v>226</v>
      </c>
      <c r="CW17" s="37" t="s">
        <v>225</v>
      </c>
      <c r="CX17" s="390"/>
    </row>
    <row r="18" spans="1:102" x14ac:dyDescent="0.25">
      <c r="A18" s="36">
        <v>1</v>
      </c>
      <c r="B18" s="36">
        <v>2</v>
      </c>
      <c r="C18" s="36">
        <v>3</v>
      </c>
      <c r="D18" s="35" t="s">
        <v>274</v>
      </c>
      <c r="E18" s="35" t="s">
        <v>273</v>
      </c>
      <c r="F18" s="35" t="s">
        <v>272</v>
      </c>
      <c r="G18" s="35" t="s">
        <v>271</v>
      </c>
      <c r="H18" s="35" t="s">
        <v>270</v>
      </c>
      <c r="I18" s="35" t="s">
        <v>269</v>
      </c>
      <c r="J18" s="35" t="s">
        <v>268</v>
      </c>
      <c r="K18" s="35" t="s">
        <v>267</v>
      </c>
      <c r="L18" s="35" t="s">
        <v>266</v>
      </c>
      <c r="M18" s="35" t="s">
        <v>265</v>
      </c>
      <c r="N18" s="35" t="s">
        <v>264</v>
      </c>
      <c r="O18" s="35" t="s">
        <v>263</v>
      </c>
      <c r="P18" s="35" t="s">
        <v>262</v>
      </c>
      <c r="Q18" s="35" t="s">
        <v>261</v>
      </c>
      <c r="R18" s="35" t="s">
        <v>318</v>
      </c>
      <c r="S18" s="35" t="s">
        <v>317</v>
      </c>
      <c r="T18" s="35" t="s">
        <v>316</v>
      </c>
      <c r="U18" s="35" t="s">
        <v>315</v>
      </c>
      <c r="V18" s="35" t="s">
        <v>314</v>
      </c>
      <c r="W18" s="35" t="s">
        <v>313</v>
      </c>
      <c r="X18" s="35" t="s">
        <v>352</v>
      </c>
      <c r="Y18" s="35" t="s">
        <v>312</v>
      </c>
      <c r="Z18" s="35" t="s">
        <v>311</v>
      </c>
      <c r="AA18" s="35" t="s">
        <v>310</v>
      </c>
      <c r="AB18" s="35" t="s">
        <v>309</v>
      </c>
      <c r="AC18" s="35" t="s">
        <v>308</v>
      </c>
      <c r="AD18" s="35" t="s">
        <v>307</v>
      </c>
      <c r="AE18" s="35" t="s">
        <v>351</v>
      </c>
      <c r="AF18" s="35" t="s">
        <v>224</v>
      </c>
      <c r="AG18" s="35" t="s">
        <v>223</v>
      </c>
      <c r="AH18" s="35" t="s">
        <v>222</v>
      </c>
      <c r="AI18" s="35" t="s">
        <v>221</v>
      </c>
      <c r="AJ18" s="35" t="s">
        <v>220</v>
      </c>
      <c r="AK18" s="35" t="s">
        <v>219</v>
      </c>
      <c r="AL18" s="35" t="s">
        <v>218</v>
      </c>
      <c r="AM18" s="35" t="s">
        <v>217</v>
      </c>
      <c r="AN18" s="35" t="s">
        <v>216</v>
      </c>
      <c r="AO18" s="35" t="s">
        <v>215</v>
      </c>
      <c r="AP18" s="35" t="s">
        <v>214</v>
      </c>
      <c r="AQ18" s="35" t="s">
        <v>213</v>
      </c>
      <c r="AR18" s="35" t="s">
        <v>212</v>
      </c>
      <c r="AS18" s="35" t="s">
        <v>211</v>
      </c>
      <c r="AT18" s="35" t="s">
        <v>350</v>
      </c>
      <c r="AU18" s="35" t="s">
        <v>349</v>
      </c>
      <c r="AV18" s="35" t="s">
        <v>348</v>
      </c>
      <c r="AW18" s="35" t="s">
        <v>347</v>
      </c>
      <c r="AX18" s="35" t="s">
        <v>346</v>
      </c>
      <c r="AY18" s="35" t="s">
        <v>345</v>
      </c>
      <c r="AZ18" s="35" t="s">
        <v>344</v>
      </c>
      <c r="BA18" s="35" t="s">
        <v>343</v>
      </c>
      <c r="BB18" s="35" t="s">
        <v>342</v>
      </c>
      <c r="BC18" s="35" t="s">
        <v>341</v>
      </c>
      <c r="BD18" s="35" t="s">
        <v>340</v>
      </c>
      <c r="BE18" s="35" t="s">
        <v>339</v>
      </c>
      <c r="BF18" s="35" t="s">
        <v>338</v>
      </c>
      <c r="BG18" s="35" t="s">
        <v>337</v>
      </c>
      <c r="BH18" s="35" t="s">
        <v>336</v>
      </c>
      <c r="BI18" s="35" t="s">
        <v>335</v>
      </c>
      <c r="BJ18" s="35" t="s">
        <v>334</v>
      </c>
      <c r="BK18" s="35" t="s">
        <v>333</v>
      </c>
      <c r="BL18" s="35" t="s">
        <v>332</v>
      </c>
      <c r="BM18" s="35" t="s">
        <v>331</v>
      </c>
      <c r="BN18" s="35" t="s">
        <v>330</v>
      </c>
      <c r="BO18" s="35" t="s">
        <v>329</v>
      </c>
      <c r="BP18" s="35" t="s">
        <v>328</v>
      </c>
      <c r="BQ18" s="35" t="s">
        <v>327</v>
      </c>
      <c r="BR18" s="35" t="s">
        <v>326</v>
      </c>
      <c r="BS18" s="35" t="s">
        <v>325</v>
      </c>
      <c r="BT18" s="35" t="s">
        <v>324</v>
      </c>
      <c r="BU18" s="35" t="s">
        <v>323</v>
      </c>
      <c r="BV18" s="35" t="s">
        <v>999</v>
      </c>
      <c r="BW18" s="35" t="s">
        <v>1000</v>
      </c>
      <c r="BX18" s="35" t="s">
        <v>1001</v>
      </c>
      <c r="BY18" s="35" t="s">
        <v>1002</v>
      </c>
      <c r="BZ18" s="35" t="s">
        <v>1003</v>
      </c>
      <c r="CA18" s="35" t="s">
        <v>1004</v>
      </c>
      <c r="CB18" s="35" t="s">
        <v>1005</v>
      </c>
      <c r="CC18" s="35" t="s">
        <v>1006</v>
      </c>
      <c r="CD18" s="35" t="s">
        <v>1007</v>
      </c>
      <c r="CE18" s="35" t="s">
        <v>1008</v>
      </c>
      <c r="CF18" s="35" t="s">
        <v>1009</v>
      </c>
      <c r="CG18" s="35" t="s">
        <v>1010</v>
      </c>
      <c r="CH18" s="35" t="s">
        <v>1011</v>
      </c>
      <c r="CI18" s="35" t="s">
        <v>1012</v>
      </c>
      <c r="CJ18" s="35" t="s">
        <v>210</v>
      </c>
      <c r="CK18" s="35" t="s">
        <v>209</v>
      </c>
      <c r="CL18" s="35" t="s">
        <v>208</v>
      </c>
      <c r="CM18" s="35" t="s">
        <v>207</v>
      </c>
      <c r="CN18" s="35" t="s">
        <v>206</v>
      </c>
      <c r="CO18" s="35" t="s">
        <v>205</v>
      </c>
      <c r="CP18" s="35" t="s">
        <v>204</v>
      </c>
      <c r="CQ18" s="35" t="s">
        <v>203</v>
      </c>
      <c r="CR18" s="35" t="s">
        <v>202</v>
      </c>
      <c r="CS18" s="35" t="s">
        <v>201</v>
      </c>
      <c r="CT18" s="35" t="s">
        <v>200</v>
      </c>
      <c r="CU18" s="35" t="s">
        <v>199</v>
      </c>
      <c r="CV18" s="35" t="s">
        <v>198</v>
      </c>
      <c r="CW18" s="35" t="s">
        <v>197</v>
      </c>
      <c r="CX18" s="36">
        <v>8</v>
      </c>
    </row>
    <row r="19" spans="1:102" ht="31.5" x14ac:dyDescent="0.25">
      <c r="A19" s="262">
        <v>0</v>
      </c>
      <c r="B19" s="263" t="s">
        <v>682</v>
      </c>
      <c r="C19" s="164"/>
      <c r="D19" s="179">
        <f t="shared" ref="D19:Q19" si="0">IF(AND(D20="нд",D20=D21,D21=D22,D22=D23,D23=D24,D24=D25),"нд",SUMIF(D20,"&gt;0",D20)+SUMIF(D21,"&gt;0",D21)+SUMIF(D22,"&gt;0",D22)+SUMIF(D23,"&gt;0",D23)+SUMIF(D24,"&gt;0",D24)+SUMIF(D25,"&gt;0",D25))</f>
        <v>12.553000000000003</v>
      </c>
      <c r="E19" s="179">
        <f t="shared" si="0"/>
        <v>0</v>
      </c>
      <c r="F19" s="179">
        <f t="shared" si="0"/>
        <v>34.417999999999999</v>
      </c>
      <c r="G19" s="179">
        <f t="shared" si="0"/>
        <v>0</v>
      </c>
      <c r="H19" s="179">
        <f t="shared" si="0"/>
        <v>5.1319999999999997</v>
      </c>
      <c r="I19" s="179">
        <f t="shared" si="0"/>
        <v>0</v>
      </c>
      <c r="J19" s="179">
        <f t="shared" si="0"/>
        <v>9</v>
      </c>
      <c r="K19" s="179">
        <f t="shared" si="0"/>
        <v>0</v>
      </c>
      <c r="L19" s="179">
        <f t="shared" si="0"/>
        <v>0</v>
      </c>
      <c r="M19" s="179">
        <f t="shared" si="0"/>
        <v>0</v>
      </c>
      <c r="N19" s="179">
        <f t="shared" si="0"/>
        <v>0</v>
      </c>
      <c r="O19" s="179">
        <f t="shared" si="0"/>
        <v>0</v>
      </c>
      <c r="P19" s="179">
        <f t="shared" si="0"/>
        <v>0</v>
      </c>
      <c r="Q19" s="179">
        <f t="shared" si="0"/>
        <v>0</v>
      </c>
      <c r="R19" s="179">
        <f t="shared" ref="R19:AE19" si="1">IF(AND(R20="нд",R20=R21,R21=R22,R22=R23,R23=R24,R24=R25),"нд",SUMIF(R20,"&gt;0",R20)+SUMIF(R21,"&gt;0",R21)+SUMIF(R22,"&gt;0",R22)+SUMIF(R23,"&gt;0",R23)+SUMIF(R24,"&gt;0",R24)+SUMIF(R25,"&gt;0",R25))</f>
        <v>2.5100000000000002</v>
      </c>
      <c r="S19" s="179">
        <f t="shared" si="1"/>
        <v>0</v>
      </c>
      <c r="T19" s="179">
        <f t="shared" si="1"/>
        <v>5.97</v>
      </c>
      <c r="U19" s="179">
        <f t="shared" si="1"/>
        <v>0</v>
      </c>
      <c r="V19" s="179">
        <f t="shared" si="1"/>
        <v>0</v>
      </c>
      <c r="W19" s="179">
        <f t="shared" si="1"/>
        <v>0</v>
      </c>
      <c r="X19" s="179">
        <f t="shared" si="1"/>
        <v>5</v>
      </c>
      <c r="Y19" s="179">
        <f t="shared" si="1"/>
        <v>0</v>
      </c>
      <c r="Z19" s="179">
        <f t="shared" si="1"/>
        <v>0</v>
      </c>
      <c r="AA19" s="179">
        <f t="shared" si="1"/>
        <v>0</v>
      </c>
      <c r="AB19" s="179">
        <f t="shared" si="1"/>
        <v>0</v>
      </c>
      <c r="AC19" s="179">
        <f t="shared" si="1"/>
        <v>0</v>
      </c>
      <c r="AD19" s="179">
        <f t="shared" si="1"/>
        <v>0</v>
      </c>
      <c r="AE19" s="179">
        <f t="shared" si="1"/>
        <v>0</v>
      </c>
      <c r="AF19" s="179">
        <f t="shared" ref="AF19:AS19" si="2">IF(AND(AF20="нд",AF20=AF21,AF21=AF22,AF22=AF23,AF23=AF24,AF24=AF25),"нд",SUMIF(AF20,"&gt;0",AF20)+SUMIF(AF21,"&gt;0",AF21)+SUMIF(AF22,"&gt;0",AF22)+SUMIF(AF23,"&gt;0",AF23)+SUMIF(AF24,"&gt;0",AF24)+SUMIF(AF25,"&gt;0",AF25))</f>
        <v>3.3499999999999996</v>
      </c>
      <c r="AG19" s="179">
        <f t="shared" si="2"/>
        <v>0</v>
      </c>
      <c r="AH19" s="179">
        <f t="shared" si="2"/>
        <v>2.0099999999999998</v>
      </c>
      <c r="AI19" s="179">
        <f t="shared" si="2"/>
        <v>0</v>
      </c>
      <c r="AJ19" s="179">
        <f t="shared" si="2"/>
        <v>0</v>
      </c>
      <c r="AK19" s="179">
        <f t="shared" si="2"/>
        <v>0</v>
      </c>
      <c r="AL19" s="179">
        <f t="shared" si="2"/>
        <v>1</v>
      </c>
      <c r="AM19" s="179">
        <f t="shared" si="2"/>
        <v>0</v>
      </c>
      <c r="AN19" s="179">
        <f t="shared" si="2"/>
        <v>0</v>
      </c>
      <c r="AO19" s="179">
        <f t="shared" si="2"/>
        <v>0</v>
      </c>
      <c r="AP19" s="179">
        <f t="shared" si="2"/>
        <v>0</v>
      </c>
      <c r="AQ19" s="179">
        <f t="shared" si="2"/>
        <v>0</v>
      </c>
      <c r="AR19" s="179">
        <f t="shared" si="2"/>
        <v>0</v>
      </c>
      <c r="AS19" s="179">
        <f t="shared" si="2"/>
        <v>0</v>
      </c>
      <c r="AT19" s="179">
        <f t="shared" ref="AT19:BG19" si="3">IF(AND(AT20="нд",AT20=AT21,AT21=AT22,AT22=AT23,AT23=AT24,AT24=AT25),"нд",SUMIF(AT20,"&gt;0",AT20)+SUMIF(AT21,"&gt;0",AT21)+SUMIF(AT22,"&gt;0",AT22)+SUMIF(AT23,"&gt;0",AT23)+SUMIF(AT24,"&gt;0",AT24)+SUMIF(AT25,"&gt;0",AT25))</f>
        <v>5.7829999999999995</v>
      </c>
      <c r="AU19" s="179">
        <f t="shared" si="3"/>
        <v>0</v>
      </c>
      <c r="AV19" s="179">
        <f t="shared" si="3"/>
        <v>10.48</v>
      </c>
      <c r="AW19" s="179">
        <f t="shared" si="3"/>
        <v>0</v>
      </c>
      <c r="AX19" s="179">
        <f t="shared" si="3"/>
        <v>0</v>
      </c>
      <c r="AY19" s="179">
        <f t="shared" si="3"/>
        <v>0</v>
      </c>
      <c r="AZ19" s="179">
        <f t="shared" si="3"/>
        <v>1</v>
      </c>
      <c r="BA19" s="179">
        <f t="shared" si="3"/>
        <v>0</v>
      </c>
      <c r="BB19" s="179">
        <f t="shared" si="3"/>
        <v>0</v>
      </c>
      <c r="BC19" s="179">
        <f t="shared" si="3"/>
        <v>0</v>
      </c>
      <c r="BD19" s="179">
        <f t="shared" si="3"/>
        <v>0</v>
      </c>
      <c r="BE19" s="179">
        <f t="shared" si="3"/>
        <v>0</v>
      </c>
      <c r="BF19" s="179">
        <f t="shared" si="3"/>
        <v>0</v>
      </c>
      <c r="BG19" s="179">
        <f t="shared" si="3"/>
        <v>0</v>
      </c>
      <c r="BH19" s="179">
        <f t="shared" ref="BH19:BU19" si="4">IF(AND(BH20="нд",BH20=BH21,BH21=BH22,BH22=BH23,BH23=BH24,BH24=BH25),"нд",SUMIF(BH20,"&gt;0",BH20)+SUMIF(BH21,"&gt;0",BH21)+SUMIF(BH22,"&gt;0",BH22)+SUMIF(BH23,"&gt;0",BH23)+SUMIF(BH24,"&gt;0",BH24)+SUMIF(BH25,"&gt;0",BH25))</f>
        <v>0</v>
      </c>
      <c r="BI19" s="179">
        <f t="shared" si="4"/>
        <v>0</v>
      </c>
      <c r="BJ19" s="179">
        <f t="shared" si="4"/>
        <v>9.1820000000000004</v>
      </c>
      <c r="BK19" s="179">
        <f t="shared" si="4"/>
        <v>0</v>
      </c>
      <c r="BL19" s="179">
        <f t="shared" si="4"/>
        <v>2.75</v>
      </c>
      <c r="BM19" s="179">
        <f t="shared" si="4"/>
        <v>0</v>
      </c>
      <c r="BN19" s="179">
        <f t="shared" si="4"/>
        <v>1</v>
      </c>
      <c r="BO19" s="179">
        <f t="shared" si="4"/>
        <v>0</v>
      </c>
      <c r="BP19" s="179">
        <f t="shared" si="4"/>
        <v>0</v>
      </c>
      <c r="BQ19" s="179">
        <f t="shared" si="4"/>
        <v>0</v>
      </c>
      <c r="BR19" s="179">
        <f t="shared" si="4"/>
        <v>0</v>
      </c>
      <c r="BS19" s="179">
        <f t="shared" si="4"/>
        <v>0</v>
      </c>
      <c r="BT19" s="179">
        <f t="shared" si="4"/>
        <v>0</v>
      </c>
      <c r="BU19" s="179">
        <f t="shared" si="4"/>
        <v>0</v>
      </c>
      <c r="BV19" s="179">
        <f t="shared" ref="BV19:CI19" si="5">IF(AND(BV20="нд",BV20=BV21,BV21=BV22,BV22=BV23,BV23=BV24,BV24=BV25),"нд",SUMIF(BV20,"&gt;0",BV20)+SUMIF(BV21,"&gt;0",BV21)+SUMIF(BV22,"&gt;0",BV22)+SUMIF(BV23,"&gt;0",BV23)+SUMIF(BV24,"&gt;0",BV24)+SUMIF(BV25,"&gt;0",BV25))</f>
        <v>0.91</v>
      </c>
      <c r="BW19" s="179">
        <f t="shared" si="5"/>
        <v>0</v>
      </c>
      <c r="BX19" s="179">
        <f t="shared" si="5"/>
        <v>6.7759999999999998</v>
      </c>
      <c r="BY19" s="179">
        <f t="shared" si="5"/>
        <v>0</v>
      </c>
      <c r="BZ19" s="179">
        <f t="shared" si="5"/>
        <v>2.3820000000000001</v>
      </c>
      <c r="CA19" s="179">
        <f t="shared" si="5"/>
        <v>0</v>
      </c>
      <c r="CB19" s="179">
        <f t="shared" si="5"/>
        <v>1</v>
      </c>
      <c r="CC19" s="179">
        <f t="shared" si="5"/>
        <v>0</v>
      </c>
      <c r="CD19" s="179">
        <f t="shared" si="5"/>
        <v>0</v>
      </c>
      <c r="CE19" s="179">
        <f t="shared" si="5"/>
        <v>0</v>
      </c>
      <c r="CF19" s="179">
        <f t="shared" si="5"/>
        <v>0</v>
      </c>
      <c r="CG19" s="179">
        <f t="shared" si="5"/>
        <v>0</v>
      </c>
      <c r="CH19" s="179">
        <f t="shared" si="5"/>
        <v>0</v>
      </c>
      <c r="CI19" s="179">
        <f t="shared" si="5"/>
        <v>0</v>
      </c>
      <c r="CJ19" s="179">
        <f t="shared" ref="CJ19:CW19" si="6">IF(AND(CJ20="нд",CJ20=CJ21,CJ21=CJ22,CJ22=CJ23,CJ23=CJ24,CJ24=CJ25),"нд",SUMIF(CJ20,"&gt;0",CJ20)+SUMIF(CJ21,"&gt;0",CJ21)+SUMIF(CJ22,"&gt;0",CJ22)+SUMIF(CJ23,"&gt;0",CJ23)+SUMIF(CJ24,"&gt;0",CJ24)+SUMIF(CJ25,"&gt;0",CJ25))</f>
        <v>12.553000000000003</v>
      </c>
      <c r="CK19" s="179">
        <f t="shared" si="6"/>
        <v>0</v>
      </c>
      <c r="CL19" s="179">
        <f t="shared" si="6"/>
        <v>34.417999999999999</v>
      </c>
      <c r="CM19" s="179">
        <f t="shared" si="6"/>
        <v>0</v>
      </c>
      <c r="CN19" s="179">
        <f t="shared" si="6"/>
        <v>5.1319999999999997</v>
      </c>
      <c r="CO19" s="179">
        <f t="shared" si="6"/>
        <v>0</v>
      </c>
      <c r="CP19" s="179">
        <f t="shared" si="6"/>
        <v>9</v>
      </c>
      <c r="CQ19" s="179">
        <f t="shared" si="6"/>
        <v>0</v>
      </c>
      <c r="CR19" s="179">
        <f t="shared" si="6"/>
        <v>0</v>
      </c>
      <c r="CS19" s="179">
        <f t="shared" si="6"/>
        <v>0</v>
      </c>
      <c r="CT19" s="179">
        <f t="shared" si="6"/>
        <v>0</v>
      </c>
      <c r="CU19" s="179">
        <f t="shared" si="6"/>
        <v>0</v>
      </c>
      <c r="CV19" s="179">
        <f t="shared" si="6"/>
        <v>0</v>
      </c>
      <c r="CW19" s="179">
        <f t="shared" si="6"/>
        <v>0</v>
      </c>
      <c r="CX19" s="32"/>
    </row>
    <row r="20" spans="1:102" x14ac:dyDescent="0.25">
      <c r="A20" s="262" t="s">
        <v>683</v>
      </c>
      <c r="B20" s="263" t="s">
        <v>684</v>
      </c>
      <c r="C20" s="164"/>
      <c r="D20" s="179" t="str">
        <f>IF(D27="нд","нд",SUMIF(D27,"&gt;0",D27))</f>
        <v>нд</v>
      </c>
      <c r="E20" s="179" t="str">
        <f t="shared" ref="E20:Q20" si="7">IF(E27="нд","нд",SUMIF(E27,"&gt;0",E27))</f>
        <v>нд</v>
      </c>
      <c r="F20" s="179" t="str">
        <f t="shared" si="7"/>
        <v>нд</v>
      </c>
      <c r="G20" s="179" t="str">
        <f t="shared" si="7"/>
        <v>нд</v>
      </c>
      <c r="H20" s="179" t="str">
        <f t="shared" si="7"/>
        <v>нд</v>
      </c>
      <c r="I20" s="179" t="str">
        <f t="shared" si="7"/>
        <v>нд</v>
      </c>
      <c r="J20" s="179" t="str">
        <f t="shared" si="7"/>
        <v>нд</v>
      </c>
      <c r="K20" s="179" t="str">
        <f t="shared" si="7"/>
        <v>нд</v>
      </c>
      <c r="L20" s="179" t="str">
        <f t="shared" si="7"/>
        <v>нд</v>
      </c>
      <c r="M20" s="179" t="str">
        <f t="shared" si="7"/>
        <v>нд</v>
      </c>
      <c r="N20" s="179" t="str">
        <f t="shared" si="7"/>
        <v>нд</v>
      </c>
      <c r="O20" s="179" t="str">
        <f t="shared" si="7"/>
        <v>нд</v>
      </c>
      <c r="P20" s="179" t="str">
        <f t="shared" si="7"/>
        <v>нд</v>
      </c>
      <c r="Q20" s="179" t="str">
        <f t="shared" si="7"/>
        <v>нд</v>
      </c>
      <c r="R20" s="179" t="str">
        <f t="shared" ref="R20:AE20" si="8">IF(R27="нд","нд",SUMIF(R27,"&gt;0",R27))</f>
        <v>нд</v>
      </c>
      <c r="S20" s="179" t="str">
        <f t="shared" si="8"/>
        <v>нд</v>
      </c>
      <c r="T20" s="179" t="str">
        <f t="shared" si="8"/>
        <v>нд</v>
      </c>
      <c r="U20" s="179" t="str">
        <f t="shared" si="8"/>
        <v>нд</v>
      </c>
      <c r="V20" s="179" t="str">
        <f t="shared" si="8"/>
        <v>нд</v>
      </c>
      <c r="W20" s="179" t="str">
        <f t="shared" si="8"/>
        <v>нд</v>
      </c>
      <c r="X20" s="179" t="str">
        <f t="shared" si="8"/>
        <v>нд</v>
      </c>
      <c r="Y20" s="179" t="str">
        <f t="shared" si="8"/>
        <v>нд</v>
      </c>
      <c r="Z20" s="179" t="str">
        <f t="shared" si="8"/>
        <v>нд</v>
      </c>
      <c r="AA20" s="179" t="str">
        <f t="shared" si="8"/>
        <v>нд</v>
      </c>
      <c r="AB20" s="179" t="str">
        <f t="shared" si="8"/>
        <v>нд</v>
      </c>
      <c r="AC20" s="179" t="str">
        <f t="shared" si="8"/>
        <v>нд</v>
      </c>
      <c r="AD20" s="179" t="str">
        <f t="shared" si="8"/>
        <v>нд</v>
      </c>
      <c r="AE20" s="179" t="str">
        <f t="shared" si="8"/>
        <v>нд</v>
      </c>
      <c r="AF20" s="179" t="str">
        <f t="shared" ref="AF20:AS20" si="9">IF(AF27="нд","нд",SUMIF(AF27,"&gt;0",AF27))</f>
        <v>нд</v>
      </c>
      <c r="AG20" s="179" t="str">
        <f t="shared" si="9"/>
        <v>нд</v>
      </c>
      <c r="AH20" s="179" t="str">
        <f t="shared" si="9"/>
        <v>нд</v>
      </c>
      <c r="AI20" s="179" t="str">
        <f t="shared" si="9"/>
        <v>нд</v>
      </c>
      <c r="AJ20" s="179" t="str">
        <f t="shared" si="9"/>
        <v>нд</v>
      </c>
      <c r="AK20" s="179" t="str">
        <f t="shared" si="9"/>
        <v>нд</v>
      </c>
      <c r="AL20" s="179" t="str">
        <f t="shared" si="9"/>
        <v>нд</v>
      </c>
      <c r="AM20" s="179" t="str">
        <f t="shared" si="9"/>
        <v>нд</v>
      </c>
      <c r="AN20" s="179" t="str">
        <f t="shared" si="9"/>
        <v>нд</v>
      </c>
      <c r="AO20" s="179" t="str">
        <f t="shared" si="9"/>
        <v>нд</v>
      </c>
      <c r="AP20" s="179" t="str">
        <f t="shared" si="9"/>
        <v>нд</v>
      </c>
      <c r="AQ20" s="179" t="str">
        <f t="shared" si="9"/>
        <v>нд</v>
      </c>
      <c r="AR20" s="179" t="str">
        <f t="shared" si="9"/>
        <v>нд</v>
      </c>
      <c r="AS20" s="179" t="str">
        <f t="shared" si="9"/>
        <v>нд</v>
      </c>
      <c r="AT20" s="179" t="str">
        <f t="shared" ref="AT20:BG20" si="10">IF(AT27="нд","нд",SUMIF(AT27,"&gt;0",AT27))</f>
        <v>нд</v>
      </c>
      <c r="AU20" s="179" t="str">
        <f t="shared" si="10"/>
        <v>нд</v>
      </c>
      <c r="AV20" s="179" t="str">
        <f t="shared" si="10"/>
        <v>нд</v>
      </c>
      <c r="AW20" s="179" t="str">
        <f t="shared" si="10"/>
        <v>нд</v>
      </c>
      <c r="AX20" s="179" t="str">
        <f t="shared" si="10"/>
        <v>нд</v>
      </c>
      <c r="AY20" s="179" t="str">
        <f t="shared" si="10"/>
        <v>нд</v>
      </c>
      <c r="AZ20" s="179" t="str">
        <f t="shared" si="10"/>
        <v>нд</v>
      </c>
      <c r="BA20" s="179" t="str">
        <f t="shared" si="10"/>
        <v>нд</v>
      </c>
      <c r="BB20" s="179" t="str">
        <f t="shared" si="10"/>
        <v>нд</v>
      </c>
      <c r="BC20" s="179" t="str">
        <f t="shared" si="10"/>
        <v>нд</v>
      </c>
      <c r="BD20" s="179" t="str">
        <f t="shared" si="10"/>
        <v>нд</v>
      </c>
      <c r="BE20" s="179" t="str">
        <f t="shared" si="10"/>
        <v>нд</v>
      </c>
      <c r="BF20" s="179" t="str">
        <f t="shared" si="10"/>
        <v>нд</v>
      </c>
      <c r="BG20" s="179" t="str">
        <f t="shared" si="10"/>
        <v>нд</v>
      </c>
      <c r="BH20" s="179" t="str">
        <f t="shared" ref="BH20:BU20" si="11">IF(BH27="нд","нд",SUMIF(BH27,"&gt;0",BH27))</f>
        <v>нд</v>
      </c>
      <c r="BI20" s="179" t="str">
        <f t="shared" si="11"/>
        <v>нд</v>
      </c>
      <c r="BJ20" s="179" t="str">
        <f t="shared" si="11"/>
        <v>нд</v>
      </c>
      <c r="BK20" s="179" t="str">
        <f t="shared" si="11"/>
        <v>нд</v>
      </c>
      <c r="BL20" s="179" t="str">
        <f t="shared" si="11"/>
        <v>нд</v>
      </c>
      <c r="BM20" s="179" t="str">
        <f t="shared" si="11"/>
        <v>нд</v>
      </c>
      <c r="BN20" s="179" t="str">
        <f t="shared" si="11"/>
        <v>нд</v>
      </c>
      <c r="BO20" s="179" t="str">
        <f t="shared" si="11"/>
        <v>нд</v>
      </c>
      <c r="BP20" s="179" t="str">
        <f t="shared" si="11"/>
        <v>нд</v>
      </c>
      <c r="BQ20" s="179" t="str">
        <f t="shared" si="11"/>
        <v>нд</v>
      </c>
      <c r="BR20" s="179" t="str">
        <f t="shared" si="11"/>
        <v>нд</v>
      </c>
      <c r="BS20" s="179" t="str">
        <f t="shared" si="11"/>
        <v>нд</v>
      </c>
      <c r="BT20" s="179" t="str">
        <f t="shared" si="11"/>
        <v>нд</v>
      </c>
      <c r="BU20" s="179" t="str">
        <f t="shared" si="11"/>
        <v>нд</v>
      </c>
      <c r="BV20" s="179" t="str">
        <f t="shared" ref="BV20:CI20" si="12">IF(BV27="нд","нд",SUMIF(BV27,"&gt;0",BV27))</f>
        <v>нд</v>
      </c>
      <c r="BW20" s="179" t="str">
        <f t="shared" si="12"/>
        <v>нд</v>
      </c>
      <c r="BX20" s="179" t="str">
        <f t="shared" si="12"/>
        <v>нд</v>
      </c>
      <c r="BY20" s="179" t="str">
        <f t="shared" si="12"/>
        <v>нд</v>
      </c>
      <c r="BZ20" s="179" t="str">
        <f t="shared" si="12"/>
        <v>нд</v>
      </c>
      <c r="CA20" s="179" t="str">
        <f t="shared" si="12"/>
        <v>нд</v>
      </c>
      <c r="CB20" s="179" t="str">
        <f t="shared" si="12"/>
        <v>нд</v>
      </c>
      <c r="CC20" s="179" t="str">
        <f t="shared" si="12"/>
        <v>нд</v>
      </c>
      <c r="CD20" s="179" t="str">
        <f t="shared" si="12"/>
        <v>нд</v>
      </c>
      <c r="CE20" s="179" t="str">
        <f t="shared" si="12"/>
        <v>нд</v>
      </c>
      <c r="CF20" s="179" t="str">
        <f t="shared" si="12"/>
        <v>нд</v>
      </c>
      <c r="CG20" s="179" t="str">
        <f t="shared" si="12"/>
        <v>нд</v>
      </c>
      <c r="CH20" s="179" t="str">
        <f t="shared" si="12"/>
        <v>нд</v>
      </c>
      <c r="CI20" s="179" t="str">
        <f t="shared" si="12"/>
        <v>нд</v>
      </c>
      <c r="CJ20" s="179" t="str">
        <f t="shared" ref="CJ20:CW20" si="13">IF(CJ27="нд","нд",SUMIF(CJ27,"&gt;0",CJ27))</f>
        <v>нд</v>
      </c>
      <c r="CK20" s="179" t="str">
        <f t="shared" si="13"/>
        <v>нд</v>
      </c>
      <c r="CL20" s="179" t="str">
        <f t="shared" si="13"/>
        <v>нд</v>
      </c>
      <c r="CM20" s="179" t="str">
        <f t="shared" si="13"/>
        <v>нд</v>
      </c>
      <c r="CN20" s="179" t="str">
        <f t="shared" si="13"/>
        <v>нд</v>
      </c>
      <c r="CO20" s="179" t="str">
        <f t="shared" si="13"/>
        <v>нд</v>
      </c>
      <c r="CP20" s="179" t="str">
        <f t="shared" si="13"/>
        <v>нд</v>
      </c>
      <c r="CQ20" s="179" t="str">
        <f t="shared" si="13"/>
        <v>нд</v>
      </c>
      <c r="CR20" s="179" t="str">
        <f t="shared" si="13"/>
        <v>нд</v>
      </c>
      <c r="CS20" s="179" t="str">
        <f t="shared" si="13"/>
        <v>нд</v>
      </c>
      <c r="CT20" s="179" t="str">
        <f t="shared" si="13"/>
        <v>нд</v>
      </c>
      <c r="CU20" s="179" t="str">
        <f t="shared" si="13"/>
        <v>нд</v>
      </c>
      <c r="CV20" s="179" t="str">
        <f t="shared" si="13"/>
        <v>нд</v>
      </c>
      <c r="CW20" s="179" t="str">
        <f t="shared" si="13"/>
        <v>нд</v>
      </c>
      <c r="CX20" s="32"/>
    </row>
    <row r="21" spans="1:102" ht="31.5" x14ac:dyDescent="0.25">
      <c r="A21" s="262" t="s">
        <v>685</v>
      </c>
      <c r="B21" s="263" t="s">
        <v>686</v>
      </c>
      <c r="C21" s="164"/>
      <c r="D21" s="179">
        <f>IF(D47="нд","нд",SUMIF(D47,"&gt;0",D47))</f>
        <v>12.393000000000002</v>
      </c>
      <c r="E21" s="179">
        <f t="shared" ref="E21:Q21" si="14">IF(E47="нд","нд",SUMIF(E47,"&gt;0",E47))</f>
        <v>0</v>
      </c>
      <c r="F21" s="179">
        <f t="shared" si="14"/>
        <v>31.028000000000002</v>
      </c>
      <c r="G21" s="179">
        <f t="shared" si="14"/>
        <v>0</v>
      </c>
      <c r="H21" s="179">
        <f t="shared" si="14"/>
        <v>1.502</v>
      </c>
      <c r="I21" s="179">
        <f t="shared" si="14"/>
        <v>0</v>
      </c>
      <c r="J21" s="179">
        <f t="shared" si="14"/>
        <v>0</v>
      </c>
      <c r="K21" s="179">
        <f t="shared" si="14"/>
        <v>0</v>
      </c>
      <c r="L21" s="179">
        <f t="shared" si="14"/>
        <v>0</v>
      </c>
      <c r="M21" s="179">
        <f t="shared" si="14"/>
        <v>0</v>
      </c>
      <c r="N21" s="179">
        <f t="shared" si="14"/>
        <v>0</v>
      </c>
      <c r="O21" s="179">
        <f t="shared" si="14"/>
        <v>0</v>
      </c>
      <c r="P21" s="179">
        <f t="shared" si="14"/>
        <v>0</v>
      </c>
      <c r="Q21" s="179">
        <f t="shared" si="14"/>
        <v>0</v>
      </c>
      <c r="R21" s="179">
        <f t="shared" ref="R21:AE21" si="15">IF(R47="нд","нд",SUMIF(R47,"&gt;0",R47))</f>
        <v>2.35</v>
      </c>
      <c r="S21" s="179">
        <f t="shared" si="15"/>
        <v>0</v>
      </c>
      <c r="T21" s="179">
        <f t="shared" si="15"/>
        <v>2.58</v>
      </c>
      <c r="U21" s="179">
        <f t="shared" si="15"/>
        <v>0</v>
      </c>
      <c r="V21" s="179">
        <f t="shared" si="15"/>
        <v>0</v>
      </c>
      <c r="W21" s="179">
        <f t="shared" si="15"/>
        <v>0</v>
      </c>
      <c r="X21" s="179">
        <f t="shared" si="15"/>
        <v>0</v>
      </c>
      <c r="Y21" s="179">
        <f t="shared" si="15"/>
        <v>0</v>
      </c>
      <c r="Z21" s="179">
        <f t="shared" si="15"/>
        <v>0</v>
      </c>
      <c r="AA21" s="179">
        <f t="shared" si="15"/>
        <v>0</v>
      </c>
      <c r="AB21" s="179">
        <f t="shared" si="15"/>
        <v>0</v>
      </c>
      <c r="AC21" s="179">
        <f t="shared" si="15"/>
        <v>0</v>
      </c>
      <c r="AD21" s="179">
        <f t="shared" si="15"/>
        <v>0</v>
      </c>
      <c r="AE21" s="179">
        <f t="shared" si="15"/>
        <v>0</v>
      </c>
      <c r="AF21" s="179">
        <f t="shared" ref="AF21:AS21" si="16">IF(AF47="нд","нд",SUMIF(AF47,"&gt;0",AF47))</f>
        <v>3.3499999999999996</v>
      </c>
      <c r="AG21" s="179">
        <f t="shared" si="16"/>
        <v>0</v>
      </c>
      <c r="AH21" s="179">
        <f t="shared" si="16"/>
        <v>2.0099999999999998</v>
      </c>
      <c r="AI21" s="179">
        <f t="shared" si="16"/>
        <v>0</v>
      </c>
      <c r="AJ21" s="179">
        <f t="shared" si="16"/>
        <v>0</v>
      </c>
      <c r="AK21" s="179">
        <f t="shared" si="16"/>
        <v>0</v>
      </c>
      <c r="AL21" s="179">
        <f t="shared" si="16"/>
        <v>0</v>
      </c>
      <c r="AM21" s="179">
        <f t="shared" si="16"/>
        <v>0</v>
      </c>
      <c r="AN21" s="179">
        <f t="shared" si="16"/>
        <v>0</v>
      </c>
      <c r="AO21" s="179">
        <f t="shared" si="16"/>
        <v>0</v>
      </c>
      <c r="AP21" s="179">
        <f t="shared" si="16"/>
        <v>0</v>
      </c>
      <c r="AQ21" s="179">
        <f t="shared" si="16"/>
        <v>0</v>
      </c>
      <c r="AR21" s="179">
        <f t="shared" si="16"/>
        <v>0</v>
      </c>
      <c r="AS21" s="179">
        <f t="shared" si="16"/>
        <v>0</v>
      </c>
      <c r="AT21" s="179">
        <f t="shared" ref="AT21:BG21" si="17">IF(AT47="нд","нд",SUMIF(AT47,"&gt;0",AT47))</f>
        <v>5.7829999999999995</v>
      </c>
      <c r="AU21" s="179">
        <f t="shared" si="17"/>
        <v>0</v>
      </c>
      <c r="AV21" s="179">
        <f t="shared" si="17"/>
        <v>10.48</v>
      </c>
      <c r="AW21" s="179">
        <f t="shared" si="17"/>
        <v>0</v>
      </c>
      <c r="AX21" s="179">
        <f t="shared" si="17"/>
        <v>0</v>
      </c>
      <c r="AY21" s="179">
        <f t="shared" si="17"/>
        <v>0</v>
      </c>
      <c r="AZ21" s="179">
        <f t="shared" si="17"/>
        <v>0</v>
      </c>
      <c r="BA21" s="179">
        <f t="shared" si="17"/>
        <v>0</v>
      </c>
      <c r="BB21" s="179">
        <f t="shared" si="17"/>
        <v>0</v>
      </c>
      <c r="BC21" s="179">
        <f t="shared" si="17"/>
        <v>0</v>
      </c>
      <c r="BD21" s="179">
        <f t="shared" si="17"/>
        <v>0</v>
      </c>
      <c r="BE21" s="179">
        <f t="shared" si="17"/>
        <v>0</v>
      </c>
      <c r="BF21" s="179">
        <f t="shared" si="17"/>
        <v>0</v>
      </c>
      <c r="BG21" s="179">
        <f t="shared" si="17"/>
        <v>0</v>
      </c>
      <c r="BH21" s="179">
        <f t="shared" ref="BH21:BU21" si="18">IF(BH47="нд","нд",SUMIF(BH47,"&gt;0",BH47))</f>
        <v>0</v>
      </c>
      <c r="BI21" s="179">
        <f t="shared" si="18"/>
        <v>0</v>
      </c>
      <c r="BJ21" s="179">
        <f t="shared" si="18"/>
        <v>9.1820000000000004</v>
      </c>
      <c r="BK21" s="179">
        <f t="shared" si="18"/>
        <v>0</v>
      </c>
      <c r="BL21" s="179">
        <f t="shared" si="18"/>
        <v>0</v>
      </c>
      <c r="BM21" s="179">
        <f t="shared" si="18"/>
        <v>0</v>
      </c>
      <c r="BN21" s="179">
        <f t="shared" si="18"/>
        <v>0</v>
      </c>
      <c r="BO21" s="179">
        <f t="shared" si="18"/>
        <v>0</v>
      </c>
      <c r="BP21" s="179">
        <f t="shared" si="18"/>
        <v>0</v>
      </c>
      <c r="BQ21" s="179">
        <f t="shared" si="18"/>
        <v>0</v>
      </c>
      <c r="BR21" s="179">
        <f t="shared" si="18"/>
        <v>0</v>
      </c>
      <c r="BS21" s="179">
        <f t="shared" si="18"/>
        <v>0</v>
      </c>
      <c r="BT21" s="179">
        <f t="shared" si="18"/>
        <v>0</v>
      </c>
      <c r="BU21" s="179">
        <f t="shared" si="18"/>
        <v>0</v>
      </c>
      <c r="BV21" s="179">
        <f t="shared" ref="BV21:CI21" si="19">IF(BV47="нд","нд",SUMIF(BV47,"&gt;0",BV47))</f>
        <v>0.91</v>
      </c>
      <c r="BW21" s="179">
        <f t="shared" si="19"/>
        <v>0</v>
      </c>
      <c r="BX21" s="179">
        <f t="shared" si="19"/>
        <v>6.7759999999999998</v>
      </c>
      <c r="BY21" s="179">
        <f t="shared" si="19"/>
        <v>0</v>
      </c>
      <c r="BZ21" s="179">
        <f t="shared" si="19"/>
        <v>1.502</v>
      </c>
      <c r="CA21" s="179">
        <f t="shared" si="19"/>
        <v>0</v>
      </c>
      <c r="CB21" s="179">
        <f t="shared" si="19"/>
        <v>0</v>
      </c>
      <c r="CC21" s="179">
        <f t="shared" si="19"/>
        <v>0</v>
      </c>
      <c r="CD21" s="179">
        <f t="shared" si="19"/>
        <v>0</v>
      </c>
      <c r="CE21" s="179">
        <f t="shared" si="19"/>
        <v>0</v>
      </c>
      <c r="CF21" s="179">
        <f t="shared" si="19"/>
        <v>0</v>
      </c>
      <c r="CG21" s="179">
        <f t="shared" si="19"/>
        <v>0</v>
      </c>
      <c r="CH21" s="179">
        <f t="shared" si="19"/>
        <v>0</v>
      </c>
      <c r="CI21" s="179">
        <f t="shared" si="19"/>
        <v>0</v>
      </c>
      <c r="CJ21" s="179">
        <f t="shared" ref="CJ21:CW21" si="20">IF(CJ47="нд","нд",SUMIF(CJ47,"&gt;0",CJ47))</f>
        <v>12.393000000000002</v>
      </c>
      <c r="CK21" s="179">
        <f t="shared" si="20"/>
        <v>0</v>
      </c>
      <c r="CL21" s="179">
        <f t="shared" si="20"/>
        <v>31.028000000000002</v>
      </c>
      <c r="CM21" s="179">
        <f t="shared" si="20"/>
        <v>0</v>
      </c>
      <c r="CN21" s="179">
        <f t="shared" si="20"/>
        <v>1.502</v>
      </c>
      <c r="CO21" s="179">
        <f t="shared" si="20"/>
        <v>0</v>
      </c>
      <c r="CP21" s="179">
        <f t="shared" si="20"/>
        <v>0</v>
      </c>
      <c r="CQ21" s="179">
        <f t="shared" si="20"/>
        <v>0</v>
      </c>
      <c r="CR21" s="179">
        <f t="shared" si="20"/>
        <v>0</v>
      </c>
      <c r="CS21" s="179">
        <f t="shared" si="20"/>
        <v>0</v>
      </c>
      <c r="CT21" s="179">
        <f t="shared" si="20"/>
        <v>0</v>
      </c>
      <c r="CU21" s="179">
        <f t="shared" si="20"/>
        <v>0</v>
      </c>
      <c r="CV21" s="179">
        <f t="shared" si="20"/>
        <v>0</v>
      </c>
      <c r="CW21" s="179">
        <f t="shared" si="20"/>
        <v>0</v>
      </c>
      <c r="CX21" s="32"/>
    </row>
    <row r="22" spans="1:102" ht="63" x14ac:dyDescent="0.25">
      <c r="A22" s="262" t="s">
        <v>687</v>
      </c>
      <c r="B22" s="263" t="s">
        <v>688</v>
      </c>
      <c r="C22" s="164"/>
      <c r="D22" s="179" t="str">
        <f>IF(D144="нд","нд",SUMIF(D144,"&gt;0",D144))</f>
        <v>нд</v>
      </c>
      <c r="E22" s="179" t="str">
        <f t="shared" ref="E22:Q22" si="21">IF(E144="нд","нд",SUMIF(E144,"&gt;0",E144))</f>
        <v>нд</v>
      </c>
      <c r="F22" s="179" t="str">
        <f t="shared" si="21"/>
        <v>нд</v>
      </c>
      <c r="G22" s="179" t="str">
        <f t="shared" si="21"/>
        <v>нд</v>
      </c>
      <c r="H22" s="179" t="str">
        <f t="shared" si="21"/>
        <v>нд</v>
      </c>
      <c r="I22" s="179" t="str">
        <f t="shared" si="21"/>
        <v>нд</v>
      </c>
      <c r="J22" s="179" t="str">
        <f t="shared" si="21"/>
        <v>нд</v>
      </c>
      <c r="K22" s="179" t="str">
        <f t="shared" si="21"/>
        <v>нд</v>
      </c>
      <c r="L22" s="179" t="str">
        <f t="shared" si="21"/>
        <v>нд</v>
      </c>
      <c r="M22" s="179" t="str">
        <f t="shared" si="21"/>
        <v>нд</v>
      </c>
      <c r="N22" s="179" t="str">
        <f t="shared" si="21"/>
        <v>нд</v>
      </c>
      <c r="O22" s="179" t="str">
        <f t="shared" si="21"/>
        <v>нд</v>
      </c>
      <c r="P22" s="179" t="str">
        <f t="shared" si="21"/>
        <v>нд</v>
      </c>
      <c r="Q22" s="179" t="str">
        <f t="shared" si="21"/>
        <v>нд</v>
      </c>
      <c r="R22" s="179" t="str">
        <f t="shared" ref="R22:AE22" si="22">IF(R144="нд","нд",SUMIF(R144,"&gt;0",R144))</f>
        <v>нд</v>
      </c>
      <c r="S22" s="179" t="str">
        <f t="shared" si="22"/>
        <v>нд</v>
      </c>
      <c r="T22" s="179" t="str">
        <f t="shared" si="22"/>
        <v>нд</v>
      </c>
      <c r="U22" s="179" t="str">
        <f t="shared" si="22"/>
        <v>нд</v>
      </c>
      <c r="V22" s="179" t="str">
        <f t="shared" si="22"/>
        <v>нд</v>
      </c>
      <c r="W22" s="179" t="str">
        <f t="shared" si="22"/>
        <v>нд</v>
      </c>
      <c r="X22" s="179" t="str">
        <f t="shared" si="22"/>
        <v>нд</v>
      </c>
      <c r="Y22" s="179" t="str">
        <f t="shared" si="22"/>
        <v>нд</v>
      </c>
      <c r="Z22" s="179" t="str">
        <f t="shared" si="22"/>
        <v>нд</v>
      </c>
      <c r="AA22" s="179" t="str">
        <f t="shared" si="22"/>
        <v>нд</v>
      </c>
      <c r="AB22" s="179" t="str">
        <f t="shared" si="22"/>
        <v>нд</v>
      </c>
      <c r="AC22" s="179" t="str">
        <f t="shared" si="22"/>
        <v>нд</v>
      </c>
      <c r="AD22" s="179" t="str">
        <f t="shared" si="22"/>
        <v>нд</v>
      </c>
      <c r="AE22" s="179" t="str">
        <f t="shared" si="22"/>
        <v>нд</v>
      </c>
      <c r="AF22" s="179" t="str">
        <f t="shared" ref="AF22:AS22" si="23">IF(AF144="нд","нд",SUMIF(AF144,"&gt;0",AF144))</f>
        <v>нд</v>
      </c>
      <c r="AG22" s="179" t="str">
        <f t="shared" si="23"/>
        <v>нд</v>
      </c>
      <c r="AH22" s="179" t="str">
        <f t="shared" si="23"/>
        <v>нд</v>
      </c>
      <c r="AI22" s="179" t="str">
        <f t="shared" si="23"/>
        <v>нд</v>
      </c>
      <c r="AJ22" s="179" t="str">
        <f t="shared" si="23"/>
        <v>нд</v>
      </c>
      <c r="AK22" s="179" t="str">
        <f t="shared" si="23"/>
        <v>нд</v>
      </c>
      <c r="AL22" s="179" t="str">
        <f t="shared" si="23"/>
        <v>нд</v>
      </c>
      <c r="AM22" s="179" t="str">
        <f t="shared" si="23"/>
        <v>нд</v>
      </c>
      <c r="AN22" s="179" t="str">
        <f t="shared" si="23"/>
        <v>нд</v>
      </c>
      <c r="AO22" s="179" t="str">
        <f t="shared" si="23"/>
        <v>нд</v>
      </c>
      <c r="AP22" s="179" t="str">
        <f t="shared" si="23"/>
        <v>нд</v>
      </c>
      <c r="AQ22" s="179" t="str">
        <f t="shared" si="23"/>
        <v>нд</v>
      </c>
      <c r="AR22" s="179" t="str">
        <f t="shared" si="23"/>
        <v>нд</v>
      </c>
      <c r="AS22" s="179" t="str">
        <f t="shared" si="23"/>
        <v>нд</v>
      </c>
      <c r="AT22" s="179" t="str">
        <f t="shared" ref="AT22:BG22" si="24">IF(AT144="нд","нд",SUMIF(AT144,"&gt;0",AT144))</f>
        <v>нд</v>
      </c>
      <c r="AU22" s="179" t="str">
        <f t="shared" si="24"/>
        <v>нд</v>
      </c>
      <c r="AV22" s="179" t="str">
        <f t="shared" si="24"/>
        <v>нд</v>
      </c>
      <c r="AW22" s="179" t="str">
        <f t="shared" si="24"/>
        <v>нд</v>
      </c>
      <c r="AX22" s="179" t="str">
        <f t="shared" si="24"/>
        <v>нд</v>
      </c>
      <c r="AY22" s="179" t="str">
        <f t="shared" si="24"/>
        <v>нд</v>
      </c>
      <c r="AZ22" s="179" t="str">
        <f t="shared" si="24"/>
        <v>нд</v>
      </c>
      <c r="BA22" s="179" t="str">
        <f t="shared" si="24"/>
        <v>нд</v>
      </c>
      <c r="BB22" s="179" t="str">
        <f t="shared" si="24"/>
        <v>нд</v>
      </c>
      <c r="BC22" s="179" t="str">
        <f t="shared" si="24"/>
        <v>нд</v>
      </c>
      <c r="BD22" s="179" t="str">
        <f t="shared" si="24"/>
        <v>нд</v>
      </c>
      <c r="BE22" s="179" t="str">
        <f t="shared" si="24"/>
        <v>нд</v>
      </c>
      <c r="BF22" s="179" t="str">
        <f t="shared" si="24"/>
        <v>нд</v>
      </c>
      <c r="BG22" s="179" t="str">
        <f t="shared" si="24"/>
        <v>нд</v>
      </c>
      <c r="BH22" s="179" t="str">
        <f t="shared" ref="BH22:BU22" si="25">IF(BH144="нд","нд",SUMIF(BH144,"&gt;0",BH144))</f>
        <v>нд</v>
      </c>
      <c r="BI22" s="179" t="str">
        <f t="shared" si="25"/>
        <v>нд</v>
      </c>
      <c r="BJ22" s="179" t="str">
        <f t="shared" si="25"/>
        <v>нд</v>
      </c>
      <c r="BK22" s="179" t="str">
        <f t="shared" si="25"/>
        <v>нд</v>
      </c>
      <c r="BL22" s="179" t="str">
        <f t="shared" si="25"/>
        <v>нд</v>
      </c>
      <c r="BM22" s="179" t="str">
        <f t="shared" si="25"/>
        <v>нд</v>
      </c>
      <c r="BN22" s="179" t="str">
        <f t="shared" si="25"/>
        <v>нд</v>
      </c>
      <c r="BO22" s="179" t="str">
        <f t="shared" si="25"/>
        <v>нд</v>
      </c>
      <c r="BP22" s="179" t="str">
        <f t="shared" si="25"/>
        <v>нд</v>
      </c>
      <c r="BQ22" s="179" t="str">
        <f t="shared" si="25"/>
        <v>нд</v>
      </c>
      <c r="BR22" s="179" t="str">
        <f t="shared" si="25"/>
        <v>нд</v>
      </c>
      <c r="BS22" s="179" t="str">
        <f t="shared" si="25"/>
        <v>нд</v>
      </c>
      <c r="BT22" s="179" t="str">
        <f t="shared" si="25"/>
        <v>нд</v>
      </c>
      <c r="BU22" s="179" t="str">
        <f t="shared" si="25"/>
        <v>нд</v>
      </c>
      <c r="BV22" s="179" t="str">
        <f t="shared" ref="BV22:CI22" si="26">IF(BV144="нд","нд",SUMIF(BV144,"&gt;0",BV144))</f>
        <v>нд</v>
      </c>
      <c r="BW22" s="179" t="str">
        <f t="shared" si="26"/>
        <v>нд</v>
      </c>
      <c r="BX22" s="179" t="str">
        <f t="shared" si="26"/>
        <v>нд</v>
      </c>
      <c r="BY22" s="179" t="str">
        <f t="shared" si="26"/>
        <v>нд</v>
      </c>
      <c r="BZ22" s="179" t="str">
        <f t="shared" si="26"/>
        <v>нд</v>
      </c>
      <c r="CA22" s="179" t="str">
        <f t="shared" si="26"/>
        <v>нд</v>
      </c>
      <c r="CB22" s="179" t="str">
        <f t="shared" si="26"/>
        <v>нд</v>
      </c>
      <c r="CC22" s="179" t="str">
        <f t="shared" si="26"/>
        <v>нд</v>
      </c>
      <c r="CD22" s="179" t="str">
        <f t="shared" si="26"/>
        <v>нд</v>
      </c>
      <c r="CE22" s="179" t="str">
        <f t="shared" si="26"/>
        <v>нд</v>
      </c>
      <c r="CF22" s="179" t="str">
        <f t="shared" si="26"/>
        <v>нд</v>
      </c>
      <c r="CG22" s="179" t="str">
        <f t="shared" si="26"/>
        <v>нд</v>
      </c>
      <c r="CH22" s="179" t="str">
        <f t="shared" si="26"/>
        <v>нд</v>
      </c>
      <c r="CI22" s="179" t="str">
        <f t="shared" si="26"/>
        <v>нд</v>
      </c>
      <c r="CJ22" s="179" t="str">
        <f t="shared" ref="CJ22:CW22" si="27">IF(CJ144="нд","нд",SUMIF(CJ144,"&gt;0",CJ144))</f>
        <v>нд</v>
      </c>
      <c r="CK22" s="179" t="str">
        <f t="shared" si="27"/>
        <v>нд</v>
      </c>
      <c r="CL22" s="179" t="str">
        <f t="shared" si="27"/>
        <v>нд</v>
      </c>
      <c r="CM22" s="179" t="str">
        <f t="shared" si="27"/>
        <v>нд</v>
      </c>
      <c r="CN22" s="179" t="str">
        <f t="shared" si="27"/>
        <v>нд</v>
      </c>
      <c r="CO22" s="179" t="str">
        <f t="shared" si="27"/>
        <v>нд</v>
      </c>
      <c r="CP22" s="179" t="str">
        <f t="shared" si="27"/>
        <v>нд</v>
      </c>
      <c r="CQ22" s="179" t="str">
        <f t="shared" si="27"/>
        <v>нд</v>
      </c>
      <c r="CR22" s="179" t="str">
        <f t="shared" si="27"/>
        <v>нд</v>
      </c>
      <c r="CS22" s="179" t="str">
        <f t="shared" si="27"/>
        <v>нд</v>
      </c>
      <c r="CT22" s="179" t="str">
        <f t="shared" si="27"/>
        <v>нд</v>
      </c>
      <c r="CU22" s="179" t="str">
        <f t="shared" si="27"/>
        <v>нд</v>
      </c>
      <c r="CV22" s="179" t="str">
        <f t="shared" si="27"/>
        <v>нд</v>
      </c>
      <c r="CW22" s="179" t="str">
        <f t="shared" si="27"/>
        <v>нд</v>
      </c>
      <c r="CX22" s="32"/>
    </row>
    <row r="23" spans="1:102" ht="31.5" x14ac:dyDescent="0.25">
      <c r="A23" s="262" t="s">
        <v>689</v>
      </c>
      <c r="B23" s="263" t="s">
        <v>690</v>
      </c>
      <c r="C23" s="164"/>
      <c r="D23" s="179">
        <f>IF(D147="нд","нд",SUMIF(D147,"&gt;0",D147))</f>
        <v>0.16</v>
      </c>
      <c r="E23" s="179" t="str">
        <f t="shared" ref="E23:Q23" si="28">IF(E147="нд","нд",SUMIF(E147,"&gt;0",E147))</f>
        <v>нд</v>
      </c>
      <c r="F23" s="179">
        <f t="shared" si="28"/>
        <v>3.3899999999999997</v>
      </c>
      <c r="G23" s="179" t="str">
        <f t="shared" si="28"/>
        <v>нд</v>
      </c>
      <c r="H23" s="179">
        <f t="shared" si="28"/>
        <v>3.63</v>
      </c>
      <c r="I23" s="179" t="str">
        <f t="shared" si="28"/>
        <v>нд</v>
      </c>
      <c r="J23" s="179" t="str">
        <f t="shared" si="28"/>
        <v>нд</v>
      </c>
      <c r="K23" s="179" t="str">
        <f t="shared" si="28"/>
        <v>нд</v>
      </c>
      <c r="L23" s="179" t="str">
        <f t="shared" si="28"/>
        <v>нд</v>
      </c>
      <c r="M23" s="179" t="str">
        <f t="shared" si="28"/>
        <v>нд</v>
      </c>
      <c r="N23" s="179" t="str">
        <f t="shared" si="28"/>
        <v>нд</v>
      </c>
      <c r="O23" s="179" t="str">
        <f t="shared" si="28"/>
        <v>нд</v>
      </c>
      <c r="P23" s="179" t="str">
        <f t="shared" si="28"/>
        <v>нд</v>
      </c>
      <c r="Q23" s="179" t="str">
        <f t="shared" si="28"/>
        <v>нд</v>
      </c>
      <c r="R23" s="179">
        <f t="shared" ref="R23:AE23" si="29">IF(R147="нд","нд",SUMIF(R147,"&gt;0",R147))</f>
        <v>0.16</v>
      </c>
      <c r="S23" s="179" t="str">
        <f t="shared" si="29"/>
        <v>нд</v>
      </c>
      <c r="T23" s="179">
        <f t="shared" si="29"/>
        <v>3.3899999999999997</v>
      </c>
      <c r="U23" s="179" t="str">
        <f t="shared" si="29"/>
        <v>нд</v>
      </c>
      <c r="V23" s="179" t="str">
        <f t="shared" si="29"/>
        <v>нд</v>
      </c>
      <c r="W23" s="179" t="str">
        <f t="shared" si="29"/>
        <v>нд</v>
      </c>
      <c r="X23" s="179" t="str">
        <f t="shared" si="29"/>
        <v>нд</v>
      </c>
      <c r="Y23" s="179" t="str">
        <f t="shared" si="29"/>
        <v>нд</v>
      </c>
      <c r="Z23" s="179" t="str">
        <f t="shared" si="29"/>
        <v>нд</v>
      </c>
      <c r="AA23" s="179" t="str">
        <f t="shared" si="29"/>
        <v>нд</v>
      </c>
      <c r="AB23" s="179" t="str">
        <f t="shared" si="29"/>
        <v>нд</v>
      </c>
      <c r="AC23" s="179" t="str">
        <f t="shared" si="29"/>
        <v>нд</v>
      </c>
      <c r="AD23" s="179" t="str">
        <f t="shared" si="29"/>
        <v>нд</v>
      </c>
      <c r="AE23" s="179" t="str">
        <f t="shared" si="29"/>
        <v>нд</v>
      </c>
      <c r="AF23" s="179" t="str">
        <f t="shared" ref="AF23:AS23" si="30">IF(AF147="нд","нд",SUMIF(AF147,"&gt;0",AF147))</f>
        <v>нд</v>
      </c>
      <c r="AG23" s="179" t="str">
        <f t="shared" si="30"/>
        <v>нд</v>
      </c>
      <c r="AH23" s="179" t="str">
        <f t="shared" si="30"/>
        <v>нд</v>
      </c>
      <c r="AI23" s="179" t="str">
        <f t="shared" si="30"/>
        <v>нд</v>
      </c>
      <c r="AJ23" s="179" t="str">
        <f t="shared" si="30"/>
        <v>нд</v>
      </c>
      <c r="AK23" s="179" t="str">
        <f t="shared" si="30"/>
        <v>нд</v>
      </c>
      <c r="AL23" s="179" t="str">
        <f t="shared" si="30"/>
        <v>нд</v>
      </c>
      <c r="AM23" s="179" t="str">
        <f t="shared" si="30"/>
        <v>нд</v>
      </c>
      <c r="AN23" s="179" t="str">
        <f t="shared" si="30"/>
        <v>нд</v>
      </c>
      <c r="AO23" s="179" t="str">
        <f t="shared" si="30"/>
        <v>нд</v>
      </c>
      <c r="AP23" s="179" t="str">
        <f t="shared" si="30"/>
        <v>нд</v>
      </c>
      <c r="AQ23" s="179" t="str">
        <f t="shared" si="30"/>
        <v>нд</v>
      </c>
      <c r="AR23" s="179" t="str">
        <f t="shared" si="30"/>
        <v>нд</v>
      </c>
      <c r="AS23" s="179" t="str">
        <f t="shared" si="30"/>
        <v>нд</v>
      </c>
      <c r="AT23" s="179" t="str">
        <f t="shared" ref="AT23:BG23" si="31">IF(AT147="нд","нд",SUMIF(AT147,"&gt;0",AT147))</f>
        <v>нд</v>
      </c>
      <c r="AU23" s="179" t="str">
        <f t="shared" si="31"/>
        <v>нд</v>
      </c>
      <c r="AV23" s="179" t="str">
        <f t="shared" si="31"/>
        <v>нд</v>
      </c>
      <c r="AW23" s="179" t="str">
        <f t="shared" si="31"/>
        <v>нд</v>
      </c>
      <c r="AX23" s="179" t="str">
        <f t="shared" si="31"/>
        <v>нд</v>
      </c>
      <c r="AY23" s="179" t="str">
        <f t="shared" si="31"/>
        <v>нд</v>
      </c>
      <c r="AZ23" s="179" t="str">
        <f t="shared" si="31"/>
        <v>нд</v>
      </c>
      <c r="BA23" s="179" t="str">
        <f t="shared" si="31"/>
        <v>нд</v>
      </c>
      <c r="BB23" s="179" t="str">
        <f t="shared" si="31"/>
        <v>нд</v>
      </c>
      <c r="BC23" s="179" t="str">
        <f t="shared" si="31"/>
        <v>нд</v>
      </c>
      <c r="BD23" s="179" t="str">
        <f t="shared" si="31"/>
        <v>нд</v>
      </c>
      <c r="BE23" s="179" t="str">
        <f t="shared" si="31"/>
        <v>нд</v>
      </c>
      <c r="BF23" s="179" t="str">
        <f t="shared" si="31"/>
        <v>нд</v>
      </c>
      <c r="BG23" s="179" t="str">
        <f t="shared" si="31"/>
        <v>нд</v>
      </c>
      <c r="BH23" s="179" t="str">
        <f t="shared" ref="BH23:BU23" si="32">IF(BH147="нд","нд",SUMIF(BH147,"&gt;0",BH147))</f>
        <v>нд</v>
      </c>
      <c r="BI23" s="179" t="str">
        <f t="shared" si="32"/>
        <v>нд</v>
      </c>
      <c r="BJ23" s="179" t="str">
        <f t="shared" si="32"/>
        <v>нд</v>
      </c>
      <c r="BK23" s="179" t="str">
        <f t="shared" si="32"/>
        <v>нд</v>
      </c>
      <c r="BL23" s="179">
        <f t="shared" si="32"/>
        <v>2.75</v>
      </c>
      <c r="BM23" s="179" t="str">
        <f t="shared" si="32"/>
        <v>нд</v>
      </c>
      <c r="BN23" s="179" t="str">
        <f t="shared" si="32"/>
        <v>нд</v>
      </c>
      <c r="BO23" s="179" t="str">
        <f t="shared" si="32"/>
        <v>нд</v>
      </c>
      <c r="BP23" s="179" t="str">
        <f t="shared" si="32"/>
        <v>нд</v>
      </c>
      <c r="BQ23" s="179" t="str">
        <f t="shared" si="32"/>
        <v>нд</v>
      </c>
      <c r="BR23" s="179" t="str">
        <f t="shared" si="32"/>
        <v>нд</v>
      </c>
      <c r="BS23" s="179" t="str">
        <f t="shared" si="32"/>
        <v>нд</v>
      </c>
      <c r="BT23" s="179" t="str">
        <f t="shared" si="32"/>
        <v>нд</v>
      </c>
      <c r="BU23" s="179" t="str">
        <f t="shared" si="32"/>
        <v>нд</v>
      </c>
      <c r="BV23" s="179" t="str">
        <f t="shared" ref="BV23:CI23" si="33">IF(BV147="нд","нд",SUMIF(BV147,"&gt;0",BV147))</f>
        <v>нд</v>
      </c>
      <c r="BW23" s="179" t="str">
        <f t="shared" si="33"/>
        <v>нд</v>
      </c>
      <c r="BX23" s="179" t="str">
        <f t="shared" si="33"/>
        <v>нд</v>
      </c>
      <c r="BY23" s="179" t="str">
        <f t="shared" si="33"/>
        <v>нд</v>
      </c>
      <c r="BZ23" s="179">
        <f t="shared" si="33"/>
        <v>0.88</v>
      </c>
      <c r="CA23" s="179" t="str">
        <f t="shared" si="33"/>
        <v>нд</v>
      </c>
      <c r="CB23" s="179" t="str">
        <f t="shared" si="33"/>
        <v>нд</v>
      </c>
      <c r="CC23" s="179" t="str">
        <f t="shared" si="33"/>
        <v>нд</v>
      </c>
      <c r="CD23" s="179" t="str">
        <f t="shared" si="33"/>
        <v>нд</v>
      </c>
      <c r="CE23" s="179" t="str">
        <f t="shared" si="33"/>
        <v>нд</v>
      </c>
      <c r="CF23" s="179" t="str">
        <f t="shared" si="33"/>
        <v>нд</v>
      </c>
      <c r="CG23" s="179" t="str">
        <f t="shared" si="33"/>
        <v>нд</v>
      </c>
      <c r="CH23" s="179" t="str">
        <f t="shared" si="33"/>
        <v>нд</v>
      </c>
      <c r="CI23" s="179" t="str">
        <f t="shared" si="33"/>
        <v>нд</v>
      </c>
      <c r="CJ23" s="179">
        <f t="shared" ref="CJ23:CW23" si="34">IF(CJ147="нд","нд",SUMIF(CJ147,"&gt;0",CJ147))</f>
        <v>0.16</v>
      </c>
      <c r="CK23" s="179">
        <f t="shared" si="34"/>
        <v>0</v>
      </c>
      <c r="CL23" s="179">
        <f t="shared" si="34"/>
        <v>3.3899999999999997</v>
      </c>
      <c r="CM23" s="179">
        <f t="shared" si="34"/>
        <v>0</v>
      </c>
      <c r="CN23" s="179">
        <f t="shared" si="34"/>
        <v>3.63</v>
      </c>
      <c r="CO23" s="179">
        <f t="shared" si="34"/>
        <v>0</v>
      </c>
      <c r="CP23" s="179">
        <f t="shared" si="34"/>
        <v>0</v>
      </c>
      <c r="CQ23" s="179">
        <f t="shared" si="34"/>
        <v>0</v>
      </c>
      <c r="CR23" s="179">
        <f t="shared" si="34"/>
        <v>0</v>
      </c>
      <c r="CS23" s="179">
        <f t="shared" si="34"/>
        <v>0</v>
      </c>
      <c r="CT23" s="179">
        <f t="shared" si="34"/>
        <v>0</v>
      </c>
      <c r="CU23" s="179">
        <f t="shared" si="34"/>
        <v>0</v>
      </c>
      <c r="CV23" s="179">
        <f t="shared" si="34"/>
        <v>0</v>
      </c>
      <c r="CW23" s="179">
        <f t="shared" si="34"/>
        <v>0</v>
      </c>
      <c r="CX23" s="32"/>
    </row>
    <row r="24" spans="1:102" ht="47.25" x14ac:dyDescent="0.25">
      <c r="A24" s="262" t="s">
        <v>691</v>
      </c>
      <c r="B24" s="263" t="s">
        <v>692</v>
      </c>
      <c r="C24" s="164"/>
      <c r="D24" s="179" t="str">
        <f>IF(D155="нд","нд",SUMIF(D155,"&gt;0",D155))</f>
        <v>нд</v>
      </c>
      <c r="E24" s="179" t="str">
        <f t="shared" ref="E24:Q25" si="35">IF(E155="нд","нд",SUMIF(E155,"&gt;0",E155))</f>
        <v>нд</v>
      </c>
      <c r="F24" s="179" t="str">
        <f t="shared" si="35"/>
        <v>нд</v>
      </c>
      <c r="G24" s="179" t="str">
        <f t="shared" si="35"/>
        <v>нд</v>
      </c>
      <c r="H24" s="179" t="str">
        <f t="shared" si="35"/>
        <v>нд</v>
      </c>
      <c r="I24" s="179" t="str">
        <f t="shared" si="35"/>
        <v>нд</v>
      </c>
      <c r="J24" s="179" t="str">
        <f t="shared" si="35"/>
        <v>нд</v>
      </c>
      <c r="K24" s="179" t="str">
        <f t="shared" si="35"/>
        <v>нд</v>
      </c>
      <c r="L24" s="179" t="str">
        <f t="shared" si="35"/>
        <v>нд</v>
      </c>
      <c r="M24" s="179" t="str">
        <f t="shared" si="35"/>
        <v>нд</v>
      </c>
      <c r="N24" s="179" t="str">
        <f t="shared" si="35"/>
        <v>нд</v>
      </c>
      <c r="O24" s="179" t="str">
        <f t="shared" si="35"/>
        <v>нд</v>
      </c>
      <c r="P24" s="179" t="str">
        <f t="shared" si="35"/>
        <v>нд</v>
      </c>
      <c r="Q24" s="179" t="str">
        <f t="shared" si="35"/>
        <v>нд</v>
      </c>
      <c r="R24" s="179" t="str">
        <f t="shared" ref="R24:AE25" si="36">IF(R155="нд","нд",SUMIF(R155,"&gt;0",R155))</f>
        <v>нд</v>
      </c>
      <c r="S24" s="179" t="str">
        <f t="shared" si="36"/>
        <v>нд</v>
      </c>
      <c r="T24" s="179" t="str">
        <f t="shared" si="36"/>
        <v>нд</v>
      </c>
      <c r="U24" s="179" t="str">
        <f t="shared" si="36"/>
        <v>нд</v>
      </c>
      <c r="V24" s="179" t="str">
        <f t="shared" si="36"/>
        <v>нд</v>
      </c>
      <c r="W24" s="179" t="str">
        <f t="shared" si="36"/>
        <v>нд</v>
      </c>
      <c r="X24" s="179" t="str">
        <f t="shared" si="36"/>
        <v>нд</v>
      </c>
      <c r="Y24" s="179" t="str">
        <f t="shared" si="36"/>
        <v>нд</v>
      </c>
      <c r="Z24" s="179" t="str">
        <f t="shared" si="36"/>
        <v>нд</v>
      </c>
      <c r="AA24" s="179" t="str">
        <f t="shared" si="36"/>
        <v>нд</v>
      </c>
      <c r="AB24" s="179" t="str">
        <f t="shared" si="36"/>
        <v>нд</v>
      </c>
      <c r="AC24" s="179" t="str">
        <f t="shared" si="36"/>
        <v>нд</v>
      </c>
      <c r="AD24" s="179" t="str">
        <f t="shared" si="36"/>
        <v>нд</v>
      </c>
      <c r="AE24" s="179" t="str">
        <f t="shared" si="36"/>
        <v>нд</v>
      </c>
      <c r="AF24" s="179" t="str">
        <f t="shared" ref="AF24:AS25" si="37">IF(AF155="нд","нд",SUMIF(AF155,"&gt;0",AF155))</f>
        <v>нд</v>
      </c>
      <c r="AG24" s="179" t="str">
        <f t="shared" si="37"/>
        <v>нд</v>
      </c>
      <c r="AH24" s="179" t="str">
        <f t="shared" si="37"/>
        <v>нд</v>
      </c>
      <c r="AI24" s="179" t="str">
        <f t="shared" si="37"/>
        <v>нд</v>
      </c>
      <c r="AJ24" s="179" t="str">
        <f t="shared" si="37"/>
        <v>нд</v>
      </c>
      <c r="AK24" s="179" t="str">
        <f t="shared" si="37"/>
        <v>нд</v>
      </c>
      <c r="AL24" s="179" t="str">
        <f t="shared" si="37"/>
        <v>нд</v>
      </c>
      <c r="AM24" s="179" t="str">
        <f t="shared" si="37"/>
        <v>нд</v>
      </c>
      <c r="AN24" s="179" t="str">
        <f t="shared" si="37"/>
        <v>нд</v>
      </c>
      <c r="AO24" s="179" t="str">
        <f t="shared" si="37"/>
        <v>нд</v>
      </c>
      <c r="AP24" s="179" t="str">
        <f t="shared" si="37"/>
        <v>нд</v>
      </c>
      <c r="AQ24" s="179" t="str">
        <f t="shared" si="37"/>
        <v>нд</v>
      </c>
      <c r="AR24" s="179" t="str">
        <f t="shared" si="37"/>
        <v>нд</v>
      </c>
      <c r="AS24" s="179" t="str">
        <f t="shared" si="37"/>
        <v>нд</v>
      </c>
      <c r="AT24" s="179" t="str">
        <f t="shared" ref="AT24:BG25" si="38">IF(AT155="нд","нд",SUMIF(AT155,"&gt;0",AT155))</f>
        <v>нд</v>
      </c>
      <c r="AU24" s="179" t="str">
        <f t="shared" si="38"/>
        <v>нд</v>
      </c>
      <c r="AV24" s="179" t="str">
        <f t="shared" si="38"/>
        <v>нд</v>
      </c>
      <c r="AW24" s="179" t="str">
        <f t="shared" si="38"/>
        <v>нд</v>
      </c>
      <c r="AX24" s="179" t="str">
        <f t="shared" si="38"/>
        <v>нд</v>
      </c>
      <c r="AY24" s="179" t="str">
        <f t="shared" si="38"/>
        <v>нд</v>
      </c>
      <c r="AZ24" s="179" t="str">
        <f t="shared" si="38"/>
        <v>нд</v>
      </c>
      <c r="BA24" s="179" t="str">
        <f t="shared" si="38"/>
        <v>нд</v>
      </c>
      <c r="BB24" s="179" t="str">
        <f t="shared" si="38"/>
        <v>нд</v>
      </c>
      <c r="BC24" s="179" t="str">
        <f t="shared" si="38"/>
        <v>нд</v>
      </c>
      <c r="BD24" s="179" t="str">
        <f t="shared" si="38"/>
        <v>нд</v>
      </c>
      <c r="BE24" s="179" t="str">
        <f t="shared" si="38"/>
        <v>нд</v>
      </c>
      <c r="BF24" s="179" t="str">
        <f t="shared" si="38"/>
        <v>нд</v>
      </c>
      <c r="BG24" s="179" t="str">
        <f t="shared" si="38"/>
        <v>нд</v>
      </c>
      <c r="BH24" s="179" t="str">
        <f t="shared" ref="BH24:BU25" si="39">IF(BH155="нд","нд",SUMIF(BH155,"&gt;0",BH155))</f>
        <v>нд</v>
      </c>
      <c r="BI24" s="179" t="str">
        <f t="shared" si="39"/>
        <v>нд</v>
      </c>
      <c r="BJ24" s="179" t="str">
        <f t="shared" si="39"/>
        <v>нд</v>
      </c>
      <c r="BK24" s="179" t="str">
        <f t="shared" si="39"/>
        <v>нд</v>
      </c>
      <c r="BL24" s="179" t="str">
        <f t="shared" si="39"/>
        <v>нд</v>
      </c>
      <c r="BM24" s="179" t="str">
        <f t="shared" si="39"/>
        <v>нд</v>
      </c>
      <c r="BN24" s="179" t="str">
        <f t="shared" si="39"/>
        <v>нд</v>
      </c>
      <c r="BO24" s="179" t="str">
        <f t="shared" si="39"/>
        <v>нд</v>
      </c>
      <c r="BP24" s="179" t="str">
        <f t="shared" si="39"/>
        <v>нд</v>
      </c>
      <c r="BQ24" s="179" t="str">
        <f t="shared" si="39"/>
        <v>нд</v>
      </c>
      <c r="BR24" s="179" t="str">
        <f t="shared" si="39"/>
        <v>нд</v>
      </c>
      <c r="BS24" s="179" t="str">
        <f t="shared" si="39"/>
        <v>нд</v>
      </c>
      <c r="BT24" s="179" t="str">
        <f t="shared" si="39"/>
        <v>нд</v>
      </c>
      <c r="BU24" s="179" t="str">
        <f t="shared" si="39"/>
        <v>нд</v>
      </c>
      <c r="BV24" s="179" t="str">
        <f t="shared" ref="BV24:CI25" si="40">IF(BV155="нд","нд",SUMIF(BV155,"&gt;0",BV155))</f>
        <v>нд</v>
      </c>
      <c r="BW24" s="179" t="str">
        <f t="shared" si="40"/>
        <v>нд</v>
      </c>
      <c r="BX24" s="179" t="str">
        <f t="shared" si="40"/>
        <v>нд</v>
      </c>
      <c r="BY24" s="179" t="str">
        <f t="shared" si="40"/>
        <v>нд</v>
      </c>
      <c r="BZ24" s="179" t="str">
        <f t="shared" si="40"/>
        <v>нд</v>
      </c>
      <c r="CA24" s="179" t="str">
        <f t="shared" si="40"/>
        <v>нд</v>
      </c>
      <c r="CB24" s="179" t="str">
        <f t="shared" si="40"/>
        <v>нд</v>
      </c>
      <c r="CC24" s="179" t="str">
        <f t="shared" si="40"/>
        <v>нд</v>
      </c>
      <c r="CD24" s="179" t="str">
        <f t="shared" si="40"/>
        <v>нд</v>
      </c>
      <c r="CE24" s="179" t="str">
        <f t="shared" si="40"/>
        <v>нд</v>
      </c>
      <c r="CF24" s="179" t="str">
        <f t="shared" si="40"/>
        <v>нд</v>
      </c>
      <c r="CG24" s="179" t="str">
        <f t="shared" si="40"/>
        <v>нд</v>
      </c>
      <c r="CH24" s="179" t="str">
        <f t="shared" si="40"/>
        <v>нд</v>
      </c>
      <c r="CI24" s="179" t="str">
        <f t="shared" si="40"/>
        <v>нд</v>
      </c>
      <c r="CJ24" s="179" t="str">
        <f t="shared" ref="CJ24:CW25" si="41">IF(CJ155="нд","нд",SUMIF(CJ155,"&gt;0",CJ155))</f>
        <v>нд</v>
      </c>
      <c r="CK24" s="179" t="str">
        <f t="shared" si="41"/>
        <v>нд</v>
      </c>
      <c r="CL24" s="179" t="str">
        <f t="shared" si="41"/>
        <v>нд</v>
      </c>
      <c r="CM24" s="179" t="str">
        <f t="shared" si="41"/>
        <v>нд</v>
      </c>
      <c r="CN24" s="179" t="str">
        <f t="shared" si="41"/>
        <v>нд</v>
      </c>
      <c r="CO24" s="179" t="str">
        <f t="shared" si="41"/>
        <v>нд</v>
      </c>
      <c r="CP24" s="179" t="str">
        <f t="shared" si="41"/>
        <v>нд</v>
      </c>
      <c r="CQ24" s="179" t="str">
        <f t="shared" si="41"/>
        <v>нд</v>
      </c>
      <c r="CR24" s="179" t="str">
        <f t="shared" si="41"/>
        <v>нд</v>
      </c>
      <c r="CS24" s="179" t="str">
        <f t="shared" si="41"/>
        <v>нд</v>
      </c>
      <c r="CT24" s="179" t="str">
        <f t="shared" si="41"/>
        <v>нд</v>
      </c>
      <c r="CU24" s="179" t="str">
        <f t="shared" si="41"/>
        <v>нд</v>
      </c>
      <c r="CV24" s="179" t="str">
        <f t="shared" si="41"/>
        <v>нд</v>
      </c>
      <c r="CW24" s="179" t="str">
        <f t="shared" si="41"/>
        <v>нд</v>
      </c>
      <c r="CX24" s="32"/>
    </row>
    <row r="25" spans="1:102" ht="31.5" x14ac:dyDescent="0.25">
      <c r="A25" s="262" t="s">
        <v>693</v>
      </c>
      <c r="B25" s="263" t="s">
        <v>694</v>
      </c>
      <c r="C25" s="164"/>
      <c r="D25" s="179" t="str">
        <f>IF(D156="нд","нд",SUMIF(D156,"&gt;0",D156))</f>
        <v>нд</v>
      </c>
      <c r="E25" s="179" t="str">
        <f t="shared" si="35"/>
        <v>нд</v>
      </c>
      <c r="F25" s="179" t="str">
        <f t="shared" si="35"/>
        <v>нд</v>
      </c>
      <c r="G25" s="179" t="str">
        <f t="shared" si="35"/>
        <v>нд</v>
      </c>
      <c r="H25" s="179" t="str">
        <f t="shared" si="35"/>
        <v>нд</v>
      </c>
      <c r="I25" s="179" t="str">
        <f t="shared" si="35"/>
        <v>нд</v>
      </c>
      <c r="J25" s="179">
        <f t="shared" si="35"/>
        <v>9</v>
      </c>
      <c r="K25" s="179" t="str">
        <f t="shared" si="35"/>
        <v>нд</v>
      </c>
      <c r="L25" s="179" t="str">
        <f t="shared" si="35"/>
        <v>нд</v>
      </c>
      <c r="M25" s="179" t="str">
        <f t="shared" si="35"/>
        <v>нд</v>
      </c>
      <c r="N25" s="179" t="str">
        <f t="shared" si="35"/>
        <v>нд</v>
      </c>
      <c r="O25" s="179" t="str">
        <f t="shared" si="35"/>
        <v>нд</v>
      </c>
      <c r="P25" s="179" t="str">
        <f t="shared" si="35"/>
        <v>нд</v>
      </c>
      <c r="Q25" s="179" t="str">
        <f t="shared" si="35"/>
        <v>нд</v>
      </c>
      <c r="R25" s="179" t="str">
        <f t="shared" si="36"/>
        <v>нд</v>
      </c>
      <c r="S25" s="179" t="str">
        <f t="shared" si="36"/>
        <v>нд</v>
      </c>
      <c r="T25" s="179" t="str">
        <f t="shared" si="36"/>
        <v>нд</v>
      </c>
      <c r="U25" s="179" t="str">
        <f t="shared" si="36"/>
        <v>нд</v>
      </c>
      <c r="V25" s="179" t="str">
        <f t="shared" si="36"/>
        <v>нд</v>
      </c>
      <c r="W25" s="179" t="str">
        <f t="shared" si="36"/>
        <v>нд</v>
      </c>
      <c r="X25" s="179">
        <f t="shared" si="36"/>
        <v>5</v>
      </c>
      <c r="Y25" s="179" t="str">
        <f t="shared" si="36"/>
        <v>нд</v>
      </c>
      <c r="Z25" s="179" t="str">
        <f t="shared" si="36"/>
        <v>нд</v>
      </c>
      <c r="AA25" s="179" t="str">
        <f t="shared" si="36"/>
        <v>нд</v>
      </c>
      <c r="AB25" s="179" t="str">
        <f t="shared" si="36"/>
        <v>нд</v>
      </c>
      <c r="AC25" s="179" t="str">
        <f t="shared" si="36"/>
        <v>нд</v>
      </c>
      <c r="AD25" s="179" t="str">
        <f t="shared" si="36"/>
        <v>нд</v>
      </c>
      <c r="AE25" s="179" t="str">
        <f t="shared" si="36"/>
        <v>нд</v>
      </c>
      <c r="AF25" s="179" t="str">
        <f t="shared" si="37"/>
        <v>нд</v>
      </c>
      <c r="AG25" s="179" t="str">
        <f t="shared" si="37"/>
        <v>нд</v>
      </c>
      <c r="AH25" s="179" t="str">
        <f t="shared" si="37"/>
        <v>нд</v>
      </c>
      <c r="AI25" s="179" t="str">
        <f t="shared" si="37"/>
        <v>нд</v>
      </c>
      <c r="AJ25" s="179" t="str">
        <f t="shared" si="37"/>
        <v>нд</v>
      </c>
      <c r="AK25" s="179" t="str">
        <f t="shared" si="37"/>
        <v>нд</v>
      </c>
      <c r="AL25" s="179">
        <f t="shared" si="37"/>
        <v>1</v>
      </c>
      <c r="AM25" s="179" t="str">
        <f t="shared" si="37"/>
        <v>нд</v>
      </c>
      <c r="AN25" s="179" t="str">
        <f t="shared" si="37"/>
        <v>нд</v>
      </c>
      <c r="AO25" s="179" t="str">
        <f t="shared" si="37"/>
        <v>нд</v>
      </c>
      <c r="AP25" s="179" t="str">
        <f t="shared" si="37"/>
        <v>нд</v>
      </c>
      <c r="AQ25" s="179" t="str">
        <f t="shared" si="37"/>
        <v>нд</v>
      </c>
      <c r="AR25" s="179" t="str">
        <f t="shared" si="37"/>
        <v>нд</v>
      </c>
      <c r="AS25" s="179" t="str">
        <f t="shared" si="37"/>
        <v>нд</v>
      </c>
      <c r="AT25" s="179" t="str">
        <f t="shared" si="38"/>
        <v>нд</v>
      </c>
      <c r="AU25" s="179" t="str">
        <f t="shared" si="38"/>
        <v>нд</v>
      </c>
      <c r="AV25" s="179" t="str">
        <f t="shared" si="38"/>
        <v>нд</v>
      </c>
      <c r="AW25" s="179" t="str">
        <f t="shared" si="38"/>
        <v>нд</v>
      </c>
      <c r="AX25" s="179" t="str">
        <f t="shared" si="38"/>
        <v>нд</v>
      </c>
      <c r="AY25" s="179" t="str">
        <f t="shared" si="38"/>
        <v>нд</v>
      </c>
      <c r="AZ25" s="179">
        <f t="shared" si="38"/>
        <v>1</v>
      </c>
      <c r="BA25" s="179" t="str">
        <f t="shared" si="38"/>
        <v>нд</v>
      </c>
      <c r="BB25" s="179" t="str">
        <f t="shared" si="38"/>
        <v>нд</v>
      </c>
      <c r="BC25" s="179" t="str">
        <f t="shared" si="38"/>
        <v>нд</v>
      </c>
      <c r="BD25" s="179" t="str">
        <f t="shared" si="38"/>
        <v>нд</v>
      </c>
      <c r="BE25" s="179" t="str">
        <f t="shared" si="38"/>
        <v>нд</v>
      </c>
      <c r="BF25" s="179" t="str">
        <f t="shared" si="38"/>
        <v>нд</v>
      </c>
      <c r="BG25" s="179" t="str">
        <f t="shared" si="38"/>
        <v>нд</v>
      </c>
      <c r="BH25" s="179" t="str">
        <f t="shared" si="39"/>
        <v>нд</v>
      </c>
      <c r="BI25" s="179" t="str">
        <f t="shared" si="39"/>
        <v>нд</v>
      </c>
      <c r="BJ25" s="179" t="str">
        <f t="shared" si="39"/>
        <v>нд</v>
      </c>
      <c r="BK25" s="179" t="str">
        <f t="shared" si="39"/>
        <v>нд</v>
      </c>
      <c r="BL25" s="179" t="str">
        <f t="shared" si="39"/>
        <v>нд</v>
      </c>
      <c r="BM25" s="179" t="str">
        <f t="shared" si="39"/>
        <v>нд</v>
      </c>
      <c r="BN25" s="179">
        <f t="shared" si="39"/>
        <v>1</v>
      </c>
      <c r="BO25" s="179" t="str">
        <f t="shared" si="39"/>
        <v>нд</v>
      </c>
      <c r="BP25" s="179" t="str">
        <f t="shared" si="39"/>
        <v>нд</v>
      </c>
      <c r="BQ25" s="179" t="str">
        <f t="shared" si="39"/>
        <v>нд</v>
      </c>
      <c r="BR25" s="179" t="str">
        <f t="shared" si="39"/>
        <v>нд</v>
      </c>
      <c r="BS25" s="179" t="str">
        <f t="shared" si="39"/>
        <v>нд</v>
      </c>
      <c r="BT25" s="179" t="str">
        <f t="shared" si="39"/>
        <v>нд</v>
      </c>
      <c r="BU25" s="179" t="str">
        <f t="shared" si="39"/>
        <v>нд</v>
      </c>
      <c r="BV25" s="179" t="str">
        <f t="shared" si="40"/>
        <v>нд</v>
      </c>
      <c r="BW25" s="179" t="str">
        <f t="shared" si="40"/>
        <v>нд</v>
      </c>
      <c r="BX25" s="179" t="str">
        <f t="shared" si="40"/>
        <v>нд</v>
      </c>
      <c r="BY25" s="179" t="str">
        <f t="shared" si="40"/>
        <v>нд</v>
      </c>
      <c r="BZ25" s="179" t="str">
        <f t="shared" si="40"/>
        <v>нд</v>
      </c>
      <c r="CA25" s="179" t="str">
        <f t="shared" si="40"/>
        <v>нд</v>
      </c>
      <c r="CB25" s="179">
        <f t="shared" si="40"/>
        <v>1</v>
      </c>
      <c r="CC25" s="179" t="str">
        <f t="shared" si="40"/>
        <v>нд</v>
      </c>
      <c r="CD25" s="179" t="str">
        <f t="shared" si="40"/>
        <v>нд</v>
      </c>
      <c r="CE25" s="179" t="str">
        <f t="shared" si="40"/>
        <v>нд</v>
      </c>
      <c r="CF25" s="179" t="str">
        <f t="shared" si="40"/>
        <v>нд</v>
      </c>
      <c r="CG25" s="179" t="str">
        <f t="shared" si="40"/>
        <v>нд</v>
      </c>
      <c r="CH25" s="179" t="str">
        <f t="shared" si="40"/>
        <v>нд</v>
      </c>
      <c r="CI25" s="179" t="str">
        <f t="shared" si="40"/>
        <v>нд</v>
      </c>
      <c r="CJ25" s="179">
        <f t="shared" si="41"/>
        <v>0</v>
      </c>
      <c r="CK25" s="179">
        <f t="shared" si="41"/>
        <v>0</v>
      </c>
      <c r="CL25" s="179">
        <f t="shared" si="41"/>
        <v>0</v>
      </c>
      <c r="CM25" s="179">
        <f t="shared" si="41"/>
        <v>0</v>
      </c>
      <c r="CN25" s="179">
        <f t="shared" si="41"/>
        <v>0</v>
      </c>
      <c r="CO25" s="179">
        <f t="shared" si="41"/>
        <v>0</v>
      </c>
      <c r="CP25" s="179">
        <f t="shared" si="41"/>
        <v>9</v>
      </c>
      <c r="CQ25" s="179">
        <f t="shared" si="41"/>
        <v>0</v>
      </c>
      <c r="CR25" s="179">
        <f t="shared" si="41"/>
        <v>0</v>
      </c>
      <c r="CS25" s="179">
        <f t="shared" si="41"/>
        <v>0</v>
      </c>
      <c r="CT25" s="179">
        <f t="shared" si="41"/>
        <v>0</v>
      </c>
      <c r="CU25" s="179">
        <f t="shared" si="41"/>
        <v>0</v>
      </c>
      <c r="CV25" s="179">
        <f t="shared" si="41"/>
        <v>0</v>
      </c>
      <c r="CW25" s="179">
        <f t="shared" si="41"/>
        <v>0</v>
      </c>
      <c r="CX25" s="32"/>
    </row>
    <row r="26" spans="1:102" x14ac:dyDescent="0.25">
      <c r="A26" s="235" t="s">
        <v>695</v>
      </c>
      <c r="B26" s="165" t="s">
        <v>696</v>
      </c>
      <c r="C26" s="184"/>
      <c r="D26" s="180">
        <f>D19</f>
        <v>12.553000000000003</v>
      </c>
      <c r="E26" s="180">
        <f t="shared" ref="E26:Q26" si="42">E19</f>
        <v>0</v>
      </c>
      <c r="F26" s="180">
        <f t="shared" si="42"/>
        <v>34.417999999999999</v>
      </c>
      <c r="G26" s="180">
        <f t="shared" si="42"/>
        <v>0</v>
      </c>
      <c r="H26" s="180">
        <f t="shared" si="42"/>
        <v>5.1319999999999997</v>
      </c>
      <c r="I26" s="180">
        <f t="shared" si="42"/>
        <v>0</v>
      </c>
      <c r="J26" s="180">
        <f t="shared" si="42"/>
        <v>9</v>
      </c>
      <c r="K26" s="180">
        <f t="shared" si="42"/>
        <v>0</v>
      </c>
      <c r="L26" s="180">
        <f t="shared" si="42"/>
        <v>0</v>
      </c>
      <c r="M26" s="180">
        <f t="shared" si="42"/>
        <v>0</v>
      </c>
      <c r="N26" s="180">
        <f t="shared" si="42"/>
        <v>0</v>
      </c>
      <c r="O26" s="180">
        <f t="shared" si="42"/>
        <v>0</v>
      </c>
      <c r="P26" s="180">
        <f t="shared" si="42"/>
        <v>0</v>
      </c>
      <c r="Q26" s="180">
        <f t="shared" si="42"/>
        <v>0</v>
      </c>
      <c r="R26" s="180">
        <f t="shared" ref="R26:AE26" si="43">R19</f>
        <v>2.5100000000000002</v>
      </c>
      <c r="S26" s="180">
        <f t="shared" si="43"/>
        <v>0</v>
      </c>
      <c r="T26" s="180">
        <f t="shared" si="43"/>
        <v>5.97</v>
      </c>
      <c r="U26" s="180">
        <f t="shared" si="43"/>
        <v>0</v>
      </c>
      <c r="V26" s="180">
        <f t="shared" si="43"/>
        <v>0</v>
      </c>
      <c r="W26" s="180">
        <f t="shared" si="43"/>
        <v>0</v>
      </c>
      <c r="X26" s="180">
        <f t="shared" si="43"/>
        <v>5</v>
      </c>
      <c r="Y26" s="180">
        <f t="shared" si="43"/>
        <v>0</v>
      </c>
      <c r="Z26" s="180">
        <f t="shared" si="43"/>
        <v>0</v>
      </c>
      <c r="AA26" s="180">
        <f t="shared" si="43"/>
        <v>0</v>
      </c>
      <c r="AB26" s="180">
        <f t="shared" si="43"/>
        <v>0</v>
      </c>
      <c r="AC26" s="180">
        <f t="shared" si="43"/>
        <v>0</v>
      </c>
      <c r="AD26" s="180">
        <f t="shared" si="43"/>
        <v>0</v>
      </c>
      <c r="AE26" s="180">
        <f t="shared" si="43"/>
        <v>0</v>
      </c>
      <c r="AF26" s="180">
        <f t="shared" ref="AF26:AS26" si="44">AF19</f>
        <v>3.3499999999999996</v>
      </c>
      <c r="AG26" s="180">
        <f t="shared" si="44"/>
        <v>0</v>
      </c>
      <c r="AH26" s="180">
        <f t="shared" si="44"/>
        <v>2.0099999999999998</v>
      </c>
      <c r="AI26" s="180">
        <f t="shared" si="44"/>
        <v>0</v>
      </c>
      <c r="AJ26" s="180">
        <f t="shared" si="44"/>
        <v>0</v>
      </c>
      <c r="AK26" s="180">
        <f t="shared" si="44"/>
        <v>0</v>
      </c>
      <c r="AL26" s="180">
        <f t="shared" si="44"/>
        <v>1</v>
      </c>
      <c r="AM26" s="180">
        <f t="shared" si="44"/>
        <v>0</v>
      </c>
      <c r="AN26" s="180">
        <f t="shared" si="44"/>
        <v>0</v>
      </c>
      <c r="AO26" s="180">
        <f t="shared" si="44"/>
        <v>0</v>
      </c>
      <c r="AP26" s="180">
        <f t="shared" si="44"/>
        <v>0</v>
      </c>
      <c r="AQ26" s="180">
        <f t="shared" si="44"/>
        <v>0</v>
      </c>
      <c r="AR26" s="180">
        <f t="shared" si="44"/>
        <v>0</v>
      </c>
      <c r="AS26" s="180">
        <f t="shared" si="44"/>
        <v>0</v>
      </c>
      <c r="AT26" s="180">
        <f t="shared" ref="AT26:BG26" si="45">AT19</f>
        <v>5.7829999999999995</v>
      </c>
      <c r="AU26" s="180">
        <f t="shared" si="45"/>
        <v>0</v>
      </c>
      <c r="AV26" s="180">
        <f t="shared" si="45"/>
        <v>10.48</v>
      </c>
      <c r="AW26" s="180">
        <f t="shared" si="45"/>
        <v>0</v>
      </c>
      <c r="AX26" s="180">
        <f t="shared" si="45"/>
        <v>0</v>
      </c>
      <c r="AY26" s="180">
        <f t="shared" si="45"/>
        <v>0</v>
      </c>
      <c r="AZ26" s="180">
        <f t="shared" si="45"/>
        <v>1</v>
      </c>
      <c r="BA26" s="180">
        <f t="shared" si="45"/>
        <v>0</v>
      </c>
      <c r="BB26" s="180">
        <f t="shared" si="45"/>
        <v>0</v>
      </c>
      <c r="BC26" s="180">
        <f t="shared" si="45"/>
        <v>0</v>
      </c>
      <c r="BD26" s="180">
        <f t="shared" si="45"/>
        <v>0</v>
      </c>
      <c r="BE26" s="180">
        <f t="shared" si="45"/>
        <v>0</v>
      </c>
      <c r="BF26" s="180">
        <f t="shared" si="45"/>
        <v>0</v>
      </c>
      <c r="BG26" s="180">
        <f t="shared" si="45"/>
        <v>0</v>
      </c>
      <c r="BH26" s="180">
        <f t="shared" ref="BH26:BU26" si="46">BH19</f>
        <v>0</v>
      </c>
      <c r="BI26" s="180">
        <f t="shared" si="46"/>
        <v>0</v>
      </c>
      <c r="BJ26" s="180">
        <f t="shared" si="46"/>
        <v>9.1820000000000004</v>
      </c>
      <c r="BK26" s="180">
        <f t="shared" si="46"/>
        <v>0</v>
      </c>
      <c r="BL26" s="180">
        <f t="shared" si="46"/>
        <v>2.75</v>
      </c>
      <c r="BM26" s="180">
        <f t="shared" si="46"/>
        <v>0</v>
      </c>
      <c r="BN26" s="180">
        <f t="shared" si="46"/>
        <v>1</v>
      </c>
      <c r="BO26" s="180">
        <f t="shared" si="46"/>
        <v>0</v>
      </c>
      <c r="BP26" s="180">
        <f t="shared" si="46"/>
        <v>0</v>
      </c>
      <c r="BQ26" s="180">
        <f t="shared" si="46"/>
        <v>0</v>
      </c>
      <c r="BR26" s="180">
        <f t="shared" si="46"/>
        <v>0</v>
      </c>
      <c r="BS26" s="180">
        <f t="shared" si="46"/>
        <v>0</v>
      </c>
      <c r="BT26" s="180">
        <f t="shared" si="46"/>
        <v>0</v>
      </c>
      <c r="BU26" s="180">
        <f t="shared" si="46"/>
        <v>0</v>
      </c>
      <c r="BV26" s="180">
        <f t="shared" ref="BV26:CI26" si="47">BV19</f>
        <v>0.91</v>
      </c>
      <c r="BW26" s="180">
        <f t="shared" si="47"/>
        <v>0</v>
      </c>
      <c r="BX26" s="180">
        <f t="shared" si="47"/>
        <v>6.7759999999999998</v>
      </c>
      <c r="BY26" s="180">
        <f t="shared" si="47"/>
        <v>0</v>
      </c>
      <c r="BZ26" s="180">
        <f t="shared" si="47"/>
        <v>2.3820000000000001</v>
      </c>
      <c r="CA26" s="180">
        <f t="shared" si="47"/>
        <v>0</v>
      </c>
      <c r="CB26" s="180">
        <f t="shared" si="47"/>
        <v>1</v>
      </c>
      <c r="CC26" s="180">
        <f t="shared" si="47"/>
        <v>0</v>
      </c>
      <c r="CD26" s="180">
        <f t="shared" si="47"/>
        <v>0</v>
      </c>
      <c r="CE26" s="180">
        <f t="shared" si="47"/>
        <v>0</v>
      </c>
      <c r="CF26" s="180">
        <f t="shared" si="47"/>
        <v>0</v>
      </c>
      <c r="CG26" s="180">
        <f t="shared" si="47"/>
        <v>0</v>
      </c>
      <c r="CH26" s="180">
        <f t="shared" si="47"/>
        <v>0</v>
      </c>
      <c r="CI26" s="180">
        <f t="shared" si="47"/>
        <v>0</v>
      </c>
      <c r="CJ26" s="180">
        <f t="shared" ref="CJ26:CW26" si="48">CJ19</f>
        <v>12.553000000000003</v>
      </c>
      <c r="CK26" s="180">
        <f t="shared" si="48"/>
        <v>0</v>
      </c>
      <c r="CL26" s="180">
        <f t="shared" si="48"/>
        <v>34.417999999999999</v>
      </c>
      <c r="CM26" s="180">
        <f t="shared" si="48"/>
        <v>0</v>
      </c>
      <c r="CN26" s="180">
        <f t="shared" si="48"/>
        <v>5.1319999999999997</v>
      </c>
      <c r="CO26" s="180">
        <f t="shared" si="48"/>
        <v>0</v>
      </c>
      <c r="CP26" s="180">
        <f t="shared" si="48"/>
        <v>9</v>
      </c>
      <c r="CQ26" s="180">
        <f t="shared" si="48"/>
        <v>0</v>
      </c>
      <c r="CR26" s="180">
        <f t="shared" si="48"/>
        <v>0</v>
      </c>
      <c r="CS26" s="180">
        <f t="shared" si="48"/>
        <v>0</v>
      </c>
      <c r="CT26" s="180">
        <f t="shared" si="48"/>
        <v>0</v>
      </c>
      <c r="CU26" s="180">
        <f t="shared" si="48"/>
        <v>0</v>
      </c>
      <c r="CV26" s="180">
        <f t="shared" si="48"/>
        <v>0</v>
      </c>
      <c r="CW26" s="180">
        <f t="shared" si="48"/>
        <v>0</v>
      </c>
      <c r="CX26" s="32"/>
    </row>
    <row r="27" spans="1:102" ht="31.5" x14ac:dyDescent="0.25">
      <c r="A27" s="236" t="s">
        <v>522</v>
      </c>
      <c r="B27" s="195" t="s">
        <v>697</v>
      </c>
      <c r="C27" s="168"/>
      <c r="D27" s="180" t="str">
        <f t="shared" ref="D27:Q27" si="49">IF(AND(D28="нд",D28=D32,D32=D35,D35=D44),"нд",SUMIF(D28,"&gt;0",D28)+SUMIF(D32,"&gt;0",D32)+SUMIF(D35,"&gt;0",D35)+SUMIF(D44,"&gt;0",D44))</f>
        <v>нд</v>
      </c>
      <c r="E27" s="180" t="str">
        <f t="shared" si="49"/>
        <v>нд</v>
      </c>
      <c r="F27" s="180" t="str">
        <f t="shared" si="49"/>
        <v>нд</v>
      </c>
      <c r="G27" s="180" t="str">
        <f t="shared" si="49"/>
        <v>нд</v>
      </c>
      <c r="H27" s="180" t="str">
        <f t="shared" si="49"/>
        <v>нд</v>
      </c>
      <c r="I27" s="180" t="str">
        <f t="shared" si="49"/>
        <v>нд</v>
      </c>
      <c r="J27" s="180" t="str">
        <f t="shared" si="49"/>
        <v>нд</v>
      </c>
      <c r="K27" s="180" t="str">
        <f t="shared" si="49"/>
        <v>нд</v>
      </c>
      <c r="L27" s="180" t="str">
        <f t="shared" si="49"/>
        <v>нд</v>
      </c>
      <c r="M27" s="180" t="str">
        <f t="shared" si="49"/>
        <v>нд</v>
      </c>
      <c r="N27" s="180" t="str">
        <f t="shared" si="49"/>
        <v>нд</v>
      </c>
      <c r="O27" s="180" t="str">
        <f t="shared" si="49"/>
        <v>нд</v>
      </c>
      <c r="P27" s="180" t="str">
        <f t="shared" si="49"/>
        <v>нд</v>
      </c>
      <c r="Q27" s="180" t="str">
        <f t="shared" si="49"/>
        <v>нд</v>
      </c>
      <c r="R27" s="180" t="str">
        <f t="shared" ref="R27:AE27" si="50">IF(AND(R28="нд",R28=R32,R32=R35,R35=R44),"нд",SUMIF(R28,"&gt;0",R28)+SUMIF(R32,"&gt;0",R32)+SUMIF(R35,"&gt;0",R35)+SUMIF(R44,"&gt;0",R44))</f>
        <v>нд</v>
      </c>
      <c r="S27" s="180" t="str">
        <f t="shared" si="50"/>
        <v>нд</v>
      </c>
      <c r="T27" s="180" t="str">
        <f t="shared" si="50"/>
        <v>нд</v>
      </c>
      <c r="U27" s="180" t="str">
        <f t="shared" si="50"/>
        <v>нд</v>
      </c>
      <c r="V27" s="180" t="str">
        <f t="shared" si="50"/>
        <v>нд</v>
      </c>
      <c r="W27" s="180" t="str">
        <f t="shared" si="50"/>
        <v>нд</v>
      </c>
      <c r="X27" s="180" t="str">
        <f t="shared" si="50"/>
        <v>нд</v>
      </c>
      <c r="Y27" s="180" t="str">
        <f t="shared" si="50"/>
        <v>нд</v>
      </c>
      <c r="Z27" s="180" t="str">
        <f t="shared" si="50"/>
        <v>нд</v>
      </c>
      <c r="AA27" s="180" t="str">
        <f t="shared" si="50"/>
        <v>нд</v>
      </c>
      <c r="AB27" s="180" t="str">
        <f t="shared" si="50"/>
        <v>нд</v>
      </c>
      <c r="AC27" s="180" t="str">
        <f t="shared" si="50"/>
        <v>нд</v>
      </c>
      <c r="AD27" s="180" t="str">
        <f t="shared" si="50"/>
        <v>нд</v>
      </c>
      <c r="AE27" s="180" t="str">
        <f t="shared" si="50"/>
        <v>нд</v>
      </c>
      <c r="AF27" s="180" t="str">
        <f t="shared" ref="AF27:AS27" si="51">IF(AND(AF28="нд",AF28=AF32,AF32=AF35,AF35=AF44),"нд",SUMIF(AF28,"&gt;0",AF28)+SUMIF(AF32,"&gt;0",AF32)+SUMIF(AF35,"&gt;0",AF35)+SUMIF(AF44,"&gt;0",AF44))</f>
        <v>нд</v>
      </c>
      <c r="AG27" s="180" t="str">
        <f t="shared" si="51"/>
        <v>нд</v>
      </c>
      <c r="AH27" s="180" t="str">
        <f t="shared" si="51"/>
        <v>нд</v>
      </c>
      <c r="AI27" s="180" t="str">
        <f t="shared" si="51"/>
        <v>нд</v>
      </c>
      <c r="AJ27" s="180" t="str">
        <f t="shared" si="51"/>
        <v>нд</v>
      </c>
      <c r="AK27" s="180" t="str">
        <f t="shared" si="51"/>
        <v>нд</v>
      </c>
      <c r="AL27" s="180" t="str">
        <f t="shared" si="51"/>
        <v>нд</v>
      </c>
      <c r="AM27" s="180" t="str">
        <f t="shared" si="51"/>
        <v>нд</v>
      </c>
      <c r="AN27" s="180" t="str">
        <f t="shared" si="51"/>
        <v>нд</v>
      </c>
      <c r="AO27" s="180" t="str">
        <f t="shared" si="51"/>
        <v>нд</v>
      </c>
      <c r="AP27" s="180" t="str">
        <f t="shared" si="51"/>
        <v>нд</v>
      </c>
      <c r="AQ27" s="180" t="str">
        <f t="shared" si="51"/>
        <v>нд</v>
      </c>
      <c r="AR27" s="180" t="str">
        <f t="shared" si="51"/>
        <v>нд</v>
      </c>
      <c r="AS27" s="180" t="str">
        <f t="shared" si="51"/>
        <v>нд</v>
      </c>
      <c r="AT27" s="180" t="str">
        <f t="shared" ref="AT27:BG27" si="52">IF(AND(AT28="нд",AT28=AT32,AT32=AT35,AT35=AT44),"нд",SUMIF(AT28,"&gt;0",AT28)+SUMIF(AT32,"&gt;0",AT32)+SUMIF(AT35,"&gt;0",AT35)+SUMIF(AT44,"&gt;0",AT44))</f>
        <v>нд</v>
      </c>
      <c r="AU27" s="180" t="str">
        <f t="shared" si="52"/>
        <v>нд</v>
      </c>
      <c r="AV27" s="180" t="str">
        <f t="shared" si="52"/>
        <v>нд</v>
      </c>
      <c r="AW27" s="180" t="str">
        <f t="shared" si="52"/>
        <v>нд</v>
      </c>
      <c r="AX27" s="180" t="str">
        <f t="shared" si="52"/>
        <v>нд</v>
      </c>
      <c r="AY27" s="180" t="str">
        <f t="shared" si="52"/>
        <v>нд</v>
      </c>
      <c r="AZ27" s="180" t="str">
        <f t="shared" si="52"/>
        <v>нд</v>
      </c>
      <c r="BA27" s="180" t="str">
        <f t="shared" si="52"/>
        <v>нд</v>
      </c>
      <c r="BB27" s="180" t="str">
        <f t="shared" si="52"/>
        <v>нд</v>
      </c>
      <c r="BC27" s="180" t="str">
        <f t="shared" si="52"/>
        <v>нд</v>
      </c>
      <c r="BD27" s="180" t="str">
        <f t="shared" si="52"/>
        <v>нд</v>
      </c>
      <c r="BE27" s="180" t="str">
        <f t="shared" si="52"/>
        <v>нд</v>
      </c>
      <c r="BF27" s="180" t="str">
        <f t="shared" si="52"/>
        <v>нд</v>
      </c>
      <c r="BG27" s="180" t="str">
        <f t="shared" si="52"/>
        <v>нд</v>
      </c>
      <c r="BH27" s="180" t="str">
        <f t="shared" ref="BH27:BU27" si="53">IF(AND(BH28="нд",BH28=BH32,BH32=BH35,BH35=BH44),"нд",SUMIF(BH28,"&gt;0",BH28)+SUMIF(BH32,"&gt;0",BH32)+SUMIF(BH35,"&gt;0",BH35)+SUMIF(BH44,"&gt;0",BH44))</f>
        <v>нд</v>
      </c>
      <c r="BI27" s="180" t="str">
        <f t="shared" si="53"/>
        <v>нд</v>
      </c>
      <c r="BJ27" s="180" t="str">
        <f t="shared" si="53"/>
        <v>нд</v>
      </c>
      <c r="BK27" s="180" t="str">
        <f t="shared" si="53"/>
        <v>нд</v>
      </c>
      <c r="BL27" s="180" t="str">
        <f t="shared" si="53"/>
        <v>нд</v>
      </c>
      <c r="BM27" s="180" t="str">
        <f t="shared" si="53"/>
        <v>нд</v>
      </c>
      <c r="BN27" s="180" t="str">
        <f t="shared" si="53"/>
        <v>нд</v>
      </c>
      <c r="BO27" s="180" t="str">
        <f t="shared" si="53"/>
        <v>нд</v>
      </c>
      <c r="BP27" s="180" t="str">
        <f t="shared" si="53"/>
        <v>нд</v>
      </c>
      <c r="BQ27" s="180" t="str">
        <f t="shared" si="53"/>
        <v>нд</v>
      </c>
      <c r="BR27" s="180" t="str">
        <f t="shared" si="53"/>
        <v>нд</v>
      </c>
      <c r="BS27" s="180" t="str">
        <f t="shared" si="53"/>
        <v>нд</v>
      </c>
      <c r="BT27" s="180" t="str">
        <f t="shared" si="53"/>
        <v>нд</v>
      </c>
      <c r="BU27" s="180" t="str">
        <f t="shared" si="53"/>
        <v>нд</v>
      </c>
      <c r="BV27" s="180" t="str">
        <f t="shared" ref="BV27:CI27" si="54">IF(AND(BV28="нд",BV28=BV32,BV32=BV35,BV35=BV44),"нд",SUMIF(BV28,"&gt;0",BV28)+SUMIF(BV32,"&gt;0",BV32)+SUMIF(BV35,"&gt;0",BV35)+SUMIF(BV44,"&gt;0",BV44))</f>
        <v>нд</v>
      </c>
      <c r="BW27" s="180" t="str">
        <f t="shared" si="54"/>
        <v>нд</v>
      </c>
      <c r="BX27" s="180" t="str">
        <f t="shared" si="54"/>
        <v>нд</v>
      </c>
      <c r="BY27" s="180" t="str">
        <f t="shared" si="54"/>
        <v>нд</v>
      </c>
      <c r="BZ27" s="180" t="str">
        <f t="shared" si="54"/>
        <v>нд</v>
      </c>
      <c r="CA27" s="180" t="str">
        <f t="shared" si="54"/>
        <v>нд</v>
      </c>
      <c r="CB27" s="180" t="str">
        <f t="shared" si="54"/>
        <v>нд</v>
      </c>
      <c r="CC27" s="180" t="str">
        <f t="shared" si="54"/>
        <v>нд</v>
      </c>
      <c r="CD27" s="180" t="str">
        <f t="shared" si="54"/>
        <v>нд</v>
      </c>
      <c r="CE27" s="180" t="str">
        <f t="shared" si="54"/>
        <v>нд</v>
      </c>
      <c r="CF27" s="180" t="str">
        <f t="shared" si="54"/>
        <v>нд</v>
      </c>
      <c r="CG27" s="180" t="str">
        <f t="shared" si="54"/>
        <v>нд</v>
      </c>
      <c r="CH27" s="180" t="str">
        <f t="shared" si="54"/>
        <v>нд</v>
      </c>
      <c r="CI27" s="180" t="str">
        <f t="shared" si="54"/>
        <v>нд</v>
      </c>
      <c r="CJ27" s="180" t="str">
        <f t="shared" ref="CJ27:CW27" si="55">IF(AND(CJ28="нд",CJ28=CJ32,CJ32=CJ35,CJ35=CJ44),"нд",SUMIF(CJ28,"&gt;0",CJ28)+SUMIF(CJ32,"&gt;0",CJ32)+SUMIF(CJ35,"&gt;0",CJ35)+SUMIF(CJ44,"&gt;0",CJ44))</f>
        <v>нд</v>
      </c>
      <c r="CK27" s="180" t="str">
        <f t="shared" si="55"/>
        <v>нд</v>
      </c>
      <c r="CL27" s="180" t="str">
        <f t="shared" si="55"/>
        <v>нд</v>
      </c>
      <c r="CM27" s="180" t="str">
        <f t="shared" si="55"/>
        <v>нд</v>
      </c>
      <c r="CN27" s="180" t="str">
        <f t="shared" si="55"/>
        <v>нд</v>
      </c>
      <c r="CO27" s="180" t="str">
        <f t="shared" si="55"/>
        <v>нд</v>
      </c>
      <c r="CP27" s="180" t="str">
        <f t="shared" si="55"/>
        <v>нд</v>
      </c>
      <c r="CQ27" s="180" t="str">
        <f t="shared" si="55"/>
        <v>нд</v>
      </c>
      <c r="CR27" s="180" t="str">
        <f t="shared" si="55"/>
        <v>нд</v>
      </c>
      <c r="CS27" s="180" t="str">
        <f t="shared" si="55"/>
        <v>нд</v>
      </c>
      <c r="CT27" s="180" t="str">
        <f t="shared" si="55"/>
        <v>нд</v>
      </c>
      <c r="CU27" s="180" t="str">
        <f t="shared" si="55"/>
        <v>нд</v>
      </c>
      <c r="CV27" s="180" t="str">
        <f t="shared" si="55"/>
        <v>нд</v>
      </c>
      <c r="CW27" s="180" t="str">
        <f t="shared" si="55"/>
        <v>нд</v>
      </c>
      <c r="CX27" s="32"/>
    </row>
    <row r="28" spans="1:102" ht="47.25" x14ac:dyDescent="0.25">
      <c r="A28" s="236" t="s">
        <v>520</v>
      </c>
      <c r="B28" s="195" t="s">
        <v>698</v>
      </c>
      <c r="C28" s="168"/>
      <c r="D28" s="180" t="str">
        <f t="shared" ref="D28:Q28" si="56">IF(AND(D29="нд",D29=D30,D30=D31),"нд",SUMIF(D29,"&gt;0",D29)+SUMIF(D30,"&gt;0",D30)+SUMIF(D31,"&gt;0",D31))</f>
        <v>нд</v>
      </c>
      <c r="E28" s="180" t="str">
        <f t="shared" si="56"/>
        <v>нд</v>
      </c>
      <c r="F28" s="180" t="str">
        <f t="shared" si="56"/>
        <v>нд</v>
      </c>
      <c r="G28" s="180" t="str">
        <f t="shared" si="56"/>
        <v>нд</v>
      </c>
      <c r="H28" s="180" t="str">
        <f t="shared" si="56"/>
        <v>нд</v>
      </c>
      <c r="I28" s="180" t="str">
        <f t="shared" si="56"/>
        <v>нд</v>
      </c>
      <c r="J28" s="180" t="str">
        <f t="shared" si="56"/>
        <v>нд</v>
      </c>
      <c r="K28" s="180" t="str">
        <f t="shared" si="56"/>
        <v>нд</v>
      </c>
      <c r="L28" s="180" t="str">
        <f t="shared" si="56"/>
        <v>нд</v>
      </c>
      <c r="M28" s="180" t="str">
        <f t="shared" si="56"/>
        <v>нд</v>
      </c>
      <c r="N28" s="180" t="str">
        <f t="shared" si="56"/>
        <v>нд</v>
      </c>
      <c r="O28" s="180" t="str">
        <f t="shared" si="56"/>
        <v>нд</v>
      </c>
      <c r="P28" s="180" t="str">
        <f t="shared" si="56"/>
        <v>нд</v>
      </c>
      <c r="Q28" s="180" t="str">
        <f t="shared" si="56"/>
        <v>нд</v>
      </c>
      <c r="R28" s="180" t="str">
        <f t="shared" ref="R28:AE28" si="57">IF(AND(R29="нд",R29=R30,R30=R31),"нд",SUMIF(R29,"&gt;0",R29)+SUMIF(R30,"&gt;0",R30)+SUMIF(R31,"&gt;0",R31))</f>
        <v>нд</v>
      </c>
      <c r="S28" s="180" t="str">
        <f t="shared" si="57"/>
        <v>нд</v>
      </c>
      <c r="T28" s="180" t="str">
        <f t="shared" si="57"/>
        <v>нд</v>
      </c>
      <c r="U28" s="180" t="str">
        <f t="shared" si="57"/>
        <v>нд</v>
      </c>
      <c r="V28" s="180" t="str">
        <f t="shared" si="57"/>
        <v>нд</v>
      </c>
      <c r="W28" s="180" t="str">
        <f t="shared" si="57"/>
        <v>нд</v>
      </c>
      <c r="X28" s="180" t="str">
        <f t="shared" si="57"/>
        <v>нд</v>
      </c>
      <c r="Y28" s="180" t="str">
        <f t="shared" si="57"/>
        <v>нд</v>
      </c>
      <c r="Z28" s="180" t="str">
        <f t="shared" si="57"/>
        <v>нд</v>
      </c>
      <c r="AA28" s="180" t="str">
        <f t="shared" si="57"/>
        <v>нд</v>
      </c>
      <c r="AB28" s="180" t="str">
        <f t="shared" si="57"/>
        <v>нд</v>
      </c>
      <c r="AC28" s="180" t="str">
        <f t="shared" si="57"/>
        <v>нд</v>
      </c>
      <c r="AD28" s="180" t="str">
        <f t="shared" si="57"/>
        <v>нд</v>
      </c>
      <c r="AE28" s="180" t="str">
        <f t="shared" si="57"/>
        <v>нд</v>
      </c>
      <c r="AF28" s="180" t="str">
        <f t="shared" ref="AF28:AS28" si="58">IF(AND(AF29="нд",AF29=AF30,AF30=AF31),"нд",SUMIF(AF29,"&gt;0",AF29)+SUMIF(AF30,"&gt;0",AF30)+SUMIF(AF31,"&gt;0",AF31))</f>
        <v>нд</v>
      </c>
      <c r="AG28" s="180" t="str">
        <f t="shared" si="58"/>
        <v>нд</v>
      </c>
      <c r="AH28" s="180" t="str">
        <f t="shared" si="58"/>
        <v>нд</v>
      </c>
      <c r="AI28" s="180" t="str">
        <f t="shared" si="58"/>
        <v>нд</v>
      </c>
      <c r="AJ28" s="180" t="str">
        <f t="shared" si="58"/>
        <v>нд</v>
      </c>
      <c r="AK28" s="180" t="str">
        <f t="shared" si="58"/>
        <v>нд</v>
      </c>
      <c r="AL28" s="180" t="str">
        <f t="shared" si="58"/>
        <v>нд</v>
      </c>
      <c r="AM28" s="180" t="str">
        <f t="shared" si="58"/>
        <v>нд</v>
      </c>
      <c r="AN28" s="180" t="str">
        <f t="shared" si="58"/>
        <v>нд</v>
      </c>
      <c r="AO28" s="180" t="str">
        <f t="shared" si="58"/>
        <v>нд</v>
      </c>
      <c r="AP28" s="180" t="str">
        <f t="shared" si="58"/>
        <v>нд</v>
      </c>
      <c r="AQ28" s="180" t="str">
        <f t="shared" si="58"/>
        <v>нд</v>
      </c>
      <c r="AR28" s="180" t="str">
        <f t="shared" si="58"/>
        <v>нд</v>
      </c>
      <c r="AS28" s="180" t="str">
        <f t="shared" si="58"/>
        <v>нд</v>
      </c>
      <c r="AT28" s="180" t="str">
        <f t="shared" ref="AT28:BG28" si="59">IF(AND(AT29="нд",AT29=AT30,AT30=AT31),"нд",SUMIF(AT29,"&gt;0",AT29)+SUMIF(AT30,"&gt;0",AT30)+SUMIF(AT31,"&gt;0",AT31))</f>
        <v>нд</v>
      </c>
      <c r="AU28" s="180" t="str">
        <f t="shared" si="59"/>
        <v>нд</v>
      </c>
      <c r="AV28" s="180" t="str">
        <f t="shared" si="59"/>
        <v>нд</v>
      </c>
      <c r="AW28" s="180" t="str">
        <f t="shared" si="59"/>
        <v>нд</v>
      </c>
      <c r="AX28" s="180" t="str">
        <f t="shared" si="59"/>
        <v>нд</v>
      </c>
      <c r="AY28" s="180" t="str">
        <f t="shared" si="59"/>
        <v>нд</v>
      </c>
      <c r="AZ28" s="180" t="str">
        <f t="shared" si="59"/>
        <v>нд</v>
      </c>
      <c r="BA28" s="180" t="str">
        <f t="shared" si="59"/>
        <v>нд</v>
      </c>
      <c r="BB28" s="180" t="str">
        <f t="shared" si="59"/>
        <v>нд</v>
      </c>
      <c r="BC28" s="180" t="str">
        <f t="shared" si="59"/>
        <v>нд</v>
      </c>
      <c r="BD28" s="180" t="str">
        <f t="shared" si="59"/>
        <v>нд</v>
      </c>
      <c r="BE28" s="180" t="str">
        <f t="shared" si="59"/>
        <v>нд</v>
      </c>
      <c r="BF28" s="180" t="str">
        <f t="shared" si="59"/>
        <v>нд</v>
      </c>
      <c r="BG28" s="180" t="str">
        <f t="shared" si="59"/>
        <v>нд</v>
      </c>
      <c r="BH28" s="180" t="str">
        <f t="shared" ref="BH28:BU28" si="60">IF(AND(BH29="нд",BH29=BH30,BH30=BH31),"нд",SUMIF(BH29,"&gt;0",BH29)+SUMIF(BH30,"&gt;0",BH30)+SUMIF(BH31,"&gt;0",BH31))</f>
        <v>нд</v>
      </c>
      <c r="BI28" s="180" t="str">
        <f t="shared" si="60"/>
        <v>нд</v>
      </c>
      <c r="BJ28" s="180" t="str">
        <f t="shared" si="60"/>
        <v>нд</v>
      </c>
      <c r="BK28" s="180" t="str">
        <f t="shared" si="60"/>
        <v>нд</v>
      </c>
      <c r="BL28" s="180" t="str">
        <f t="shared" si="60"/>
        <v>нд</v>
      </c>
      <c r="BM28" s="180" t="str">
        <f t="shared" si="60"/>
        <v>нд</v>
      </c>
      <c r="BN28" s="180" t="str">
        <f t="shared" si="60"/>
        <v>нд</v>
      </c>
      <c r="BO28" s="180" t="str">
        <f t="shared" si="60"/>
        <v>нд</v>
      </c>
      <c r="BP28" s="180" t="str">
        <f t="shared" si="60"/>
        <v>нд</v>
      </c>
      <c r="BQ28" s="180" t="str">
        <f t="shared" si="60"/>
        <v>нд</v>
      </c>
      <c r="BR28" s="180" t="str">
        <f t="shared" si="60"/>
        <v>нд</v>
      </c>
      <c r="BS28" s="180" t="str">
        <f t="shared" si="60"/>
        <v>нд</v>
      </c>
      <c r="BT28" s="180" t="str">
        <f t="shared" si="60"/>
        <v>нд</v>
      </c>
      <c r="BU28" s="180" t="str">
        <f t="shared" si="60"/>
        <v>нд</v>
      </c>
      <c r="BV28" s="180" t="str">
        <f t="shared" ref="BV28:CI28" si="61">IF(AND(BV29="нд",BV29=BV30,BV30=BV31),"нд",SUMIF(BV29,"&gt;0",BV29)+SUMIF(BV30,"&gt;0",BV30)+SUMIF(BV31,"&gt;0",BV31))</f>
        <v>нд</v>
      </c>
      <c r="BW28" s="180" t="str">
        <f t="shared" si="61"/>
        <v>нд</v>
      </c>
      <c r="BX28" s="180" t="str">
        <f t="shared" si="61"/>
        <v>нд</v>
      </c>
      <c r="BY28" s="180" t="str">
        <f t="shared" si="61"/>
        <v>нд</v>
      </c>
      <c r="BZ28" s="180" t="str">
        <f t="shared" si="61"/>
        <v>нд</v>
      </c>
      <c r="CA28" s="180" t="str">
        <f t="shared" si="61"/>
        <v>нд</v>
      </c>
      <c r="CB28" s="180" t="str">
        <f t="shared" si="61"/>
        <v>нд</v>
      </c>
      <c r="CC28" s="180" t="str">
        <f t="shared" si="61"/>
        <v>нд</v>
      </c>
      <c r="CD28" s="180" t="str">
        <f t="shared" si="61"/>
        <v>нд</v>
      </c>
      <c r="CE28" s="180" t="str">
        <f t="shared" si="61"/>
        <v>нд</v>
      </c>
      <c r="CF28" s="180" t="str">
        <f t="shared" si="61"/>
        <v>нд</v>
      </c>
      <c r="CG28" s="180" t="str">
        <f t="shared" si="61"/>
        <v>нд</v>
      </c>
      <c r="CH28" s="180" t="str">
        <f t="shared" si="61"/>
        <v>нд</v>
      </c>
      <c r="CI28" s="180" t="str">
        <f t="shared" si="61"/>
        <v>нд</v>
      </c>
      <c r="CJ28" s="180" t="str">
        <f t="shared" ref="CJ28:CW28" si="62">IF(AND(CJ29="нд",CJ29=CJ30,CJ30=CJ31),"нд",SUMIF(CJ29,"&gt;0",CJ29)+SUMIF(CJ30,"&gt;0",CJ30)+SUMIF(CJ31,"&gt;0",CJ31))</f>
        <v>нд</v>
      </c>
      <c r="CK28" s="180" t="str">
        <f t="shared" si="62"/>
        <v>нд</v>
      </c>
      <c r="CL28" s="180" t="str">
        <f t="shared" si="62"/>
        <v>нд</v>
      </c>
      <c r="CM28" s="180" t="str">
        <f t="shared" si="62"/>
        <v>нд</v>
      </c>
      <c r="CN28" s="180" t="str">
        <f t="shared" si="62"/>
        <v>нд</v>
      </c>
      <c r="CO28" s="180" t="str">
        <f t="shared" si="62"/>
        <v>нд</v>
      </c>
      <c r="CP28" s="180" t="str">
        <f t="shared" si="62"/>
        <v>нд</v>
      </c>
      <c r="CQ28" s="180" t="str">
        <f t="shared" si="62"/>
        <v>нд</v>
      </c>
      <c r="CR28" s="180" t="str">
        <f t="shared" si="62"/>
        <v>нд</v>
      </c>
      <c r="CS28" s="180" t="str">
        <f t="shared" si="62"/>
        <v>нд</v>
      </c>
      <c r="CT28" s="180" t="str">
        <f t="shared" si="62"/>
        <v>нд</v>
      </c>
      <c r="CU28" s="180" t="str">
        <f t="shared" si="62"/>
        <v>нд</v>
      </c>
      <c r="CV28" s="180" t="str">
        <f t="shared" si="62"/>
        <v>нд</v>
      </c>
      <c r="CW28" s="180" t="str">
        <f t="shared" si="62"/>
        <v>нд</v>
      </c>
      <c r="CX28" s="32"/>
    </row>
    <row r="29" spans="1:102" ht="78.75" x14ac:dyDescent="0.25">
      <c r="A29" s="236" t="s">
        <v>519</v>
      </c>
      <c r="B29" s="195" t="s">
        <v>699</v>
      </c>
      <c r="C29" s="168"/>
      <c r="D29" s="180" t="s">
        <v>440</v>
      </c>
      <c r="E29" s="180" t="s">
        <v>440</v>
      </c>
      <c r="F29" s="180" t="s">
        <v>440</v>
      </c>
      <c r="G29" s="180" t="s">
        <v>440</v>
      </c>
      <c r="H29" s="180" t="s">
        <v>440</v>
      </c>
      <c r="I29" s="180" t="s">
        <v>440</v>
      </c>
      <c r="J29" s="180" t="s">
        <v>440</v>
      </c>
      <c r="K29" s="180" t="s">
        <v>440</v>
      </c>
      <c r="L29" s="180" t="s">
        <v>440</v>
      </c>
      <c r="M29" s="180" t="s">
        <v>440</v>
      </c>
      <c r="N29" s="180" t="s">
        <v>440</v>
      </c>
      <c r="O29" s="180" t="s">
        <v>440</v>
      </c>
      <c r="P29" s="180" t="s">
        <v>440</v>
      </c>
      <c r="Q29" s="180" t="s">
        <v>440</v>
      </c>
      <c r="R29" s="180" t="s">
        <v>440</v>
      </c>
      <c r="S29" s="180" t="s">
        <v>440</v>
      </c>
      <c r="T29" s="180" t="s">
        <v>440</v>
      </c>
      <c r="U29" s="180" t="s">
        <v>440</v>
      </c>
      <c r="V29" s="180" t="s">
        <v>440</v>
      </c>
      <c r="W29" s="180" t="s">
        <v>440</v>
      </c>
      <c r="X29" s="180" t="s">
        <v>440</v>
      </c>
      <c r="Y29" s="180" t="s">
        <v>440</v>
      </c>
      <c r="Z29" s="180" t="s">
        <v>440</v>
      </c>
      <c r="AA29" s="180" t="s">
        <v>440</v>
      </c>
      <c r="AB29" s="180" t="s">
        <v>440</v>
      </c>
      <c r="AC29" s="180" t="s">
        <v>440</v>
      </c>
      <c r="AD29" s="180" t="s">
        <v>440</v>
      </c>
      <c r="AE29" s="180" t="s">
        <v>440</v>
      </c>
      <c r="AF29" s="180" t="s">
        <v>440</v>
      </c>
      <c r="AG29" s="180" t="s">
        <v>440</v>
      </c>
      <c r="AH29" s="180" t="s">
        <v>440</v>
      </c>
      <c r="AI29" s="180" t="s">
        <v>440</v>
      </c>
      <c r="AJ29" s="180" t="s">
        <v>440</v>
      </c>
      <c r="AK29" s="180" t="s">
        <v>440</v>
      </c>
      <c r="AL29" s="180" t="s">
        <v>440</v>
      </c>
      <c r="AM29" s="180" t="s">
        <v>440</v>
      </c>
      <c r="AN29" s="180" t="s">
        <v>440</v>
      </c>
      <c r="AO29" s="180" t="s">
        <v>440</v>
      </c>
      <c r="AP29" s="180" t="s">
        <v>440</v>
      </c>
      <c r="AQ29" s="180" t="s">
        <v>440</v>
      </c>
      <c r="AR29" s="180" t="s">
        <v>440</v>
      </c>
      <c r="AS29" s="180" t="s">
        <v>440</v>
      </c>
      <c r="AT29" s="180" t="s">
        <v>440</v>
      </c>
      <c r="AU29" s="180" t="s">
        <v>440</v>
      </c>
      <c r="AV29" s="180" t="s">
        <v>440</v>
      </c>
      <c r="AW29" s="180" t="s">
        <v>440</v>
      </c>
      <c r="AX29" s="180" t="s">
        <v>440</v>
      </c>
      <c r="AY29" s="180" t="s">
        <v>440</v>
      </c>
      <c r="AZ29" s="180" t="s">
        <v>440</v>
      </c>
      <c r="BA29" s="180" t="s">
        <v>440</v>
      </c>
      <c r="BB29" s="180" t="s">
        <v>440</v>
      </c>
      <c r="BC29" s="180" t="s">
        <v>440</v>
      </c>
      <c r="BD29" s="180" t="s">
        <v>440</v>
      </c>
      <c r="BE29" s="180" t="s">
        <v>440</v>
      </c>
      <c r="BF29" s="180" t="s">
        <v>440</v>
      </c>
      <c r="BG29" s="180" t="s">
        <v>440</v>
      </c>
      <c r="BH29" s="180" t="s">
        <v>440</v>
      </c>
      <c r="BI29" s="180" t="s">
        <v>440</v>
      </c>
      <c r="BJ29" s="180" t="s">
        <v>440</v>
      </c>
      <c r="BK29" s="180" t="s">
        <v>440</v>
      </c>
      <c r="BL29" s="180" t="s">
        <v>440</v>
      </c>
      <c r="BM29" s="180" t="s">
        <v>440</v>
      </c>
      <c r="BN29" s="180" t="s">
        <v>440</v>
      </c>
      <c r="BO29" s="180" t="s">
        <v>440</v>
      </c>
      <c r="BP29" s="180" t="s">
        <v>440</v>
      </c>
      <c r="BQ29" s="180" t="s">
        <v>440</v>
      </c>
      <c r="BR29" s="180" t="s">
        <v>440</v>
      </c>
      <c r="BS29" s="180" t="s">
        <v>440</v>
      </c>
      <c r="BT29" s="180" t="s">
        <v>440</v>
      </c>
      <c r="BU29" s="180" t="s">
        <v>440</v>
      </c>
      <c r="BV29" s="180" t="s">
        <v>440</v>
      </c>
      <c r="BW29" s="180" t="s">
        <v>440</v>
      </c>
      <c r="BX29" s="180" t="s">
        <v>440</v>
      </c>
      <c r="BY29" s="180" t="s">
        <v>440</v>
      </c>
      <c r="BZ29" s="180" t="s">
        <v>440</v>
      </c>
      <c r="CA29" s="180" t="s">
        <v>440</v>
      </c>
      <c r="CB29" s="180" t="s">
        <v>440</v>
      </c>
      <c r="CC29" s="180" t="s">
        <v>440</v>
      </c>
      <c r="CD29" s="180" t="s">
        <v>440</v>
      </c>
      <c r="CE29" s="180" t="s">
        <v>440</v>
      </c>
      <c r="CF29" s="180" t="s">
        <v>440</v>
      </c>
      <c r="CG29" s="180" t="s">
        <v>440</v>
      </c>
      <c r="CH29" s="180" t="s">
        <v>440</v>
      </c>
      <c r="CI29" s="180" t="s">
        <v>440</v>
      </c>
      <c r="CJ29" s="180" t="s">
        <v>440</v>
      </c>
      <c r="CK29" s="180" t="s">
        <v>440</v>
      </c>
      <c r="CL29" s="180" t="s">
        <v>440</v>
      </c>
      <c r="CM29" s="180" t="s">
        <v>440</v>
      </c>
      <c r="CN29" s="180" t="s">
        <v>440</v>
      </c>
      <c r="CO29" s="180" t="s">
        <v>440</v>
      </c>
      <c r="CP29" s="180" t="s">
        <v>440</v>
      </c>
      <c r="CQ29" s="180" t="s">
        <v>440</v>
      </c>
      <c r="CR29" s="180" t="s">
        <v>440</v>
      </c>
      <c r="CS29" s="180" t="s">
        <v>440</v>
      </c>
      <c r="CT29" s="180" t="s">
        <v>440</v>
      </c>
      <c r="CU29" s="180" t="s">
        <v>440</v>
      </c>
      <c r="CV29" s="180" t="s">
        <v>440</v>
      </c>
      <c r="CW29" s="180" t="s">
        <v>440</v>
      </c>
      <c r="CX29" s="32"/>
    </row>
    <row r="30" spans="1:102" ht="78.75" x14ac:dyDescent="0.25">
      <c r="A30" s="236" t="s">
        <v>518</v>
      </c>
      <c r="B30" s="195" t="s">
        <v>700</v>
      </c>
      <c r="C30" s="168"/>
      <c r="D30" s="180" t="s">
        <v>440</v>
      </c>
      <c r="E30" s="180" t="s">
        <v>440</v>
      </c>
      <c r="F30" s="180" t="s">
        <v>440</v>
      </c>
      <c r="G30" s="180" t="s">
        <v>440</v>
      </c>
      <c r="H30" s="180" t="s">
        <v>440</v>
      </c>
      <c r="I30" s="180" t="s">
        <v>440</v>
      </c>
      <c r="J30" s="180" t="s">
        <v>440</v>
      </c>
      <c r="K30" s="180" t="s">
        <v>440</v>
      </c>
      <c r="L30" s="180" t="s">
        <v>440</v>
      </c>
      <c r="M30" s="180" t="s">
        <v>440</v>
      </c>
      <c r="N30" s="180" t="s">
        <v>440</v>
      </c>
      <c r="O30" s="180" t="s">
        <v>440</v>
      </c>
      <c r="P30" s="180" t="s">
        <v>440</v>
      </c>
      <c r="Q30" s="180" t="s">
        <v>440</v>
      </c>
      <c r="R30" s="180" t="s">
        <v>440</v>
      </c>
      <c r="S30" s="180" t="s">
        <v>440</v>
      </c>
      <c r="T30" s="180" t="s">
        <v>440</v>
      </c>
      <c r="U30" s="180" t="s">
        <v>440</v>
      </c>
      <c r="V30" s="180" t="s">
        <v>440</v>
      </c>
      <c r="W30" s="180" t="s">
        <v>440</v>
      </c>
      <c r="X30" s="180" t="s">
        <v>440</v>
      </c>
      <c r="Y30" s="180" t="s">
        <v>440</v>
      </c>
      <c r="Z30" s="180" t="s">
        <v>440</v>
      </c>
      <c r="AA30" s="180" t="s">
        <v>440</v>
      </c>
      <c r="AB30" s="180" t="s">
        <v>440</v>
      </c>
      <c r="AC30" s="180" t="s">
        <v>440</v>
      </c>
      <c r="AD30" s="180" t="s">
        <v>440</v>
      </c>
      <c r="AE30" s="180" t="s">
        <v>440</v>
      </c>
      <c r="AF30" s="180" t="s">
        <v>440</v>
      </c>
      <c r="AG30" s="180" t="s">
        <v>440</v>
      </c>
      <c r="AH30" s="180" t="s">
        <v>440</v>
      </c>
      <c r="AI30" s="180" t="s">
        <v>440</v>
      </c>
      <c r="AJ30" s="180" t="s">
        <v>440</v>
      </c>
      <c r="AK30" s="180" t="s">
        <v>440</v>
      </c>
      <c r="AL30" s="180" t="s">
        <v>440</v>
      </c>
      <c r="AM30" s="180" t="s">
        <v>440</v>
      </c>
      <c r="AN30" s="180" t="s">
        <v>440</v>
      </c>
      <c r="AO30" s="180" t="s">
        <v>440</v>
      </c>
      <c r="AP30" s="180" t="s">
        <v>440</v>
      </c>
      <c r="AQ30" s="180" t="s">
        <v>440</v>
      </c>
      <c r="AR30" s="180" t="s">
        <v>440</v>
      </c>
      <c r="AS30" s="180" t="s">
        <v>440</v>
      </c>
      <c r="AT30" s="180" t="s">
        <v>440</v>
      </c>
      <c r="AU30" s="180" t="s">
        <v>440</v>
      </c>
      <c r="AV30" s="180" t="s">
        <v>440</v>
      </c>
      <c r="AW30" s="180" t="s">
        <v>440</v>
      </c>
      <c r="AX30" s="180" t="s">
        <v>440</v>
      </c>
      <c r="AY30" s="180" t="s">
        <v>440</v>
      </c>
      <c r="AZ30" s="180" t="s">
        <v>440</v>
      </c>
      <c r="BA30" s="180" t="s">
        <v>440</v>
      </c>
      <c r="BB30" s="180" t="s">
        <v>440</v>
      </c>
      <c r="BC30" s="180" t="s">
        <v>440</v>
      </c>
      <c r="BD30" s="180" t="s">
        <v>440</v>
      </c>
      <c r="BE30" s="180" t="s">
        <v>440</v>
      </c>
      <c r="BF30" s="180" t="s">
        <v>440</v>
      </c>
      <c r="BG30" s="180" t="s">
        <v>440</v>
      </c>
      <c r="BH30" s="180" t="s">
        <v>440</v>
      </c>
      <c r="BI30" s="180" t="s">
        <v>440</v>
      </c>
      <c r="BJ30" s="180" t="s">
        <v>440</v>
      </c>
      <c r="BK30" s="180" t="s">
        <v>440</v>
      </c>
      <c r="BL30" s="180" t="s">
        <v>440</v>
      </c>
      <c r="BM30" s="180" t="s">
        <v>440</v>
      </c>
      <c r="BN30" s="180" t="s">
        <v>440</v>
      </c>
      <c r="BO30" s="180" t="s">
        <v>440</v>
      </c>
      <c r="BP30" s="180" t="s">
        <v>440</v>
      </c>
      <c r="BQ30" s="180" t="s">
        <v>440</v>
      </c>
      <c r="BR30" s="180" t="s">
        <v>440</v>
      </c>
      <c r="BS30" s="180" t="s">
        <v>440</v>
      </c>
      <c r="BT30" s="180" t="s">
        <v>440</v>
      </c>
      <c r="BU30" s="180" t="s">
        <v>440</v>
      </c>
      <c r="BV30" s="180" t="s">
        <v>440</v>
      </c>
      <c r="BW30" s="180" t="s">
        <v>440</v>
      </c>
      <c r="BX30" s="180" t="s">
        <v>440</v>
      </c>
      <c r="BY30" s="180" t="s">
        <v>440</v>
      </c>
      <c r="BZ30" s="180" t="s">
        <v>440</v>
      </c>
      <c r="CA30" s="180" t="s">
        <v>440</v>
      </c>
      <c r="CB30" s="180" t="s">
        <v>440</v>
      </c>
      <c r="CC30" s="180" t="s">
        <v>440</v>
      </c>
      <c r="CD30" s="180" t="s">
        <v>440</v>
      </c>
      <c r="CE30" s="180" t="s">
        <v>440</v>
      </c>
      <c r="CF30" s="180" t="s">
        <v>440</v>
      </c>
      <c r="CG30" s="180" t="s">
        <v>440</v>
      </c>
      <c r="CH30" s="180" t="s">
        <v>440</v>
      </c>
      <c r="CI30" s="180" t="s">
        <v>440</v>
      </c>
      <c r="CJ30" s="180" t="s">
        <v>440</v>
      </c>
      <c r="CK30" s="180" t="s">
        <v>440</v>
      </c>
      <c r="CL30" s="180" t="s">
        <v>440</v>
      </c>
      <c r="CM30" s="180" t="s">
        <v>440</v>
      </c>
      <c r="CN30" s="180" t="s">
        <v>440</v>
      </c>
      <c r="CO30" s="180" t="s">
        <v>440</v>
      </c>
      <c r="CP30" s="180" t="s">
        <v>440</v>
      </c>
      <c r="CQ30" s="180" t="s">
        <v>440</v>
      </c>
      <c r="CR30" s="180" t="s">
        <v>440</v>
      </c>
      <c r="CS30" s="180" t="s">
        <v>440</v>
      </c>
      <c r="CT30" s="180" t="s">
        <v>440</v>
      </c>
      <c r="CU30" s="180" t="s">
        <v>440</v>
      </c>
      <c r="CV30" s="180" t="s">
        <v>440</v>
      </c>
      <c r="CW30" s="180" t="s">
        <v>440</v>
      </c>
      <c r="CX30" s="32"/>
    </row>
    <row r="31" spans="1:102" ht="63" x14ac:dyDescent="0.25">
      <c r="A31" s="236" t="s">
        <v>517</v>
      </c>
      <c r="B31" s="195" t="s">
        <v>701</v>
      </c>
      <c r="C31" s="168"/>
      <c r="D31" s="180" t="s">
        <v>440</v>
      </c>
      <c r="E31" s="180" t="s">
        <v>440</v>
      </c>
      <c r="F31" s="180" t="s">
        <v>440</v>
      </c>
      <c r="G31" s="180" t="s">
        <v>440</v>
      </c>
      <c r="H31" s="180" t="s">
        <v>440</v>
      </c>
      <c r="I31" s="180" t="s">
        <v>440</v>
      </c>
      <c r="J31" s="180" t="s">
        <v>440</v>
      </c>
      <c r="K31" s="180" t="s">
        <v>440</v>
      </c>
      <c r="L31" s="180" t="s">
        <v>440</v>
      </c>
      <c r="M31" s="180" t="s">
        <v>440</v>
      </c>
      <c r="N31" s="180" t="s">
        <v>440</v>
      </c>
      <c r="O31" s="180" t="s">
        <v>440</v>
      </c>
      <c r="P31" s="180" t="s">
        <v>440</v>
      </c>
      <c r="Q31" s="180" t="s">
        <v>440</v>
      </c>
      <c r="R31" s="180" t="s">
        <v>440</v>
      </c>
      <c r="S31" s="180" t="s">
        <v>440</v>
      </c>
      <c r="T31" s="180" t="s">
        <v>440</v>
      </c>
      <c r="U31" s="180" t="s">
        <v>440</v>
      </c>
      <c r="V31" s="180" t="s">
        <v>440</v>
      </c>
      <c r="W31" s="180" t="s">
        <v>440</v>
      </c>
      <c r="X31" s="180" t="s">
        <v>440</v>
      </c>
      <c r="Y31" s="180" t="s">
        <v>440</v>
      </c>
      <c r="Z31" s="180" t="s">
        <v>440</v>
      </c>
      <c r="AA31" s="180" t="s">
        <v>440</v>
      </c>
      <c r="AB31" s="180" t="s">
        <v>440</v>
      </c>
      <c r="AC31" s="180" t="s">
        <v>440</v>
      </c>
      <c r="AD31" s="180" t="s">
        <v>440</v>
      </c>
      <c r="AE31" s="180" t="s">
        <v>440</v>
      </c>
      <c r="AF31" s="180" t="s">
        <v>440</v>
      </c>
      <c r="AG31" s="180" t="s">
        <v>440</v>
      </c>
      <c r="AH31" s="180" t="s">
        <v>440</v>
      </c>
      <c r="AI31" s="180" t="s">
        <v>440</v>
      </c>
      <c r="AJ31" s="180" t="s">
        <v>440</v>
      </c>
      <c r="AK31" s="180" t="s">
        <v>440</v>
      </c>
      <c r="AL31" s="180" t="s">
        <v>440</v>
      </c>
      <c r="AM31" s="180" t="s">
        <v>440</v>
      </c>
      <c r="AN31" s="180" t="s">
        <v>440</v>
      </c>
      <c r="AO31" s="180" t="s">
        <v>440</v>
      </c>
      <c r="AP31" s="180" t="s">
        <v>440</v>
      </c>
      <c r="AQ31" s="180" t="s">
        <v>440</v>
      </c>
      <c r="AR31" s="180" t="s">
        <v>440</v>
      </c>
      <c r="AS31" s="180" t="s">
        <v>440</v>
      </c>
      <c r="AT31" s="180" t="s">
        <v>440</v>
      </c>
      <c r="AU31" s="180" t="s">
        <v>440</v>
      </c>
      <c r="AV31" s="180" t="s">
        <v>440</v>
      </c>
      <c r="AW31" s="180" t="s">
        <v>440</v>
      </c>
      <c r="AX31" s="180" t="s">
        <v>440</v>
      </c>
      <c r="AY31" s="180" t="s">
        <v>440</v>
      </c>
      <c r="AZ31" s="180" t="s">
        <v>440</v>
      </c>
      <c r="BA31" s="180" t="s">
        <v>440</v>
      </c>
      <c r="BB31" s="180" t="s">
        <v>440</v>
      </c>
      <c r="BC31" s="180" t="s">
        <v>440</v>
      </c>
      <c r="BD31" s="180" t="s">
        <v>440</v>
      </c>
      <c r="BE31" s="180" t="s">
        <v>440</v>
      </c>
      <c r="BF31" s="180" t="s">
        <v>440</v>
      </c>
      <c r="BG31" s="180" t="s">
        <v>440</v>
      </c>
      <c r="BH31" s="180" t="s">
        <v>440</v>
      </c>
      <c r="BI31" s="180" t="s">
        <v>440</v>
      </c>
      <c r="BJ31" s="180" t="s">
        <v>440</v>
      </c>
      <c r="BK31" s="180" t="s">
        <v>440</v>
      </c>
      <c r="BL31" s="180" t="s">
        <v>440</v>
      </c>
      <c r="BM31" s="180" t="s">
        <v>440</v>
      </c>
      <c r="BN31" s="180" t="s">
        <v>440</v>
      </c>
      <c r="BO31" s="180" t="s">
        <v>440</v>
      </c>
      <c r="BP31" s="180" t="s">
        <v>440</v>
      </c>
      <c r="BQ31" s="180" t="s">
        <v>440</v>
      </c>
      <c r="BR31" s="180" t="s">
        <v>440</v>
      </c>
      <c r="BS31" s="180" t="s">
        <v>440</v>
      </c>
      <c r="BT31" s="180" t="s">
        <v>440</v>
      </c>
      <c r="BU31" s="180" t="s">
        <v>440</v>
      </c>
      <c r="BV31" s="180" t="s">
        <v>440</v>
      </c>
      <c r="BW31" s="180" t="s">
        <v>440</v>
      </c>
      <c r="BX31" s="180" t="s">
        <v>440</v>
      </c>
      <c r="BY31" s="180" t="s">
        <v>440</v>
      </c>
      <c r="BZ31" s="180" t="s">
        <v>440</v>
      </c>
      <c r="CA31" s="180" t="s">
        <v>440</v>
      </c>
      <c r="CB31" s="180" t="s">
        <v>440</v>
      </c>
      <c r="CC31" s="180" t="s">
        <v>440</v>
      </c>
      <c r="CD31" s="180" t="s">
        <v>440</v>
      </c>
      <c r="CE31" s="180" t="s">
        <v>440</v>
      </c>
      <c r="CF31" s="180" t="s">
        <v>440</v>
      </c>
      <c r="CG31" s="180" t="s">
        <v>440</v>
      </c>
      <c r="CH31" s="180" t="s">
        <v>440</v>
      </c>
      <c r="CI31" s="180" t="s">
        <v>440</v>
      </c>
      <c r="CJ31" s="180" t="s">
        <v>440</v>
      </c>
      <c r="CK31" s="180" t="s">
        <v>440</v>
      </c>
      <c r="CL31" s="180" t="s">
        <v>440</v>
      </c>
      <c r="CM31" s="180" t="s">
        <v>440</v>
      </c>
      <c r="CN31" s="180" t="s">
        <v>440</v>
      </c>
      <c r="CO31" s="180" t="s">
        <v>440</v>
      </c>
      <c r="CP31" s="180" t="s">
        <v>440</v>
      </c>
      <c r="CQ31" s="180" t="s">
        <v>440</v>
      </c>
      <c r="CR31" s="180" t="s">
        <v>440</v>
      </c>
      <c r="CS31" s="180" t="s">
        <v>440</v>
      </c>
      <c r="CT31" s="180" t="s">
        <v>440</v>
      </c>
      <c r="CU31" s="180" t="s">
        <v>440</v>
      </c>
      <c r="CV31" s="180" t="s">
        <v>440</v>
      </c>
      <c r="CW31" s="180" t="s">
        <v>440</v>
      </c>
      <c r="CX31" s="32"/>
    </row>
    <row r="32" spans="1:102" ht="47.25" x14ac:dyDescent="0.25">
      <c r="A32" s="236" t="s">
        <v>515</v>
      </c>
      <c r="B32" s="195" t="s">
        <v>702</v>
      </c>
      <c r="C32" s="168"/>
      <c r="D32" s="259" t="str">
        <f>IF((COUNTIF(D33:D34,"нд"))=(COUNTA(D33:D34)),"нд",SUMIF(D33:D34,"&gt;0",D33:D34))</f>
        <v>нд</v>
      </c>
      <c r="E32" s="259" t="str">
        <f t="shared" ref="E32:BP32" si="63">IF((COUNTIF(E33:E34,"нд"))=(COUNTA(E33:E34)),"нд",SUMIF(E33:E34,"&gt;0",E33:E34))</f>
        <v>нд</v>
      </c>
      <c r="F32" s="259" t="str">
        <f t="shared" si="63"/>
        <v>нд</v>
      </c>
      <c r="G32" s="259" t="str">
        <f t="shared" si="63"/>
        <v>нд</v>
      </c>
      <c r="H32" s="259" t="str">
        <f t="shared" si="63"/>
        <v>нд</v>
      </c>
      <c r="I32" s="259" t="str">
        <f t="shared" si="63"/>
        <v>нд</v>
      </c>
      <c r="J32" s="259" t="str">
        <f t="shared" si="63"/>
        <v>нд</v>
      </c>
      <c r="K32" s="259" t="str">
        <f t="shared" si="63"/>
        <v>нд</v>
      </c>
      <c r="L32" s="259" t="str">
        <f t="shared" si="63"/>
        <v>нд</v>
      </c>
      <c r="M32" s="259" t="str">
        <f t="shared" si="63"/>
        <v>нд</v>
      </c>
      <c r="N32" s="259" t="str">
        <f t="shared" si="63"/>
        <v>нд</v>
      </c>
      <c r="O32" s="259" t="str">
        <f t="shared" si="63"/>
        <v>нд</v>
      </c>
      <c r="P32" s="259" t="str">
        <f t="shared" si="63"/>
        <v>нд</v>
      </c>
      <c r="Q32" s="259" t="str">
        <f t="shared" si="63"/>
        <v>нд</v>
      </c>
      <c r="R32" s="259" t="str">
        <f t="shared" si="63"/>
        <v>нд</v>
      </c>
      <c r="S32" s="259" t="str">
        <f t="shared" si="63"/>
        <v>нд</v>
      </c>
      <c r="T32" s="259" t="str">
        <f t="shared" si="63"/>
        <v>нд</v>
      </c>
      <c r="U32" s="259" t="str">
        <f t="shared" si="63"/>
        <v>нд</v>
      </c>
      <c r="V32" s="259" t="str">
        <f t="shared" si="63"/>
        <v>нд</v>
      </c>
      <c r="W32" s="259" t="str">
        <f t="shared" si="63"/>
        <v>нд</v>
      </c>
      <c r="X32" s="259" t="str">
        <f t="shared" si="63"/>
        <v>нд</v>
      </c>
      <c r="Y32" s="259" t="str">
        <f t="shared" si="63"/>
        <v>нд</v>
      </c>
      <c r="Z32" s="259" t="str">
        <f t="shared" si="63"/>
        <v>нд</v>
      </c>
      <c r="AA32" s="259" t="str">
        <f t="shared" si="63"/>
        <v>нд</v>
      </c>
      <c r="AB32" s="259" t="str">
        <f t="shared" si="63"/>
        <v>нд</v>
      </c>
      <c r="AC32" s="259" t="str">
        <f t="shared" si="63"/>
        <v>нд</v>
      </c>
      <c r="AD32" s="259" t="str">
        <f t="shared" si="63"/>
        <v>нд</v>
      </c>
      <c r="AE32" s="259" t="str">
        <f t="shared" si="63"/>
        <v>нд</v>
      </c>
      <c r="AF32" s="259" t="str">
        <f t="shared" si="63"/>
        <v>нд</v>
      </c>
      <c r="AG32" s="259" t="str">
        <f t="shared" si="63"/>
        <v>нд</v>
      </c>
      <c r="AH32" s="259" t="str">
        <f t="shared" si="63"/>
        <v>нд</v>
      </c>
      <c r="AI32" s="259" t="str">
        <f t="shared" si="63"/>
        <v>нд</v>
      </c>
      <c r="AJ32" s="259" t="str">
        <f t="shared" si="63"/>
        <v>нд</v>
      </c>
      <c r="AK32" s="259" t="str">
        <f t="shared" si="63"/>
        <v>нд</v>
      </c>
      <c r="AL32" s="259" t="str">
        <f t="shared" si="63"/>
        <v>нд</v>
      </c>
      <c r="AM32" s="259" t="str">
        <f t="shared" si="63"/>
        <v>нд</v>
      </c>
      <c r="AN32" s="259" t="str">
        <f t="shared" si="63"/>
        <v>нд</v>
      </c>
      <c r="AO32" s="259" t="str">
        <f t="shared" si="63"/>
        <v>нд</v>
      </c>
      <c r="AP32" s="259" t="str">
        <f t="shared" si="63"/>
        <v>нд</v>
      </c>
      <c r="AQ32" s="259" t="str">
        <f t="shared" si="63"/>
        <v>нд</v>
      </c>
      <c r="AR32" s="259" t="str">
        <f t="shared" si="63"/>
        <v>нд</v>
      </c>
      <c r="AS32" s="259" t="str">
        <f t="shared" si="63"/>
        <v>нд</v>
      </c>
      <c r="AT32" s="259" t="str">
        <f t="shared" si="63"/>
        <v>нд</v>
      </c>
      <c r="AU32" s="259" t="str">
        <f t="shared" si="63"/>
        <v>нд</v>
      </c>
      <c r="AV32" s="259" t="str">
        <f t="shared" si="63"/>
        <v>нд</v>
      </c>
      <c r="AW32" s="259" t="str">
        <f t="shared" si="63"/>
        <v>нд</v>
      </c>
      <c r="AX32" s="259" t="str">
        <f t="shared" si="63"/>
        <v>нд</v>
      </c>
      <c r="AY32" s="259" t="str">
        <f t="shared" si="63"/>
        <v>нд</v>
      </c>
      <c r="AZ32" s="259" t="str">
        <f t="shared" si="63"/>
        <v>нд</v>
      </c>
      <c r="BA32" s="259" t="str">
        <f t="shared" si="63"/>
        <v>нд</v>
      </c>
      <c r="BB32" s="259" t="str">
        <f t="shared" si="63"/>
        <v>нд</v>
      </c>
      <c r="BC32" s="259" t="str">
        <f t="shared" si="63"/>
        <v>нд</v>
      </c>
      <c r="BD32" s="259" t="str">
        <f t="shared" si="63"/>
        <v>нд</v>
      </c>
      <c r="BE32" s="259" t="str">
        <f t="shared" si="63"/>
        <v>нд</v>
      </c>
      <c r="BF32" s="259" t="str">
        <f t="shared" si="63"/>
        <v>нд</v>
      </c>
      <c r="BG32" s="259" t="str">
        <f t="shared" si="63"/>
        <v>нд</v>
      </c>
      <c r="BH32" s="259" t="str">
        <f t="shared" si="63"/>
        <v>нд</v>
      </c>
      <c r="BI32" s="259" t="str">
        <f t="shared" si="63"/>
        <v>нд</v>
      </c>
      <c r="BJ32" s="259" t="str">
        <f t="shared" si="63"/>
        <v>нд</v>
      </c>
      <c r="BK32" s="259" t="str">
        <f t="shared" si="63"/>
        <v>нд</v>
      </c>
      <c r="BL32" s="259" t="str">
        <f t="shared" si="63"/>
        <v>нд</v>
      </c>
      <c r="BM32" s="259" t="str">
        <f t="shared" si="63"/>
        <v>нд</v>
      </c>
      <c r="BN32" s="259" t="str">
        <f t="shared" si="63"/>
        <v>нд</v>
      </c>
      <c r="BO32" s="259" t="str">
        <f t="shared" si="63"/>
        <v>нд</v>
      </c>
      <c r="BP32" s="259" t="str">
        <f t="shared" si="63"/>
        <v>нд</v>
      </c>
      <c r="BQ32" s="259" t="str">
        <f t="shared" ref="BQ32:CW32" si="64">IF((COUNTIF(BQ33:BQ34,"нд"))=(COUNTA(BQ33:BQ34)),"нд",SUMIF(BQ33:BQ34,"&gt;0",BQ33:BQ34))</f>
        <v>нд</v>
      </c>
      <c r="BR32" s="259" t="str">
        <f t="shared" si="64"/>
        <v>нд</v>
      </c>
      <c r="BS32" s="259" t="str">
        <f t="shared" si="64"/>
        <v>нд</v>
      </c>
      <c r="BT32" s="259" t="str">
        <f t="shared" si="64"/>
        <v>нд</v>
      </c>
      <c r="BU32" s="259" t="str">
        <f t="shared" si="64"/>
        <v>нд</v>
      </c>
      <c r="BV32" s="259" t="str">
        <f t="shared" si="64"/>
        <v>нд</v>
      </c>
      <c r="BW32" s="259" t="str">
        <f t="shared" si="64"/>
        <v>нд</v>
      </c>
      <c r="BX32" s="259" t="str">
        <f t="shared" si="64"/>
        <v>нд</v>
      </c>
      <c r="BY32" s="259" t="str">
        <f t="shared" si="64"/>
        <v>нд</v>
      </c>
      <c r="BZ32" s="259" t="str">
        <f t="shared" si="64"/>
        <v>нд</v>
      </c>
      <c r="CA32" s="259" t="str">
        <f t="shared" si="64"/>
        <v>нд</v>
      </c>
      <c r="CB32" s="259" t="str">
        <f t="shared" si="64"/>
        <v>нд</v>
      </c>
      <c r="CC32" s="259" t="str">
        <f t="shared" si="64"/>
        <v>нд</v>
      </c>
      <c r="CD32" s="259" t="str">
        <f t="shared" si="64"/>
        <v>нд</v>
      </c>
      <c r="CE32" s="259" t="str">
        <f t="shared" si="64"/>
        <v>нд</v>
      </c>
      <c r="CF32" s="259" t="str">
        <f t="shared" si="64"/>
        <v>нд</v>
      </c>
      <c r="CG32" s="259" t="str">
        <f t="shared" si="64"/>
        <v>нд</v>
      </c>
      <c r="CH32" s="259" t="str">
        <f t="shared" si="64"/>
        <v>нд</v>
      </c>
      <c r="CI32" s="259" t="str">
        <f t="shared" si="64"/>
        <v>нд</v>
      </c>
      <c r="CJ32" s="259" t="str">
        <f t="shared" si="64"/>
        <v>нд</v>
      </c>
      <c r="CK32" s="259" t="str">
        <f t="shared" si="64"/>
        <v>нд</v>
      </c>
      <c r="CL32" s="259" t="str">
        <f t="shared" si="64"/>
        <v>нд</v>
      </c>
      <c r="CM32" s="259" t="str">
        <f t="shared" si="64"/>
        <v>нд</v>
      </c>
      <c r="CN32" s="259" t="str">
        <f t="shared" si="64"/>
        <v>нд</v>
      </c>
      <c r="CO32" s="259" t="str">
        <f t="shared" si="64"/>
        <v>нд</v>
      </c>
      <c r="CP32" s="259" t="str">
        <f t="shared" si="64"/>
        <v>нд</v>
      </c>
      <c r="CQ32" s="259" t="str">
        <f t="shared" si="64"/>
        <v>нд</v>
      </c>
      <c r="CR32" s="259" t="str">
        <f t="shared" si="64"/>
        <v>нд</v>
      </c>
      <c r="CS32" s="259" t="str">
        <f t="shared" si="64"/>
        <v>нд</v>
      </c>
      <c r="CT32" s="259" t="str">
        <f t="shared" si="64"/>
        <v>нд</v>
      </c>
      <c r="CU32" s="259" t="str">
        <f t="shared" si="64"/>
        <v>нд</v>
      </c>
      <c r="CV32" s="259" t="str">
        <f t="shared" si="64"/>
        <v>нд</v>
      </c>
      <c r="CW32" s="259" t="str">
        <f t="shared" si="64"/>
        <v>нд</v>
      </c>
      <c r="CX32" s="32"/>
    </row>
    <row r="33" spans="1:102" ht="78.75" x14ac:dyDescent="0.25">
      <c r="A33" s="236" t="s">
        <v>514</v>
      </c>
      <c r="B33" s="195" t="s">
        <v>703</v>
      </c>
      <c r="C33" s="168"/>
      <c r="D33" s="179" t="s">
        <v>440</v>
      </c>
      <c r="E33" s="179" t="s">
        <v>440</v>
      </c>
      <c r="F33" s="179" t="s">
        <v>440</v>
      </c>
      <c r="G33" s="179" t="s">
        <v>440</v>
      </c>
      <c r="H33" s="179" t="s">
        <v>440</v>
      </c>
      <c r="I33" s="179" t="s">
        <v>440</v>
      </c>
      <c r="J33" s="179" t="s">
        <v>440</v>
      </c>
      <c r="K33" s="179" t="s">
        <v>440</v>
      </c>
      <c r="L33" s="179" t="s">
        <v>440</v>
      </c>
      <c r="M33" s="179" t="s">
        <v>440</v>
      </c>
      <c r="N33" s="179" t="s">
        <v>440</v>
      </c>
      <c r="O33" s="179" t="s">
        <v>440</v>
      </c>
      <c r="P33" s="179" t="s">
        <v>440</v>
      </c>
      <c r="Q33" s="179" t="s">
        <v>440</v>
      </c>
      <c r="R33" s="179" t="s">
        <v>440</v>
      </c>
      <c r="S33" s="179" t="s">
        <v>440</v>
      </c>
      <c r="T33" s="179" t="s">
        <v>440</v>
      </c>
      <c r="U33" s="179" t="s">
        <v>440</v>
      </c>
      <c r="V33" s="179" t="s">
        <v>440</v>
      </c>
      <c r="W33" s="179" t="s">
        <v>440</v>
      </c>
      <c r="X33" s="179" t="s">
        <v>440</v>
      </c>
      <c r="Y33" s="179" t="s">
        <v>440</v>
      </c>
      <c r="Z33" s="179" t="s">
        <v>440</v>
      </c>
      <c r="AA33" s="179" t="s">
        <v>440</v>
      </c>
      <c r="AB33" s="179" t="s">
        <v>440</v>
      </c>
      <c r="AC33" s="179" t="s">
        <v>440</v>
      </c>
      <c r="AD33" s="179" t="s">
        <v>440</v>
      </c>
      <c r="AE33" s="179" t="s">
        <v>440</v>
      </c>
      <c r="AF33" s="179" t="s">
        <v>440</v>
      </c>
      <c r="AG33" s="179" t="s">
        <v>440</v>
      </c>
      <c r="AH33" s="179" t="s">
        <v>440</v>
      </c>
      <c r="AI33" s="179" t="s">
        <v>440</v>
      </c>
      <c r="AJ33" s="179" t="s">
        <v>440</v>
      </c>
      <c r="AK33" s="179" t="s">
        <v>440</v>
      </c>
      <c r="AL33" s="179" t="s">
        <v>440</v>
      </c>
      <c r="AM33" s="179" t="s">
        <v>440</v>
      </c>
      <c r="AN33" s="179" t="s">
        <v>440</v>
      </c>
      <c r="AO33" s="179" t="s">
        <v>440</v>
      </c>
      <c r="AP33" s="179" t="s">
        <v>440</v>
      </c>
      <c r="AQ33" s="179" t="s">
        <v>440</v>
      </c>
      <c r="AR33" s="179" t="s">
        <v>440</v>
      </c>
      <c r="AS33" s="179" t="s">
        <v>440</v>
      </c>
      <c r="AT33" s="179" t="s">
        <v>440</v>
      </c>
      <c r="AU33" s="179" t="s">
        <v>440</v>
      </c>
      <c r="AV33" s="179" t="s">
        <v>440</v>
      </c>
      <c r="AW33" s="179" t="s">
        <v>440</v>
      </c>
      <c r="AX33" s="179" t="s">
        <v>440</v>
      </c>
      <c r="AY33" s="179" t="s">
        <v>440</v>
      </c>
      <c r="AZ33" s="179" t="s">
        <v>440</v>
      </c>
      <c r="BA33" s="179" t="s">
        <v>440</v>
      </c>
      <c r="BB33" s="179" t="s">
        <v>440</v>
      </c>
      <c r="BC33" s="179" t="s">
        <v>440</v>
      </c>
      <c r="BD33" s="179" t="s">
        <v>440</v>
      </c>
      <c r="BE33" s="179" t="s">
        <v>440</v>
      </c>
      <c r="BF33" s="179" t="s">
        <v>440</v>
      </c>
      <c r="BG33" s="179" t="s">
        <v>440</v>
      </c>
      <c r="BH33" s="179" t="s">
        <v>440</v>
      </c>
      <c r="BI33" s="179" t="s">
        <v>440</v>
      </c>
      <c r="BJ33" s="179" t="s">
        <v>440</v>
      </c>
      <c r="BK33" s="179" t="s">
        <v>440</v>
      </c>
      <c r="BL33" s="179" t="s">
        <v>440</v>
      </c>
      <c r="BM33" s="179" t="s">
        <v>440</v>
      </c>
      <c r="BN33" s="179" t="s">
        <v>440</v>
      </c>
      <c r="BO33" s="179" t="s">
        <v>440</v>
      </c>
      <c r="BP33" s="179" t="s">
        <v>440</v>
      </c>
      <c r="BQ33" s="179" t="s">
        <v>440</v>
      </c>
      <c r="BR33" s="179" t="s">
        <v>440</v>
      </c>
      <c r="BS33" s="179" t="s">
        <v>440</v>
      </c>
      <c r="BT33" s="179" t="s">
        <v>440</v>
      </c>
      <c r="BU33" s="179" t="s">
        <v>440</v>
      </c>
      <c r="BV33" s="179" t="s">
        <v>440</v>
      </c>
      <c r="BW33" s="179" t="s">
        <v>440</v>
      </c>
      <c r="BX33" s="179" t="s">
        <v>440</v>
      </c>
      <c r="BY33" s="179" t="s">
        <v>440</v>
      </c>
      <c r="BZ33" s="179" t="s">
        <v>440</v>
      </c>
      <c r="CA33" s="179" t="s">
        <v>440</v>
      </c>
      <c r="CB33" s="179" t="s">
        <v>440</v>
      </c>
      <c r="CC33" s="179" t="s">
        <v>440</v>
      </c>
      <c r="CD33" s="179" t="s">
        <v>440</v>
      </c>
      <c r="CE33" s="179" t="s">
        <v>440</v>
      </c>
      <c r="CF33" s="179" t="s">
        <v>440</v>
      </c>
      <c r="CG33" s="179" t="s">
        <v>440</v>
      </c>
      <c r="CH33" s="179" t="s">
        <v>440</v>
      </c>
      <c r="CI33" s="179" t="s">
        <v>440</v>
      </c>
      <c r="CJ33" s="179" t="s">
        <v>440</v>
      </c>
      <c r="CK33" s="179" t="s">
        <v>440</v>
      </c>
      <c r="CL33" s="179" t="s">
        <v>440</v>
      </c>
      <c r="CM33" s="179" t="s">
        <v>440</v>
      </c>
      <c r="CN33" s="179" t="s">
        <v>440</v>
      </c>
      <c r="CO33" s="179" t="s">
        <v>440</v>
      </c>
      <c r="CP33" s="179" t="s">
        <v>440</v>
      </c>
      <c r="CQ33" s="179" t="s">
        <v>440</v>
      </c>
      <c r="CR33" s="179" t="s">
        <v>440</v>
      </c>
      <c r="CS33" s="179" t="s">
        <v>440</v>
      </c>
      <c r="CT33" s="179" t="s">
        <v>440</v>
      </c>
      <c r="CU33" s="179" t="s">
        <v>440</v>
      </c>
      <c r="CV33" s="179" t="s">
        <v>440</v>
      </c>
      <c r="CW33" s="179" t="s">
        <v>440</v>
      </c>
      <c r="CX33" s="32"/>
    </row>
    <row r="34" spans="1:102" ht="47.25" x14ac:dyDescent="0.25">
      <c r="A34" s="236" t="s">
        <v>513</v>
      </c>
      <c r="B34" s="195" t="s">
        <v>704</v>
      </c>
      <c r="C34" s="168"/>
      <c r="D34" s="179" t="s">
        <v>440</v>
      </c>
      <c r="E34" s="179" t="s">
        <v>440</v>
      </c>
      <c r="F34" s="179" t="s">
        <v>440</v>
      </c>
      <c r="G34" s="179" t="s">
        <v>440</v>
      </c>
      <c r="H34" s="179" t="s">
        <v>440</v>
      </c>
      <c r="I34" s="179" t="s">
        <v>440</v>
      </c>
      <c r="J34" s="179" t="s">
        <v>440</v>
      </c>
      <c r="K34" s="179" t="s">
        <v>440</v>
      </c>
      <c r="L34" s="179" t="s">
        <v>440</v>
      </c>
      <c r="M34" s="179" t="s">
        <v>440</v>
      </c>
      <c r="N34" s="179" t="s">
        <v>440</v>
      </c>
      <c r="O34" s="179" t="s">
        <v>440</v>
      </c>
      <c r="P34" s="179" t="s">
        <v>440</v>
      </c>
      <c r="Q34" s="179" t="s">
        <v>440</v>
      </c>
      <c r="R34" s="179" t="s">
        <v>440</v>
      </c>
      <c r="S34" s="179" t="s">
        <v>440</v>
      </c>
      <c r="T34" s="179" t="s">
        <v>440</v>
      </c>
      <c r="U34" s="179" t="s">
        <v>440</v>
      </c>
      <c r="V34" s="179" t="s">
        <v>440</v>
      </c>
      <c r="W34" s="179" t="s">
        <v>440</v>
      </c>
      <c r="X34" s="179" t="s">
        <v>440</v>
      </c>
      <c r="Y34" s="179" t="s">
        <v>440</v>
      </c>
      <c r="Z34" s="179" t="s">
        <v>440</v>
      </c>
      <c r="AA34" s="179" t="s">
        <v>440</v>
      </c>
      <c r="AB34" s="179" t="s">
        <v>440</v>
      </c>
      <c r="AC34" s="179" t="s">
        <v>440</v>
      </c>
      <c r="AD34" s="179" t="s">
        <v>440</v>
      </c>
      <c r="AE34" s="179" t="s">
        <v>440</v>
      </c>
      <c r="AF34" s="179" t="s">
        <v>440</v>
      </c>
      <c r="AG34" s="179" t="s">
        <v>440</v>
      </c>
      <c r="AH34" s="179" t="s">
        <v>440</v>
      </c>
      <c r="AI34" s="179" t="s">
        <v>440</v>
      </c>
      <c r="AJ34" s="179" t="s">
        <v>440</v>
      </c>
      <c r="AK34" s="179" t="s">
        <v>440</v>
      </c>
      <c r="AL34" s="179" t="s">
        <v>440</v>
      </c>
      <c r="AM34" s="179" t="s">
        <v>440</v>
      </c>
      <c r="AN34" s="179" t="s">
        <v>440</v>
      </c>
      <c r="AO34" s="179" t="s">
        <v>440</v>
      </c>
      <c r="AP34" s="179" t="s">
        <v>440</v>
      </c>
      <c r="AQ34" s="179" t="s">
        <v>440</v>
      </c>
      <c r="AR34" s="179" t="s">
        <v>440</v>
      </c>
      <c r="AS34" s="179" t="s">
        <v>440</v>
      </c>
      <c r="AT34" s="179" t="s">
        <v>440</v>
      </c>
      <c r="AU34" s="179" t="s">
        <v>440</v>
      </c>
      <c r="AV34" s="179" t="s">
        <v>440</v>
      </c>
      <c r="AW34" s="179" t="s">
        <v>440</v>
      </c>
      <c r="AX34" s="179" t="s">
        <v>440</v>
      </c>
      <c r="AY34" s="179" t="s">
        <v>440</v>
      </c>
      <c r="AZ34" s="179" t="s">
        <v>440</v>
      </c>
      <c r="BA34" s="179" t="s">
        <v>440</v>
      </c>
      <c r="BB34" s="179" t="s">
        <v>440</v>
      </c>
      <c r="BC34" s="179" t="s">
        <v>440</v>
      </c>
      <c r="BD34" s="179" t="s">
        <v>440</v>
      </c>
      <c r="BE34" s="179" t="s">
        <v>440</v>
      </c>
      <c r="BF34" s="179" t="s">
        <v>440</v>
      </c>
      <c r="BG34" s="179" t="s">
        <v>440</v>
      </c>
      <c r="BH34" s="179" t="s">
        <v>440</v>
      </c>
      <c r="BI34" s="179" t="s">
        <v>440</v>
      </c>
      <c r="BJ34" s="179" t="s">
        <v>440</v>
      </c>
      <c r="BK34" s="179" t="s">
        <v>440</v>
      </c>
      <c r="BL34" s="179" t="s">
        <v>440</v>
      </c>
      <c r="BM34" s="179" t="s">
        <v>440</v>
      </c>
      <c r="BN34" s="179" t="s">
        <v>440</v>
      </c>
      <c r="BO34" s="179" t="s">
        <v>440</v>
      </c>
      <c r="BP34" s="179" t="s">
        <v>440</v>
      </c>
      <c r="BQ34" s="179" t="s">
        <v>440</v>
      </c>
      <c r="BR34" s="179" t="s">
        <v>440</v>
      </c>
      <c r="BS34" s="179" t="s">
        <v>440</v>
      </c>
      <c r="BT34" s="179" t="s">
        <v>440</v>
      </c>
      <c r="BU34" s="179" t="s">
        <v>440</v>
      </c>
      <c r="BV34" s="179" t="s">
        <v>440</v>
      </c>
      <c r="BW34" s="179" t="s">
        <v>440</v>
      </c>
      <c r="BX34" s="179" t="s">
        <v>440</v>
      </c>
      <c r="BY34" s="179" t="s">
        <v>440</v>
      </c>
      <c r="BZ34" s="179" t="s">
        <v>440</v>
      </c>
      <c r="CA34" s="179" t="s">
        <v>440</v>
      </c>
      <c r="CB34" s="179" t="s">
        <v>440</v>
      </c>
      <c r="CC34" s="179" t="s">
        <v>440</v>
      </c>
      <c r="CD34" s="179" t="s">
        <v>440</v>
      </c>
      <c r="CE34" s="179" t="s">
        <v>440</v>
      </c>
      <c r="CF34" s="179" t="s">
        <v>440</v>
      </c>
      <c r="CG34" s="179" t="s">
        <v>440</v>
      </c>
      <c r="CH34" s="179" t="s">
        <v>440</v>
      </c>
      <c r="CI34" s="179" t="s">
        <v>440</v>
      </c>
      <c r="CJ34" s="179" t="s">
        <v>440</v>
      </c>
      <c r="CK34" s="179" t="s">
        <v>440</v>
      </c>
      <c r="CL34" s="179" t="s">
        <v>440</v>
      </c>
      <c r="CM34" s="179" t="s">
        <v>440</v>
      </c>
      <c r="CN34" s="179" t="s">
        <v>440</v>
      </c>
      <c r="CO34" s="179" t="s">
        <v>440</v>
      </c>
      <c r="CP34" s="179" t="s">
        <v>440</v>
      </c>
      <c r="CQ34" s="179" t="s">
        <v>440</v>
      </c>
      <c r="CR34" s="179" t="s">
        <v>440</v>
      </c>
      <c r="CS34" s="179" t="s">
        <v>440</v>
      </c>
      <c r="CT34" s="179" t="s">
        <v>440</v>
      </c>
      <c r="CU34" s="179" t="s">
        <v>440</v>
      </c>
      <c r="CV34" s="179" t="s">
        <v>440</v>
      </c>
      <c r="CW34" s="179" t="s">
        <v>440</v>
      </c>
      <c r="CX34" s="32"/>
    </row>
    <row r="35" spans="1:102" ht="63" x14ac:dyDescent="0.25">
      <c r="A35" s="236" t="s">
        <v>510</v>
      </c>
      <c r="B35" s="195" t="s">
        <v>705</v>
      </c>
      <c r="C35" s="168"/>
      <c r="D35" s="259" t="str">
        <f>IF((COUNTIF(D36:D43,"нд"))=(COUNTA(D36:D43)),"нд",SUMIF(D36:D43,"&gt;0",D36:D43))</f>
        <v>нд</v>
      </c>
      <c r="E35" s="259" t="str">
        <f t="shared" ref="E35:BP35" si="65">IF((COUNTIF(E36:E43,"нд"))=(COUNTA(E36:E43)),"нд",SUMIF(E36:E43,"&gt;0",E36:E43))</f>
        <v>нд</v>
      </c>
      <c r="F35" s="259" t="str">
        <f t="shared" si="65"/>
        <v>нд</v>
      </c>
      <c r="G35" s="259" t="str">
        <f t="shared" si="65"/>
        <v>нд</v>
      </c>
      <c r="H35" s="259" t="str">
        <f t="shared" si="65"/>
        <v>нд</v>
      </c>
      <c r="I35" s="259" t="str">
        <f t="shared" si="65"/>
        <v>нд</v>
      </c>
      <c r="J35" s="259" t="str">
        <f t="shared" si="65"/>
        <v>нд</v>
      </c>
      <c r="K35" s="259" t="str">
        <f t="shared" si="65"/>
        <v>нд</v>
      </c>
      <c r="L35" s="259" t="str">
        <f t="shared" si="65"/>
        <v>нд</v>
      </c>
      <c r="M35" s="259" t="str">
        <f t="shared" si="65"/>
        <v>нд</v>
      </c>
      <c r="N35" s="259" t="str">
        <f t="shared" si="65"/>
        <v>нд</v>
      </c>
      <c r="O35" s="259" t="str">
        <f t="shared" si="65"/>
        <v>нд</v>
      </c>
      <c r="P35" s="259" t="str">
        <f t="shared" si="65"/>
        <v>нд</v>
      </c>
      <c r="Q35" s="259" t="str">
        <f t="shared" si="65"/>
        <v>нд</v>
      </c>
      <c r="R35" s="259" t="str">
        <f t="shared" si="65"/>
        <v>нд</v>
      </c>
      <c r="S35" s="259" t="str">
        <f t="shared" si="65"/>
        <v>нд</v>
      </c>
      <c r="T35" s="259" t="str">
        <f t="shared" si="65"/>
        <v>нд</v>
      </c>
      <c r="U35" s="259" t="str">
        <f t="shared" si="65"/>
        <v>нд</v>
      </c>
      <c r="V35" s="259" t="str">
        <f t="shared" si="65"/>
        <v>нд</v>
      </c>
      <c r="W35" s="259" t="str">
        <f t="shared" si="65"/>
        <v>нд</v>
      </c>
      <c r="X35" s="259" t="str">
        <f t="shared" si="65"/>
        <v>нд</v>
      </c>
      <c r="Y35" s="259" t="str">
        <f t="shared" si="65"/>
        <v>нд</v>
      </c>
      <c r="Z35" s="259" t="str">
        <f t="shared" si="65"/>
        <v>нд</v>
      </c>
      <c r="AA35" s="259" t="str">
        <f t="shared" si="65"/>
        <v>нд</v>
      </c>
      <c r="AB35" s="259" t="str">
        <f t="shared" si="65"/>
        <v>нд</v>
      </c>
      <c r="AC35" s="259" t="str">
        <f t="shared" si="65"/>
        <v>нд</v>
      </c>
      <c r="AD35" s="259" t="str">
        <f t="shared" si="65"/>
        <v>нд</v>
      </c>
      <c r="AE35" s="259" t="str">
        <f t="shared" si="65"/>
        <v>нд</v>
      </c>
      <c r="AF35" s="259" t="str">
        <f t="shared" si="65"/>
        <v>нд</v>
      </c>
      <c r="AG35" s="259" t="str">
        <f t="shared" si="65"/>
        <v>нд</v>
      </c>
      <c r="AH35" s="259" t="str">
        <f t="shared" si="65"/>
        <v>нд</v>
      </c>
      <c r="AI35" s="259" t="str">
        <f t="shared" si="65"/>
        <v>нд</v>
      </c>
      <c r="AJ35" s="259" t="str">
        <f t="shared" si="65"/>
        <v>нд</v>
      </c>
      <c r="AK35" s="259" t="str">
        <f t="shared" si="65"/>
        <v>нд</v>
      </c>
      <c r="AL35" s="259" t="str">
        <f t="shared" si="65"/>
        <v>нд</v>
      </c>
      <c r="AM35" s="259" t="str">
        <f t="shared" si="65"/>
        <v>нд</v>
      </c>
      <c r="AN35" s="259" t="str">
        <f t="shared" si="65"/>
        <v>нд</v>
      </c>
      <c r="AO35" s="259" t="str">
        <f t="shared" si="65"/>
        <v>нд</v>
      </c>
      <c r="AP35" s="259" t="str">
        <f t="shared" si="65"/>
        <v>нд</v>
      </c>
      <c r="AQ35" s="259" t="str">
        <f t="shared" si="65"/>
        <v>нд</v>
      </c>
      <c r="AR35" s="259" t="str">
        <f t="shared" si="65"/>
        <v>нд</v>
      </c>
      <c r="AS35" s="259" t="str">
        <f t="shared" si="65"/>
        <v>нд</v>
      </c>
      <c r="AT35" s="259" t="str">
        <f t="shared" si="65"/>
        <v>нд</v>
      </c>
      <c r="AU35" s="259" t="str">
        <f t="shared" si="65"/>
        <v>нд</v>
      </c>
      <c r="AV35" s="259" t="str">
        <f t="shared" si="65"/>
        <v>нд</v>
      </c>
      <c r="AW35" s="259" t="str">
        <f t="shared" si="65"/>
        <v>нд</v>
      </c>
      <c r="AX35" s="259" t="str">
        <f t="shared" si="65"/>
        <v>нд</v>
      </c>
      <c r="AY35" s="259" t="str">
        <f t="shared" si="65"/>
        <v>нд</v>
      </c>
      <c r="AZ35" s="259" t="str">
        <f t="shared" si="65"/>
        <v>нд</v>
      </c>
      <c r="BA35" s="259" t="str">
        <f t="shared" si="65"/>
        <v>нд</v>
      </c>
      <c r="BB35" s="259" t="str">
        <f t="shared" si="65"/>
        <v>нд</v>
      </c>
      <c r="BC35" s="259" t="str">
        <f t="shared" si="65"/>
        <v>нд</v>
      </c>
      <c r="BD35" s="259" t="str">
        <f t="shared" si="65"/>
        <v>нд</v>
      </c>
      <c r="BE35" s="259" t="str">
        <f t="shared" si="65"/>
        <v>нд</v>
      </c>
      <c r="BF35" s="259" t="str">
        <f t="shared" si="65"/>
        <v>нд</v>
      </c>
      <c r="BG35" s="259" t="str">
        <f t="shared" si="65"/>
        <v>нд</v>
      </c>
      <c r="BH35" s="259" t="str">
        <f t="shared" si="65"/>
        <v>нд</v>
      </c>
      <c r="BI35" s="259" t="str">
        <f t="shared" si="65"/>
        <v>нд</v>
      </c>
      <c r="BJ35" s="259" t="str">
        <f t="shared" si="65"/>
        <v>нд</v>
      </c>
      <c r="BK35" s="259" t="str">
        <f t="shared" si="65"/>
        <v>нд</v>
      </c>
      <c r="BL35" s="259" t="str">
        <f t="shared" si="65"/>
        <v>нд</v>
      </c>
      <c r="BM35" s="259" t="str">
        <f t="shared" si="65"/>
        <v>нд</v>
      </c>
      <c r="BN35" s="259" t="str">
        <f t="shared" si="65"/>
        <v>нд</v>
      </c>
      <c r="BO35" s="259" t="str">
        <f t="shared" si="65"/>
        <v>нд</v>
      </c>
      <c r="BP35" s="259" t="str">
        <f t="shared" si="65"/>
        <v>нд</v>
      </c>
      <c r="BQ35" s="259" t="str">
        <f t="shared" ref="BQ35:CW35" si="66">IF((COUNTIF(BQ36:BQ43,"нд"))=(COUNTA(BQ36:BQ43)),"нд",SUMIF(BQ36:BQ43,"&gt;0",BQ36:BQ43))</f>
        <v>нд</v>
      </c>
      <c r="BR35" s="259" t="str">
        <f t="shared" si="66"/>
        <v>нд</v>
      </c>
      <c r="BS35" s="259" t="str">
        <f t="shared" si="66"/>
        <v>нд</v>
      </c>
      <c r="BT35" s="259" t="str">
        <f t="shared" si="66"/>
        <v>нд</v>
      </c>
      <c r="BU35" s="259" t="str">
        <f t="shared" si="66"/>
        <v>нд</v>
      </c>
      <c r="BV35" s="259" t="str">
        <f t="shared" si="66"/>
        <v>нд</v>
      </c>
      <c r="BW35" s="259" t="str">
        <f t="shared" si="66"/>
        <v>нд</v>
      </c>
      <c r="BX35" s="259" t="str">
        <f t="shared" si="66"/>
        <v>нд</v>
      </c>
      <c r="BY35" s="259" t="str">
        <f t="shared" si="66"/>
        <v>нд</v>
      </c>
      <c r="BZ35" s="259" t="str">
        <f t="shared" si="66"/>
        <v>нд</v>
      </c>
      <c r="CA35" s="259" t="str">
        <f t="shared" si="66"/>
        <v>нд</v>
      </c>
      <c r="CB35" s="259" t="str">
        <f t="shared" si="66"/>
        <v>нд</v>
      </c>
      <c r="CC35" s="259" t="str">
        <f t="shared" si="66"/>
        <v>нд</v>
      </c>
      <c r="CD35" s="259" t="str">
        <f t="shared" si="66"/>
        <v>нд</v>
      </c>
      <c r="CE35" s="259" t="str">
        <f t="shared" si="66"/>
        <v>нд</v>
      </c>
      <c r="CF35" s="259" t="str">
        <f t="shared" si="66"/>
        <v>нд</v>
      </c>
      <c r="CG35" s="259" t="str">
        <f t="shared" si="66"/>
        <v>нд</v>
      </c>
      <c r="CH35" s="259" t="str">
        <f t="shared" si="66"/>
        <v>нд</v>
      </c>
      <c r="CI35" s="259" t="str">
        <f t="shared" si="66"/>
        <v>нд</v>
      </c>
      <c r="CJ35" s="259" t="str">
        <f t="shared" si="66"/>
        <v>нд</v>
      </c>
      <c r="CK35" s="259" t="str">
        <f t="shared" si="66"/>
        <v>нд</v>
      </c>
      <c r="CL35" s="259" t="str">
        <f t="shared" si="66"/>
        <v>нд</v>
      </c>
      <c r="CM35" s="259" t="str">
        <f t="shared" si="66"/>
        <v>нд</v>
      </c>
      <c r="CN35" s="259" t="str">
        <f t="shared" si="66"/>
        <v>нд</v>
      </c>
      <c r="CO35" s="259" t="str">
        <f t="shared" si="66"/>
        <v>нд</v>
      </c>
      <c r="CP35" s="259" t="str">
        <f t="shared" si="66"/>
        <v>нд</v>
      </c>
      <c r="CQ35" s="259" t="str">
        <f t="shared" si="66"/>
        <v>нд</v>
      </c>
      <c r="CR35" s="259" t="str">
        <f t="shared" si="66"/>
        <v>нд</v>
      </c>
      <c r="CS35" s="259" t="str">
        <f t="shared" si="66"/>
        <v>нд</v>
      </c>
      <c r="CT35" s="259" t="str">
        <f t="shared" si="66"/>
        <v>нд</v>
      </c>
      <c r="CU35" s="259" t="str">
        <f t="shared" si="66"/>
        <v>нд</v>
      </c>
      <c r="CV35" s="259" t="str">
        <f t="shared" si="66"/>
        <v>нд</v>
      </c>
      <c r="CW35" s="259" t="str">
        <f t="shared" si="66"/>
        <v>нд</v>
      </c>
      <c r="CX35" s="32"/>
    </row>
    <row r="36" spans="1:102" ht="47.25" x14ac:dyDescent="0.25">
      <c r="A36" s="236" t="s">
        <v>509</v>
      </c>
      <c r="B36" s="195" t="s">
        <v>706</v>
      </c>
      <c r="C36" s="168"/>
      <c r="D36" s="179" t="s">
        <v>440</v>
      </c>
      <c r="E36" s="179" t="s">
        <v>440</v>
      </c>
      <c r="F36" s="179" t="s">
        <v>440</v>
      </c>
      <c r="G36" s="179" t="s">
        <v>440</v>
      </c>
      <c r="H36" s="179" t="s">
        <v>440</v>
      </c>
      <c r="I36" s="179" t="s">
        <v>440</v>
      </c>
      <c r="J36" s="179" t="s">
        <v>440</v>
      </c>
      <c r="K36" s="179" t="s">
        <v>440</v>
      </c>
      <c r="L36" s="179" t="s">
        <v>440</v>
      </c>
      <c r="M36" s="179" t="s">
        <v>440</v>
      </c>
      <c r="N36" s="179" t="s">
        <v>440</v>
      </c>
      <c r="O36" s="179" t="s">
        <v>440</v>
      </c>
      <c r="P36" s="179" t="s">
        <v>440</v>
      </c>
      <c r="Q36" s="179" t="s">
        <v>440</v>
      </c>
      <c r="R36" s="179" t="s">
        <v>440</v>
      </c>
      <c r="S36" s="179" t="s">
        <v>440</v>
      </c>
      <c r="T36" s="179" t="s">
        <v>440</v>
      </c>
      <c r="U36" s="179" t="s">
        <v>440</v>
      </c>
      <c r="V36" s="179" t="s">
        <v>440</v>
      </c>
      <c r="W36" s="179" t="s">
        <v>440</v>
      </c>
      <c r="X36" s="179" t="s">
        <v>440</v>
      </c>
      <c r="Y36" s="179" t="s">
        <v>440</v>
      </c>
      <c r="Z36" s="179" t="s">
        <v>440</v>
      </c>
      <c r="AA36" s="179" t="s">
        <v>440</v>
      </c>
      <c r="AB36" s="179" t="s">
        <v>440</v>
      </c>
      <c r="AC36" s="179" t="s">
        <v>440</v>
      </c>
      <c r="AD36" s="179" t="s">
        <v>440</v>
      </c>
      <c r="AE36" s="179" t="s">
        <v>440</v>
      </c>
      <c r="AF36" s="179" t="s">
        <v>440</v>
      </c>
      <c r="AG36" s="179" t="s">
        <v>440</v>
      </c>
      <c r="AH36" s="179" t="s">
        <v>440</v>
      </c>
      <c r="AI36" s="179" t="s">
        <v>440</v>
      </c>
      <c r="AJ36" s="179" t="s">
        <v>440</v>
      </c>
      <c r="AK36" s="179" t="s">
        <v>440</v>
      </c>
      <c r="AL36" s="179" t="s">
        <v>440</v>
      </c>
      <c r="AM36" s="179" t="s">
        <v>440</v>
      </c>
      <c r="AN36" s="179" t="s">
        <v>440</v>
      </c>
      <c r="AO36" s="179" t="s">
        <v>440</v>
      </c>
      <c r="AP36" s="179" t="s">
        <v>440</v>
      </c>
      <c r="AQ36" s="179" t="s">
        <v>440</v>
      </c>
      <c r="AR36" s="179" t="s">
        <v>440</v>
      </c>
      <c r="AS36" s="179" t="s">
        <v>440</v>
      </c>
      <c r="AT36" s="179" t="s">
        <v>440</v>
      </c>
      <c r="AU36" s="179" t="s">
        <v>440</v>
      </c>
      <c r="AV36" s="179" t="s">
        <v>440</v>
      </c>
      <c r="AW36" s="179" t="s">
        <v>440</v>
      </c>
      <c r="AX36" s="179" t="s">
        <v>440</v>
      </c>
      <c r="AY36" s="179" t="s">
        <v>440</v>
      </c>
      <c r="AZ36" s="179" t="s">
        <v>440</v>
      </c>
      <c r="BA36" s="179" t="s">
        <v>440</v>
      </c>
      <c r="BB36" s="179" t="s">
        <v>440</v>
      </c>
      <c r="BC36" s="179" t="s">
        <v>440</v>
      </c>
      <c r="BD36" s="179" t="s">
        <v>440</v>
      </c>
      <c r="BE36" s="179" t="s">
        <v>440</v>
      </c>
      <c r="BF36" s="179" t="s">
        <v>440</v>
      </c>
      <c r="BG36" s="179" t="s">
        <v>440</v>
      </c>
      <c r="BH36" s="179" t="s">
        <v>440</v>
      </c>
      <c r="BI36" s="179" t="s">
        <v>440</v>
      </c>
      <c r="BJ36" s="179" t="s">
        <v>440</v>
      </c>
      <c r="BK36" s="179" t="s">
        <v>440</v>
      </c>
      <c r="BL36" s="179" t="s">
        <v>440</v>
      </c>
      <c r="BM36" s="179" t="s">
        <v>440</v>
      </c>
      <c r="BN36" s="179" t="s">
        <v>440</v>
      </c>
      <c r="BO36" s="179" t="s">
        <v>440</v>
      </c>
      <c r="BP36" s="179" t="s">
        <v>440</v>
      </c>
      <c r="BQ36" s="179" t="s">
        <v>440</v>
      </c>
      <c r="BR36" s="179" t="s">
        <v>440</v>
      </c>
      <c r="BS36" s="179" t="s">
        <v>440</v>
      </c>
      <c r="BT36" s="179" t="s">
        <v>440</v>
      </c>
      <c r="BU36" s="179" t="s">
        <v>440</v>
      </c>
      <c r="BV36" s="179" t="s">
        <v>440</v>
      </c>
      <c r="BW36" s="179" t="s">
        <v>440</v>
      </c>
      <c r="BX36" s="179" t="s">
        <v>440</v>
      </c>
      <c r="BY36" s="179" t="s">
        <v>440</v>
      </c>
      <c r="BZ36" s="179" t="s">
        <v>440</v>
      </c>
      <c r="CA36" s="179" t="s">
        <v>440</v>
      </c>
      <c r="CB36" s="179" t="s">
        <v>440</v>
      </c>
      <c r="CC36" s="179" t="s">
        <v>440</v>
      </c>
      <c r="CD36" s="179" t="s">
        <v>440</v>
      </c>
      <c r="CE36" s="179" t="s">
        <v>440</v>
      </c>
      <c r="CF36" s="179" t="s">
        <v>440</v>
      </c>
      <c r="CG36" s="179" t="s">
        <v>440</v>
      </c>
      <c r="CH36" s="179" t="s">
        <v>440</v>
      </c>
      <c r="CI36" s="179" t="s">
        <v>440</v>
      </c>
      <c r="CJ36" s="179" t="s">
        <v>440</v>
      </c>
      <c r="CK36" s="179" t="s">
        <v>440</v>
      </c>
      <c r="CL36" s="179" t="s">
        <v>440</v>
      </c>
      <c r="CM36" s="179" t="s">
        <v>440</v>
      </c>
      <c r="CN36" s="179" t="s">
        <v>440</v>
      </c>
      <c r="CO36" s="179" t="s">
        <v>440</v>
      </c>
      <c r="CP36" s="179" t="s">
        <v>440</v>
      </c>
      <c r="CQ36" s="179" t="s">
        <v>440</v>
      </c>
      <c r="CR36" s="179" t="s">
        <v>440</v>
      </c>
      <c r="CS36" s="179" t="s">
        <v>440</v>
      </c>
      <c r="CT36" s="179" t="s">
        <v>440</v>
      </c>
      <c r="CU36" s="179" t="s">
        <v>440</v>
      </c>
      <c r="CV36" s="179" t="s">
        <v>440</v>
      </c>
      <c r="CW36" s="179" t="s">
        <v>440</v>
      </c>
      <c r="CX36" s="32"/>
    </row>
    <row r="37" spans="1:102" ht="126" x14ac:dyDescent="0.25">
      <c r="A37" s="236" t="s">
        <v>509</v>
      </c>
      <c r="B37" s="195" t="s">
        <v>707</v>
      </c>
      <c r="C37" s="168"/>
      <c r="D37" s="179" t="s">
        <v>440</v>
      </c>
      <c r="E37" s="179" t="s">
        <v>440</v>
      </c>
      <c r="F37" s="179" t="s">
        <v>440</v>
      </c>
      <c r="G37" s="179" t="s">
        <v>440</v>
      </c>
      <c r="H37" s="179" t="s">
        <v>440</v>
      </c>
      <c r="I37" s="179" t="s">
        <v>440</v>
      </c>
      <c r="J37" s="179" t="s">
        <v>440</v>
      </c>
      <c r="K37" s="179" t="s">
        <v>440</v>
      </c>
      <c r="L37" s="179" t="s">
        <v>440</v>
      </c>
      <c r="M37" s="179" t="s">
        <v>440</v>
      </c>
      <c r="N37" s="179" t="s">
        <v>440</v>
      </c>
      <c r="O37" s="179" t="s">
        <v>440</v>
      </c>
      <c r="P37" s="179" t="s">
        <v>440</v>
      </c>
      <c r="Q37" s="179" t="s">
        <v>440</v>
      </c>
      <c r="R37" s="179" t="s">
        <v>440</v>
      </c>
      <c r="S37" s="179" t="s">
        <v>440</v>
      </c>
      <c r="T37" s="179" t="s">
        <v>440</v>
      </c>
      <c r="U37" s="179" t="s">
        <v>440</v>
      </c>
      <c r="V37" s="179" t="s">
        <v>440</v>
      </c>
      <c r="W37" s="179" t="s">
        <v>440</v>
      </c>
      <c r="X37" s="179" t="s">
        <v>440</v>
      </c>
      <c r="Y37" s="179" t="s">
        <v>440</v>
      </c>
      <c r="Z37" s="179" t="s">
        <v>440</v>
      </c>
      <c r="AA37" s="179" t="s">
        <v>440</v>
      </c>
      <c r="AB37" s="179" t="s">
        <v>440</v>
      </c>
      <c r="AC37" s="179" t="s">
        <v>440</v>
      </c>
      <c r="AD37" s="179" t="s">
        <v>440</v>
      </c>
      <c r="AE37" s="179" t="s">
        <v>440</v>
      </c>
      <c r="AF37" s="179" t="s">
        <v>440</v>
      </c>
      <c r="AG37" s="179" t="s">
        <v>440</v>
      </c>
      <c r="AH37" s="179" t="s">
        <v>440</v>
      </c>
      <c r="AI37" s="179" t="s">
        <v>440</v>
      </c>
      <c r="AJ37" s="179" t="s">
        <v>440</v>
      </c>
      <c r="AK37" s="179" t="s">
        <v>440</v>
      </c>
      <c r="AL37" s="179" t="s">
        <v>440</v>
      </c>
      <c r="AM37" s="179" t="s">
        <v>440</v>
      </c>
      <c r="AN37" s="179" t="s">
        <v>440</v>
      </c>
      <c r="AO37" s="179" t="s">
        <v>440</v>
      </c>
      <c r="AP37" s="179" t="s">
        <v>440</v>
      </c>
      <c r="AQ37" s="179" t="s">
        <v>440</v>
      </c>
      <c r="AR37" s="179" t="s">
        <v>440</v>
      </c>
      <c r="AS37" s="179" t="s">
        <v>440</v>
      </c>
      <c r="AT37" s="179" t="s">
        <v>440</v>
      </c>
      <c r="AU37" s="179" t="s">
        <v>440</v>
      </c>
      <c r="AV37" s="179" t="s">
        <v>440</v>
      </c>
      <c r="AW37" s="179" t="s">
        <v>440</v>
      </c>
      <c r="AX37" s="179" t="s">
        <v>440</v>
      </c>
      <c r="AY37" s="179" t="s">
        <v>440</v>
      </c>
      <c r="AZ37" s="179" t="s">
        <v>440</v>
      </c>
      <c r="BA37" s="179" t="s">
        <v>440</v>
      </c>
      <c r="BB37" s="179" t="s">
        <v>440</v>
      </c>
      <c r="BC37" s="179" t="s">
        <v>440</v>
      </c>
      <c r="BD37" s="179" t="s">
        <v>440</v>
      </c>
      <c r="BE37" s="179" t="s">
        <v>440</v>
      </c>
      <c r="BF37" s="179" t="s">
        <v>440</v>
      </c>
      <c r="BG37" s="179" t="s">
        <v>440</v>
      </c>
      <c r="BH37" s="179" t="s">
        <v>440</v>
      </c>
      <c r="BI37" s="179" t="s">
        <v>440</v>
      </c>
      <c r="BJ37" s="179" t="s">
        <v>440</v>
      </c>
      <c r="BK37" s="179" t="s">
        <v>440</v>
      </c>
      <c r="BL37" s="179" t="s">
        <v>440</v>
      </c>
      <c r="BM37" s="179" t="s">
        <v>440</v>
      </c>
      <c r="BN37" s="179" t="s">
        <v>440</v>
      </c>
      <c r="BO37" s="179" t="s">
        <v>440</v>
      </c>
      <c r="BP37" s="179" t="s">
        <v>440</v>
      </c>
      <c r="BQ37" s="179" t="s">
        <v>440</v>
      </c>
      <c r="BR37" s="179" t="s">
        <v>440</v>
      </c>
      <c r="BS37" s="179" t="s">
        <v>440</v>
      </c>
      <c r="BT37" s="179" t="s">
        <v>440</v>
      </c>
      <c r="BU37" s="179" t="s">
        <v>440</v>
      </c>
      <c r="BV37" s="179" t="s">
        <v>440</v>
      </c>
      <c r="BW37" s="179" t="s">
        <v>440</v>
      </c>
      <c r="BX37" s="179" t="s">
        <v>440</v>
      </c>
      <c r="BY37" s="179" t="s">
        <v>440</v>
      </c>
      <c r="BZ37" s="179" t="s">
        <v>440</v>
      </c>
      <c r="CA37" s="179" t="s">
        <v>440</v>
      </c>
      <c r="CB37" s="179" t="s">
        <v>440</v>
      </c>
      <c r="CC37" s="179" t="s">
        <v>440</v>
      </c>
      <c r="CD37" s="179" t="s">
        <v>440</v>
      </c>
      <c r="CE37" s="179" t="s">
        <v>440</v>
      </c>
      <c r="CF37" s="179" t="s">
        <v>440</v>
      </c>
      <c r="CG37" s="179" t="s">
        <v>440</v>
      </c>
      <c r="CH37" s="179" t="s">
        <v>440</v>
      </c>
      <c r="CI37" s="179" t="s">
        <v>440</v>
      </c>
      <c r="CJ37" s="179" t="s">
        <v>440</v>
      </c>
      <c r="CK37" s="179" t="s">
        <v>440</v>
      </c>
      <c r="CL37" s="179" t="s">
        <v>440</v>
      </c>
      <c r="CM37" s="179" t="s">
        <v>440</v>
      </c>
      <c r="CN37" s="179" t="s">
        <v>440</v>
      </c>
      <c r="CO37" s="179" t="s">
        <v>440</v>
      </c>
      <c r="CP37" s="179" t="s">
        <v>440</v>
      </c>
      <c r="CQ37" s="179" t="s">
        <v>440</v>
      </c>
      <c r="CR37" s="179" t="s">
        <v>440</v>
      </c>
      <c r="CS37" s="179" t="s">
        <v>440</v>
      </c>
      <c r="CT37" s="179" t="s">
        <v>440</v>
      </c>
      <c r="CU37" s="179" t="s">
        <v>440</v>
      </c>
      <c r="CV37" s="179" t="s">
        <v>440</v>
      </c>
      <c r="CW37" s="179" t="s">
        <v>440</v>
      </c>
      <c r="CX37" s="32"/>
    </row>
    <row r="38" spans="1:102" ht="110.25" x14ac:dyDescent="0.25">
      <c r="A38" s="236" t="s">
        <v>509</v>
      </c>
      <c r="B38" s="195" t="s">
        <v>708</v>
      </c>
      <c r="C38" s="168"/>
      <c r="D38" s="179" t="s">
        <v>440</v>
      </c>
      <c r="E38" s="179" t="s">
        <v>440</v>
      </c>
      <c r="F38" s="179" t="s">
        <v>440</v>
      </c>
      <c r="G38" s="179" t="s">
        <v>440</v>
      </c>
      <c r="H38" s="179" t="s">
        <v>440</v>
      </c>
      <c r="I38" s="179" t="s">
        <v>440</v>
      </c>
      <c r="J38" s="179" t="s">
        <v>440</v>
      </c>
      <c r="K38" s="179" t="s">
        <v>440</v>
      </c>
      <c r="L38" s="179" t="s">
        <v>440</v>
      </c>
      <c r="M38" s="179" t="s">
        <v>440</v>
      </c>
      <c r="N38" s="179" t="s">
        <v>440</v>
      </c>
      <c r="O38" s="179" t="s">
        <v>440</v>
      </c>
      <c r="P38" s="179" t="s">
        <v>440</v>
      </c>
      <c r="Q38" s="179" t="s">
        <v>440</v>
      </c>
      <c r="R38" s="179" t="s">
        <v>440</v>
      </c>
      <c r="S38" s="179" t="s">
        <v>440</v>
      </c>
      <c r="T38" s="179" t="s">
        <v>440</v>
      </c>
      <c r="U38" s="179" t="s">
        <v>440</v>
      </c>
      <c r="V38" s="179" t="s">
        <v>440</v>
      </c>
      <c r="W38" s="179" t="s">
        <v>440</v>
      </c>
      <c r="X38" s="179" t="s">
        <v>440</v>
      </c>
      <c r="Y38" s="179" t="s">
        <v>440</v>
      </c>
      <c r="Z38" s="179" t="s">
        <v>440</v>
      </c>
      <c r="AA38" s="179" t="s">
        <v>440</v>
      </c>
      <c r="AB38" s="179" t="s">
        <v>440</v>
      </c>
      <c r="AC38" s="179" t="s">
        <v>440</v>
      </c>
      <c r="AD38" s="179" t="s">
        <v>440</v>
      </c>
      <c r="AE38" s="179" t="s">
        <v>440</v>
      </c>
      <c r="AF38" s="179" t="s">
        <v>440</v>
      </c>
      <c r="AG38" s="179" t="s">
        <v>440</v>
      </c>
      <c r="AH38" s="179" t="s">
        <v>440</v>
      </c>
      <c r="AI38" s="179" t="s">
        <v>440</v>
      </c>
      <c r="AJ38" s="179" t="s">
        <v>440</v>
      </c>
      <c r="AK38" s="179" t="s">
        <v>440</v>
      </c>
      <c r="AL38" s="179" t="s">
        <v>440</v>
      </c>
      <c r="AM38" s="179" t="s">
        <v>440</v>
      </c>
      <c r="AN38" s="179" t="s">
        <v>440</v>
      </c>
      <c r="AO38" s="179" t="s">
        <v>440</v>
      </c>
      <c r="AP38" s="179" t="s">
        <v>440</v>
      </c>
      <c r="AQ38" s="179" t="s">
        <v>440</v>
      </c>
      <c r="AR38" s="179" t="s">
        <v>440</v>
      </c>
      <c r="AS38" s="179" t="s">
        <v>440</v>
      </c>
      <c r="AT38" s="179" t="s">
        <v>440</v>
      </c>
      <c r="AU38" s="179" t="s">
        <v>440</v>
      </c>
      <c r="AV38" s="179" t="s">
        <v>440</v>
      </c>
      <c r="AW38" s="179" t="s">
        <v>440</v>
      </c>
      <c r="AX38" s="179" t="s">
        <v>440</v>
      </c>
      <c r="AY38" s="179" t="s">
        <v>440</v>
      </c>
      <c r="AZ38" s="179" t="s">
        <v>440</v>
      </c>
      <c r="BA38" s="179" t="s">
        <v>440</v>
      </c>
      <c r="BB38" s="179" t="s">
        <v>440</v>
      </c>
      <c r="BC38" s="179" t="s">
        <v>440</v>
      </c>
      <c r="BD38" s="179" t="s">
        <v>440</v>
      </c>
      <c r="BE38" s="179" t="s">
        <v>440</v>
      </c>
      <c r="BF38" s="179" t="s">
        <v>440</v>
      </c>
      <c r="BG38" s="179" t="s">
        <v>440</v>
      </c>
      <c r="BH38" s="179" t="s">
        <v>440</v>
      </c>
      <c r="BI38" s="179" t="s">
        <v>440</v>
      </c>
      <c r="BJ38" s="179" t="s">
        <v>440</v>
      </c>
      <c r="BK38" s="179" t="s">
        <v>440</v>
      </c>
      <c r="BL38" s="179" t="s">
        <v>440</v>
      </c>
      <c r="BM38" s="179" t="s">
        <v>440</v>
      </c>
      <c r="BN38" s="179" t="s">
        <v>440</v>
      </c>
      <c r="BO38" s="179" t="s">
        <v>440</v>
      </c>
      <c r="BP38" s="179" t="s">
        <v>440</v>
      </c>
      <c r="BQ38" s="179" t="s">
        <v>440</v>
      </c>
      <c r="BR38" s="179" t="s">
        <v>440</v>
      </c>
      <c r="BS38" s="179" t="s">
        <v>440</v>
      </c>
      <c r="BT38" s="179" t="s">
        <v>440</v>
      </c>
      <c r="BU38" s="179" t="s">
        <v>440</v>
      </c>
      <c r="BV38" s="179" t="s">
        <v>440</v>
      </c>
      <c r="BW38" s="179" t="s">
        <v>440</v>
      </c>
      <c r="BX38" s="179" t="s">
        <v>440</v>
      </c>
      <c r="BY38" s="179" t="s">
        <v>440</v>
      </c>
      <c r="BZ38" s="179" t="s">
        <v>440</v>
      </c>
      <c r="CA38" s="179" t="s">
        <v>440</v>
      </c>
      <c r="CB38" s="179" t="s">
        <v>440</v>
      </c>
      <c r="CC38" s="179" t="s">
        <v>440</v>
      </c>
      <c r="CD38" s="179" t="s">
        <v>440</v>
      </c>
      <c r="CE38" s="179" t="s">
        <v>440</v>
      </c>
      <c r="CF38" s="179" t="s">
        <v>440</v>
      </c>
      <c r="CG38" s="179" t="s">
        <v>440</v>
      </c>
      <c r="CH38" s="179" t="s">
        <v>440</v>
      </c>
      <c r="CI38" s="179" t="s">
        <v>440</v>
      </c>
      <c r="CJ38" s="179" t="s">
        <v>440</v>
      </c>
      <c r="CK38" s="179" t="s">
        <v>440</v>
      </c>
      <c r="CL38" s="179" t="s">
        <v>440</v>
      </c>
      <c r="CM38" s="179" t="s">
        <v>440</v>
      </c>
      <c r="CN38" s="179" t="s">
        <v>440</v>
      </c>
      <c r="CO38" s="179" t="s">
        <v>440</v>
      </c>
      <c r="CP38" s="179" t="s">
        <v>440</v>
      </c>
      <c r="CQ38" s="179" t="s">
        <v>440</v>
      </c>
      <c r="CR38" s="179" t="s">
        <v>440</v>
      </c>
      <c r="CS38" s="179" t="s">
        <v>440</v>
      </c>
      <c r="CT38" s="179" t="s">
        <v>440</v>
      </c>
      <c r="CU38" s="179" t="s">
        <v>440</v>
      </c>
      <c r="CV38" s="179" t="s">
        <v>440</v>
      </c>
      <c r="CW38" s="179" t="s">
        <v>440</v>
      </c>
      <c r="CX38" s="32"/>
    </row>
    <row r="39" spans="1:102" ht="110.25" x14ac:dyDescent="0.25">
      <c r="A39" s="236" t="s">
        <v>509</v>
      </c>
      <c r="B39" s="195" t="s">
        <v>709</v>
      </c>
      <c r="C39" s="168"/>
      <c r="D39" s="179" t="s">
        <v>440</v>
      </c>
      <c r="E39" s="179" t="s">
        <v>440</v>
      </c>
      <c r="F39" s="179" t="s">
        <v>440</v>
      </c>
      <c r="G39" s="179" t="s">
        <v>440</v>
      </c>
      <c r="H39" s="179" t="s">
        <v>440</v>
      </c>
      <c r="I39" s="179" t="s">
        <v>440</v>
      </c>
      <c r="J39" s="179" t="s">
        <v>440</v>
      </c>
      <c r="K39" s="179" t="s">
        <v>440</v>
      </c>
      <c r="L39" s="179" t="s">
        <v>440</v>
      </c>
      <c r="M39" s="179" t="s">
        <v>440</v>
      </c>
      <c r="N39" s="179" t="s">
        <v>440</v>
      </c>
      <c r="O39" s="179" t="s">
        <v>440</v>
      </c>
      <c r="P39" s="179" t="s">
        <v>440</v>
      </c>
      <c r="Q39" s="179" t="s">
        <v>440</v>
      </c>
      <c r="R39" s="179" t="s">
        <v>440</v>
      </c>
      <c r="S39" s="179" t="s">
        <v>440</v>
      </c>
      <c r="T39" s="179" t="s">
        <v>440</v>
      </c>
      <c r="U39" s="179" t="s">
        <v>440</v>
      </c>
      <c r="V39" s="179" t="s">
        <v>440</v>
      </c>
      <c r="W39" s="179" t="s">
        <v>440</v>
      </c>
      <c r="X39" s="179" t="s">
        <v>440</v>
      </c>
      <c r="Y39" s="179" t="s">
        <v>440</v>
      </c>
      <c r="Z39" s="179" t="s">
        <v>440</v>
      </c>
      <c r="AA39" s="179" t="s">
        <v>440</v>
      </c>
      <c r="AB39" s="179" t="s">
        <v>440</v>
      </c>
      <c r="AC39" s="179" t="s">
        <v>440</v>
      </c>
      <c r="AD39" s="179" t="s">
        <v>440</v>
      </c>
      <c r="AE39" s="179" t="s">
        <v>440</v>
      </c>
      <c r="AF39" s="179" t="s">
        <v>440</v>
      </c>
      <c r="AG39" s="179" t="s">
        <v>440</v>
      </c>
      <c r="AH39" s="179" t="s">
        <v>440</v>
      </c>
      <c r="AI39" s="179" t="s">
        <v>440</v>
      </c>
      <c r="AJ39" s="179" t="s">
        <v>440</v>
      </c>
      <c r="AK39" s="179" t="s">
        <v>440</v>
      </c>
      <c r="AL39" s="179" t="s">
        <v>440</v>
      </c>
      <c r="AM39" s="179" t="s">
        <v>440</v>
      </c>
      <c r="AN39" s="179" t="s">
        <v>440</v>
      </c>
      <c r="AO39" s="179" t="s">
        <v>440</v>
      </c>
      <c r="AP39" s="179" t="s">
        <v>440</v>
      </c>
      <c r="AQ39" s="179" t="s">
        <v>440</v>
      </c>
      <c r="AR39" s="179" t="s">
        <v>440</v>
      </c>
      <c r="AS39" s="179" t="s">
        <v>440</v>
      </c>
      <c r="AT39" s="179" t="s">
        <v>440</v>
      </c>
      <c r="AU39" s="179" t="s">
        <v>440</v>
      </c>
      <c r="AV39" s="179" t="s">
        <v>440</v>
      </c>
      <c r="AW39" s="179" t="s">
        <v>440</v>
      </c>
      <c r="AX39" s="179" t="s">
        <v>440</v>
      </c>
      <c r="AY39" s="179" t="s">
        <v>440</v>
      </c>
      <c r="AZ39" s="179" t="s">
        <v>440</v>
      </c>
      <c r="BA39" s="179" t="s">
        <v>440</v>
      </c>
      <c r="BB39" s="179" t="s">
        <v>440</v>
      </c>
      <c r="BC39" s="179" t="s">
        <v>440</v>
      </c>
      <c r="BD39" s="179" t="s">
        <v>440</v>
      </c>
      <c r="BE39" s="179" t="s">
        <v>440</v>
      </c>
      <c r="BF39" s="179" t="s">
        <v>440</v>
      </c>
      <c r="BG39" s="179" t="s">
        <v>440</v>
      </c>
      <c r="BH39" s="179" t="s">
        <v>440</v>
      </c>
      <c r="BI39" s="179" t="s">
        <v>440</v>
      </c>
      <c r="BJ39" s="179" t="s">
        <v>440</v>
      </c>
      <c r="BK39" s="179" t="s">
        <v>440</v>
      </c>
      <c r="BL39" s="179" t="s">
        <v>440</v>
      </c>
      <c r="BM39" s="179" t="s">
        <v>440</v>
      </c>
      <c r="BN39" s="179" t="s">
        <v>440</v>
      </c>
      <c r="BO39" s="179" t="s">
        <v>440</v>
      </c>
      <c r="BP39" s="179" t="s">
        <v>440</v>
      </c>
      <c r="BQ39" s="179" t="s">
        <v>440</v>
      </c>
      <c r="BR39" s="179" t="s">
        <v>440</v>
      </c>
      <c r="BS39" s="179" t="s">
        <v>440</v>
      </c>
      <c r="BT39" s="179" t="s">
        <v>440</v>
      </c>
      <c r="BU39" s="179" t="s">
        <v>440</v>
      </c>
      <c r="BV39" s="179" t="s">
        <v>440</v>
      </c>
      <c r="BW39" s="179" t="s">
        <v>440</v>
      </c>
      <c r="BX39" s="179" t="s">
        <v>440</v>
      </c>
      <c r="BY39" s="179" t="s">
        <v>440</v>
      </c>
      <c r="BZ39" s="179" t="s">
        <v>440</v>
      </c>
      <c r="CA39" s="179" t="s">
        <v>440</v>
      </c>
      <c r="CB39" s="179" t="s">
        <v>440</v>
      </c>
      <c r="CC39" s="179" t="s">
        <v>440</v>
      </c>
      <c r="CD39" s="179" t="s">
        <v>440</v>
      </c>
      <c r="CE39" s="179" t="s">
        <v>440</v>
      </c>
      <c r="CF39" s="179" t="s">
        <v>440</v>
      </c>
      <c r="CG39" s="179" t="s">
        <v>440</v>
      </c>
      <c r="CH39" s="179" t="s">
        <v>440</v>
      </c>
      <c r="CI39" s="179" t="s">
        <v>440</v>
      </c>
      <c r="CJ39" s="179" t="s">
        <v>440</v>
      </c>
      <c r="CK39" s="179" t="s">
        <v>440</v>
      </c>
      <c r="CL39" s="179" t="s">
        <v>440</v>
      </c>
      <c r="CM39" s="179" t="s">
        <v>440</v>
      </c>
      <c r="CN39" s="179" t="s">
        <v>440</v>
      </c>
      <c r="CO39" s="179" t="s">
        <v>440</v>
      </c>
      <c r="CP39" s="179" t="s">
        <v>440</v>
      </c>
      <c r="CQ39" s="179" t="s">
        <v>440</v>
      </c>
      <c r="CR39" s="179" t="s">
        <v>440</v>
      </c>
      <c r="CS39" s="179" t="s">
        <v>440</v>
      </c>
      <c r="CT39" s="179" t="s">
        <v>440</v>
      </c>
      <c r="CU39" s="179" t="s">
        <v>440</v>
      </c>
      <c r="CV39" s="179" t="s">
        <v>440</v>
      </c>
      <c r="CW39" s="179" t="s">
        <v>440</v>
      </c>
      <c r="CX39" s="32"/>
    </row>
    <row r="40" spans="1:102" ht="47.25" x14ac:dyDescent="0.25">
      <c r="A40" s="236" t="s">
        <v>508</v>
      </c>
      <c r="B40" s="195" t="s">
        <v>706</v>
      </c>
      <c r="C40" s="168"/>
      <c r="D40" s="179" t="s">
        <v>440</v>
      </c>
      <c r="E40" s="179" t="s">
        <v>440</v>
      </c>
      <c r="F40" s="179" t="s">
        <v>440</v>
      </c>
      <c r="G40" s="179" t="s">
        <v>440</v>
      </c>
      <c r="H40" s="179" t="s">
        <v>440</v>
      </c>
      <c r="I40" s="179" t="s">
        <v>440</v>
      </c>
      <c r="J40" s="179" t="s">
        <v>440</v>
      </c>
      <c r="K40" s="179" t="s">
        <v>440</v>
      </c>
      <c r="L40" s="179" t="s">
        <v>440</v>
      </c>
      <c r="M40" s="179" t="s">
        <v>440</v>
      </c>
      <c r="N40" s="179" t="s">
        <v>440</v>
      </c>
      <c r="O40" s="179" t="s">
        <v>440</v>
      </c>
      <c r="P40" s="179" t="s">
        <v>440</v>
      </c>
      <c r="Q40" s="179" t="s">
        <v>440</v>
      </c>
      <c r="R40" s="179" t="s">
        <v>440</v>
      </c>
      <c r="S40" s="179" t="s">
        <v>440</v>
      </c>
      <c r="T40" s="179" t="s">
        <v>440</v>
      </c>
      <c r="U40" s="179" t="s">
        <v>440</v>
      </c>
      <c r="V40" s="179" t="s">
        <v>440</v>
      </c>
      <c r="W40" s="179" t="s">
        <v>440</v>
      </c>
      <c r="X40" s="179" t="s">
        <v>440</v>
      </c>
      <c r="Y40" s="179" t="s">
        <v>440</v>
      </c>
      <c r="Z40" s="179" t="s">
        <v>440</v>
      </c>
      <c r="AA40" s="179" t="s">
        <v>440</v>
      </c>
      <c r="AB40" s="179" t="s">
        <v>440</v>
      </c>
      <c r="AC40" s="179" t="s">
        <v>440</v>
      </c>
      <c r="AD40" s="179" t="s">
        <v>440</v>
      </c>
      <c r="AE40" s="179" t="s">
        <v>440</v>
      </c>
      <c r="AF40" s="179" t="s">
        <v>440</v>
      </c>
      <c r="AG40" s="179" t="s">
        <v>440</v>
      </c>
      <c r="AH40" s="179" t="s">
        <v>440</v>
      </c>
      <c r="AI40" s="179" t="s">
        <v>440</v>
      </c>
      <c r="AJ40" s="179" t="s">
        <v>440</v>
      </c>
      <c r="AK40" s="179" t="s">
        <v>440</v>
      </c>
      <c r="AL40" s="179" t="s">
        <v>440</v>
      </c>
      <c r="AM40" s="179" t="s">
        <v>440</v>
      </c>
      <c r="AN40" s="179" t="s">
        <v>440</v>
      </c>
      <c r="AO40" s="179" t="s">
        <v>440</v>
      </c>
      <c r="AP40" s="179" t="s">
        <v>440</v>
      </c>
      <c r="AQ40" s="179" t="s">
        <v>440</v>
      </c>
      <c r="AR40" s="179" t="s">
        <v>440</v>
      </c>
      <c r="AS40" s="179" t="s">
        <v>440</v>
      </c>
      <c r="AT40" s="179" t="s">
        <v>440</v>
      </c>
      <c r="AU40" s="179" t="s">
        <v>440</v>
      </c>
      <c r="AV40" s="179" t="s">
        <v>440</v>
      </c>
      <c r="AW40" s="179" t="s">
        <v>440</v>
      </c>
      <c r="AX40" s="179" t="s">
        <v>440</v>
      </c>
      <c r="AY40" s="179" t="s">
        <v>440</v>
      </c>
      <c r="AZ40" s="179" t="s">
        <v>440</v>
      </c>
      <c r="BA40" s="179" t="s">
        <v>440</v>
      </c>
      <c r="BB40" s="179" t="s">
        <v>440</v>
      </c>
      <c r="BC40" s="179" t="s">
        <v>440</v>
      </c>
      <c r="BD40" s="179" t="s">
        <v>440</v>
      </c>
      <c r="BE40" s="179" t="s">
        <v>440</v>
      </c>
      <c r="BF40" s="179" t="s">
        <v>440</v>
      </c>
      <c r="BG40" s="179" t="s">
        <v>440</v>
      </c>
      <c r="BH40" s="179" t="s">
        <v>440</v>
      </c>
      <c r="BI40" s="179" t="s">
        <v>440</v>
      </c>
      <c r="BJ40" s="179" t="s">
        <v>440</v>
      </c>
      <c r="BK40" s="179" t="s">
        <v>440</v>
      </c>
      <c r="BL40" s="179" t="s">
        <v>440</v>
      </c>
      <c r="BM40" s="179" t="s">
        <v>440</v>
      </c>
      <c r="BN40" s="179" t="s">
        <v>440</v>
      </c>
      <c r="BO40" s="179" t="s">
        <v>440</v>
      </c>
      <c r="BP40" s="179" t="s">
        <v>440</v>
      </c>
      <c r="BQ40" s="179" t="s">
        <v>440</v>
      </c>
      <c r="BR40" s="179" t="s">
        <v>440</v>
      </c>
      <c r="BS40" s="179" t="s">
        <v>440</v>
      </c>
      <c r="BT40" s="179" t="s">
        <v>440</v>
      </c>
      <c r="BU40" s="179" t="s">
        <v>440</v>
      </c>
      <c r="BV40" s="179" t="s">
        <v>440</v>
      </c>
      <c r="BW40" s="179" t="s">
        <v>440</v>
      </c>
      <c r="BX40" s="179" t="s">
        <v>440</v>
      </c>
      <c r="BY40" s="179" t="s">
        <v>440</v>
      </c>
      <c r="BZ40" s="179" t="s">
        <v>440</v>
      </c>
      <c r="CA40" s="179" t="s">
        <v>440</v>
      </c>
      <c r="CB40" s="179" t="s">
        <v>440</v>
      </c>
      <c r="CC40" s="179" t="s">
        <v>440</v>
      </c>
      <c r="CD40" s="179" t="s">
        <v>440</v>
      </c>
      <c r="CE40" s="179" t="s">
        <v>440</v>
      </c>
      <c r="CF40" s="179" t="s">
        <v>440</v>
      </c>
      <c r="CG40" s="179" t="s">
        <v>440</v>
      </c>
      <c r="CH40" s="179" t="s">
        <v>440</v>
      </c>
      <c r="CI40" s="179" t="s">
        <v>440</v>
      </c>
      <c r="CJ40" s="179" t="s">
        <v>440</v>
      </c>
      <c r="CK40" s="179" t="s">
        <v>440</v>
      </c>
      <c r="CL40" s="179" t="s">
        <v>440</v>
      </c>
      <c r="CM40" s="179" t="s">
        <v>440</v>
      </c>
      <c r="CN40" s="179" t="s">
        <v>440</v>
      </c>
      <c r="CO40" s="179" t="s">
        <v>440</v>
      </c>
      <c r="CP40" s="179" t="s">
        <v>440</v>
      </c>
      <c r="CQ40" s="179" t="s">
        <v>440</v>
      </c>
      <c r="CR40" s="179" t="s">
        <v>440</v>
      </c>
      <c r="CS40" s="179" t="s">
        <v>440</v>
      </c>
      <c r="CT40" s="179" t="s">
        <v>440</v>
      </c>
      <c r="CU40" s="179" t="s">
        <v>440</v>
      </c>
      <c r="CV40" s="179" t="s">
        <v>440</v>
      </c>
      <c r="CW40" s="179" t="s">
        <v>440</v>
      </c>
      <c r="CX40" s="32"/>
    </row>
    <row r="41" spans="1:102" ht="126" x14ac:dyDescent="0.25">
      <c r="A41" s="236" t="s">
        <v>508</v>
      </c>
      <c r="B41" s="195" t="s">
        <v>707</v>
      </c>
      <c r="C41" s="168"/>
      <c r="D41" s="179" t="s">
        <v>440</v>
      </c>
      <c r="E41" s="179" t="s">
        <v>440</v>
      </c>
      <c r="F41" s="179" t="s">
        <v>440</v>
      </c>
      <c r="G41" s="179" t="s">
        <v>440</v>
      </c>
      <c r="H41" s="179" t="s">
        <v>440</v>
      </c>
      <c r="I41" s="179" t="s">
        <v>440</v>
      </c>
      <c r="J41" s="179" t="s">
        <v>440</v>
      </c>
      <c r="K41" s="179" t="s">
        <v>440</v>
      </c>
      <c r="L41" s="179" t="s">
        <v>440</v>
      </c>
      <c r="M41" s="179" t="s">
        <v>440</v>
      </c>
      <c r="N41" s="179" t="s">
        <v>440</v>
      </c>
      <c r="O41" s="179" t="s">
        <v>440</v>
      </c>
      <c r="P41" s="179" t="s">
        <v>440</v>
      </c>
      <c r="Q41" s="179" t="s">
        <v>440</v>
      </c>
      <c r="R41" s="179" t="s">
        <v>440</v>
      </c>
      <c r="S41" s="179" t="s">
        <v>440</v>
      </c>
      <c r="T41" s="179" t="s">
        <v>440</v>
      </c>
      <c r="U41" s="179" t="s">
        <v>440</v>
      </c>
      <c r="V41" s="179" t="s">
        <v>440</v>
      </c>
      <c r="W41" s="179" t="s">
        <v>440</v>
      </c>
      <c r="X41" s="179" t="s">
        <v>440</v>
      </c>
      <c r="Y41" s="179" t="s">
        <v>440</v>
      </c>
      <c r="Z41" s="179" t="s">
        <v>440</v>
      </c>
      <c r="AA41" s="179" t="s">
        <v>440</v>
      </c>
      <c r="AB41" s="179" t="s">
        <v>440</v>
      </c>
      <c r="AC41" s="179" t="s">
        <v>440</v>
      </c>
      <c r="AD41" s="179" t="s">
        <v>440</v>
      </c>
      <c r="AE41" s="179" t="s">
        <v>440</v>
      </c>
      <c r="AF41" s="179" t="s">
        <v>440</v>
      </c>
      <c r="AG41" s="179" t="s">
        <v>440</v>
      </c>
      <c r="AH41" s="179" t="s">
        <v>440</v>
      </c>
      <c r="AI41" s="179" t="s">
        <v>440</v>
      </c>
      <c r="AJ41" s="179" t="s">
        <v>440</v>
      </c>
      <c r="AK41" s="179" t="s">
        <v>440</v>
      </c>
      <c r="AL41" s="179" t="s">
        <v>440</v>
      </c>
      <c r="AM41" s="179" t="s">
        <v>440</v>
      </c>
      <c r="AN41" s="179" t="s">
        <v>440</v>
      </c>
      <c r="AO41" s="179" t="s">
        <v>440</v>
      </c>
      <c r="AP41" s="179" t="s">
        <v>440</v>
      </c>
      <c r="AQ41" s="179" t="s">
        <v>440</v>
      </c>
      <c r="AR41" s="179" t="s">
        <v>440</v>
      </c>
      <c r="AS41" s="179" t="s">
        <v>440</v>
      </c>
      <c r="AT41" s="179" t="s">
        <v>440</v>
      </c>
      <c r="AU41" s="179" t="s">
        <v>440</v>
      </c>
      <c r="AV41" s="179" t="s">
        <v>440</v>
      </c>
      <c r="AW41" s="179" t="s">
        <v>440</v>
      </c>
      <c r="AX41" s="179" t="s">
        <v>440</v>
      </c>
      <c r="AY41" s="179" t="s">
        <v>440</v>
      </c>
      <c r="AZ41" s="179" t="s">
        <v>440</v>
      </c>
      <c r="BA41" s="179" t="s">
        <v>440</v>
      </c>
      <c r="BB41" s="179" t="s">
        <v>440</v>
      </c>
      <c r="BC41" s="179" t="s">
        <v>440</v>
      </c>
      <c r="BD41" s="179" t="s">
        <v>440</v>
      </c>
      <c r="BE41" s="179" t="s">
        <v>440</v>
      </c>
      <c r="BF41" s="179" t="s">
        <v>440</v>
      </c>
      <c r="BG41" s="179" t="s">
        <v>440</v>
      </c>
      <c r="BH41" s="179" t="s">
        <v>440</v>
      </c>
      <c r="BI41" s="179" t="s">
        <v>440</v>
      </c>
      <c r="BJ41" s="179" t="s">
        <v>440</v>
      </c>
      <c r="BK41" s="179" t="s">
        <v>440</v>
      </c>
      <c r="BL41" s="179" t="s">
        <v>440</v>
      </c>
      <c r="BM41" s="179" t="s">
        <v>440</v>
      </c>
      <c r="BN41" s="179" t="s">
        <v>440</v>
      </c>
      <c r="BO41" s="179" t="s">
        <v>440</v>
      </c>
      <c r="BP41" s="179" t="s">
        <v>440</v>
      </c>
      <c r="BQ41" s="179" t="s">
        <v>440</v>
      </c>
      <c r="BR41" s="179" t="s">
        <v>440</v>
      </c>
      <c r="BS41" s="179" t="s">
        <v>440</v>
      </c>
      <c r="BT41" s="179" t="s">
        <v>440</v>
      </c>
      <c r="BU41" s="179" t="s">
        <v>440</v>
      </c>
      <c r="BV41" s="179" t="s">
        <v>440</v>
      </c>
      <c r="BW41" s="179" t="s">
        <v>440</v>
      </c>
      <c r="BX41" s="179" t="s">
        <v>440</v>
      </c>
      <c r="BY41" s="179" t="s">
        <v>440</v>
      </c>
      <c r="BZ41" s="179" t="s">
        <v>440</v>
      </c>
      <c r="CA41" s="179" t="s">
        <v>440</v>
      </c>
      <c r="CB41" s="179" t="s">
        <v>440</v>
      </c>
      <c r="CC41" s="179" t="s">
        <v>440</v>
      </c>
      <c r="CD41" s="179" t="s">
        <v>440</v>
      </c>
      <c r="CE41" s="179" t="s">
        <v>440</v>
      </c>
      <c r="CF41" s="179" t="s">
        <v>440</v>
      </c>
      <c r="CG41" s="179" t="s">
        <v>440</v>
      </c>
      <c r="CH41" s="179" t="s">
        <v>440</v>
      </c>
      <c r="CI41" s="179" t="s">
        <v>440</v>
      </c>
      <c r="CJ41" s="179" t="s">
        <v>440</v>
      </c>
      <c r="CK41" s="179" t="s">
        <v>440</v>
      </c>
      <c r="CL41" s="179" t="s">
        <v>440</v>
      </c>
      <c r="CM41" s="179" t="s">
        <v>440</v>
      </c>
      <c r="CN41" s="179" t="s">
        <v>440</v>
      </c>
      <c r="CO41" s="179" t="s">
        <v>440</v>
      </c>
      <c r="CP41" s="179" t="s">
        <v>440</v>
      </c>
      <c r="CQ41" s="179" t="s">
        <v>440</v>
      </c>
      <c r="CR41" s="179" t="s">
        <v>440</v>
      </c>
      <c r="CS41" s="179" t="s">
        <v>440</v>
      </c>
      <c r="CT41" s="179" t="s">
        <v>440</v>
      </c>
      <c r="CU41" s="179" t="s">
        <v>440</v>
      </c>
      <c r="CV41" s="179" t="s">
        <v>440</v>
      </c>
      <c r="CW41" s="179" t="s">
        <v>440</v>
      </c>
      <c r="CX41" s="32"/>
    </row>
    <row r="42" spans="1:102" ht="110.25" x14ac:dyDescent="0.25">
      <c r="A42" s="236" t="s">
        <v>508</v>
      </c>
      <c r="B42" s="195" t="s">
        <v>708</v>
      </c>
      <c r="C42" s="168"/>
      <c r="D42" s="179" t="s">
        <v>440</v>
      </c>
      <c r="E42" s="179" t="s">
        <v>440</v>
      </c>
      <c r="F42" s="179" t="s">
        <v>440</v>
      </c>
      <c r="G42" s="179" t="s">
        <v>440</v>
      </c>
      <c r="H42" s="179" t="s">
        <v>440</v>
      </c>
      <c r="I42" s="179" t="s">
        <v>440</v>
      </c>
      <c r="J42" s="179" t="s">
        <v>440</v>
      </c>
      <c r="K42" s="179" t="s">
        <v>440</v>
      </c>
      <c r="L42" s="179" t="s">
        <v>440</v>
      </c>
      <c r="M42" s="179" t="s">
        <v>440</v>
      </c>
      <c r="N42" s="179" t="s">
        <v>440</v>
      </c>
      <c r="O42" s="179" t="s">
        <v>440</v>
      </c>
      <c r="P42" s="179" t="s">
        <v>440</v>
      </c>
      <c r="Q42" s="179" t="s">
        <v>440</v>
      </c>
      <c r="R42" s="179" t="s">
        <v>440</v>
      </c>
      <c r="S42" s="179" t="s">
        <v>440</v>
      </c>
      <c r="T42" s="179" t="s">
        <v>440</v>
      </c>
      <c r="U42" s="179" t="s">
        <v>440</v>
      </c>
      <c r="V42" s="179" t="s">
        <v>440</v>
      </c>
      <c r="W42" s="179" t="s">
        <v>440</v>
      </c>
      <c r="X42" s="179" t="s">
        <v>440</v>
      </c>
      <c r="Y42" s="179" t="s">
        <v>440</v>
      </c>
      <c r="Z42" s="179" t="s">
        <v>440</v>
      </c>
      <c r="AA42" s="179" t="s">
        <v>440</v>
      </c>
      <c r="AB42" s="179" t="s">
        <v>440</v>
      </c>
      <c r="AC42" s="179" t="s">
        <v>440</v>
      </c>
      <c r="AD42" s="179" t="s">
        <v>440</v>
      </c>
      <c r="AE42" s="179" t="s">
        <v>440</v>
      </c>
      <c r="AF42" s="179" t="s">
        <v>440</v>
      </c>
      <c r="AG42" s="179" t="s">
        <v>440</v>
      </c>
      <c r="AH42" s="179" t="s">
        <v>440</v>
      </c>
      <c r="AI42" s="179" t="s">
        <v>440</v>
      </c>
      <c r="AJ42" s="179" t="s">
        <v>440</v>
      </c>
      <c r="AK42" s="179" t="s">
        <v>440</v>
      </c>
      <c r="AL42" s="179" t="s">
        <v>440</v>
      </c>
      <c r="AM42" s="179" t="s">
        <v>440</v>
      </c>
      <c r="AN42" s="179" t="s">
        <v>440</v>
      </c>
      <c r="AO42" s="179" t="s">
        <v>440</v>
      </c>
      <c r="AP42" s="179" t="s">
        <v>440</v>
      </c>
      <c r="AQ42" s="179" t="s">
        <v>440</v>
      </c>
      <c r="AR42" s="179" t="s">
        <v>440</v>
      </c>
      <c r="AS42" s="179" t="s">
        <v>440</v>
      </c>
      <c r="AT42" s="179" t="s">
        <v>440</v>
      </c>
      <c r="AU42" s="179" t="s">
        <v>440</v>
      </c>
      <c r="AV42" s="179" t="s">
        <v>440</v>
      </c>
      <c r="AW42" s="179" t="s">
        <v>440</v>
      </c>
      <c r="AX42" s="179" t="s">
        <v>440</v>
      </c>
      <c r="AY42" s="179" t="s">
        <v>440</v>
      </c>
      <c r="AZ42" s="179" t="s">
        <v>440</v>
      </c>
      <c r="BA42" s="179" t="s">
        <v>440</v>
      </c>
      <c r="BB42" s="179" t="s">
        <v>440</v>
      </c>
      <c r="BC42" s="179" t="s">
        <v>440</v>
      </c>
      <c r="BD42" s="179" t="s">
        <v>440</v>
      </c>
      <c r="BE42" s="179" t="s">
        <v>440</v>
      </c>
      <c r="BF42" s="179" t="s">
        <v>440</v>
      </c>
      <c r="BG42" s="179" t="s">
        <v>440</v>
      </c>
      <c r="BH42" s="179" t="s">
        <v>440</v>
      </c>
      <c r="BI42" s="179" t="s">
        <v>440</v>
      </c>
      <c r="BJ42" s="179" t="s">
        <v>440</v>
      </c>
      <c r="BK42" s="179" t="s">
        <v>440</v>
      </c>
      <c r="BL42" s="179" t="s">
        <v>440</v>
      </c>
      <c r="BM42" s="179" t="s">
        <v>440</v>
      </c>
      <c r="BN42" s="179" t="s">
        <v>440</v>
      </c>
      <c r="BO42" s="179" t="s">
        <v>440</v>
      </c>
      <c r="BP42" s="179" t="s">
        <v>440</v>
      </c>
      <c r="BQ42" s="179" t="s">
        <v>440</v>
      </c>
      <c r="BR42" s="179" t="s">
        <v>440</v>
      </c>
      <c r="BS42" s="179" t="s">
        <v>440</v>
      </c>
      <c r="BT42" s="179" t="s">
        <v>440</v>
      </c>
      <c r="BU42" s="179" t="s">
        <v>440</v>
      </c>
      <c r="BV42" s="179" t="s">
        <v>440</v>
      </c>
      <c r="BW42" s="179" t="s">
        <v>440</v>
      </c>
      <c r="BX42" s="179" t="s">
        <v>440</v>
      </c>
      <c r="BY42" s="179" t="s">
        <v>440</v>
      </c>
      <c r="BZ42" s="179" t="s">
        <v>440</v>
      </c>
      <c r="CA42" s="179" t="s">
        <v>440</v>
      </c>
      <c r="CB42" s="179" t="s">
        <v>440</v>
      </c>
      <c r="CC42" s="179" t="s">
        <v>440</v>
      </c>
      <c r="CD42" s="179" t="s">
        <v>440</v>
      </c>
      <c r="CE42" s="179" t="s">
        <v>440</v>
      </c>
      <c r="CF42" s="179" t="s">
        <v>440</v>
      </c>
      <c r="CG42" s="179" t="s">
        <v>440</v>
      </c>
      <c r="CH42" s="179" t="s">
        <v>440</v>
      </c>
      <c r="CI42" s="179" t="s">
        <v>440</v>
      </c>
      <c r="CJ42" s="179" t="s">
        <v>440</v>
      </c>
      <c r="CK42" s="179" t="s">
        <v>440</v>
      </c>
      <c r="CL42" s="179" t="s">
        <v>440</v>
      </c>
      <c r="CM42" s="179" t="s">
        <v>440</v>
      </c>
      <c r="CN42" s="179" t="s">
        <v>440</v>
      </c>
      <c r="CO42" s="179" t="s">
        <v>440</v>
      </c>
      <c r="CP42" s="179" t="s">
        <v>440</v>
      </c>
      <c r="CQ42" s="179" t="s">
        <v>440</v>
      </c>
      <c r="CR42" s="179" t="s">
        <v>440</v>
      </c>
      <c r="CS42" s="179" t="s">
        <v>440</v>
      </c>
      <c r="CT42" s="179" t="s">
        <v>440</v>
      </c>
      <c r="CU42" s="179" t="s">
        <v>440</v>
      </c>
      <c r="CV42" s="179" t="s">
        <v>440</v>
      </c>
      <c r="CW42" s="179" t="s">
        <v>440</v>
      </c>
      <c r="CX42" s="32"/>
    </row>
    <row r="43" spans="1:102" ht="110.25" x14ac:dyDescent="0.25">
      <c r="A43" s="236" t="s">
        <v>508</v>
      </c>
      <c r="B43" s="195" t="s">
        <v>710</v>
      </c>
      <c r="C43" s="168"/>
      <c r="D43" s="179" t="s">
        <v>440</v>
      </c>
      <c r="E43" s="179" t="s">
        <v>440</v>
      </c>
      <c r="F43" s="179" t="s">
        <v>440</v>
      </c>
      <c r="G43" s="179" t="s">
        <v>440</v>
      </c>
      <c r="H43" s="179" t="s">
        <v>440</v>
      </c>
      <c r="I43" s="179" t="s">
        <v>440</v>
      </c>
      <c r="J43" s="179" t="s">
        <v>440</v>
      </c>
      <c r="K43" s="179" t="s">
        <v>440</v>
      </c>
      <c r="L43" s="179" t="s">
        <v>440</v>
      </c>
      <c r="M43" s="179" t="s">
        <v>440</v>
      </c>
      <c r="N43" s="179" t="s">
        <v>440</v>
      </c>
      <c r="O43" s="179" t="s">
        <v>440</v>
      </c>
      <c r="P43" s="179" t="s">
        <v>440</v>
      </c>
      <c r="Q43" s="179" t="s">
        <v>440</v>
      </c>
      <c r="R43" s="179" t="s">
        <v>440</v>
      </c>
      <c r="S43" s="179" t="s">
        <v>440</v>
      </c>
      <c r="T43" s="179" t="s">
        <v>440</v>
      </c>
      <c r="U43" s="179" t="s">
        <v>440</v>
      </c>
      <c r="V43" s="179" t="s">
        <v>440</v>
      </c>
      <c r="W43" s="179" t="s">
        <v>440</v>
      </c>
      <c r="X43" s="179" t="s">
        <v>440</v>
      </c>
      <c r="Y43" s="179" t="s">
        <v>440</v>
      </c>
      <c r="Z43" s="179" t="s">
        <v>440</v>
      </c>
      <c r="AA43" s="179" t="s">
        <v>440</v>
      </c>
      <c r="AB43" s="179" t="s">
        <v>440</v>
      </c>
      <c r="AC43" s="179" t="s">
        <v>440</v>
      </c>
      <c r="AD43" s="179" t="s">
        <v>440</v>
      </c>
      <c r="AE43" s="179" t="s">
        <v>440</v>
      </c>
      <c r="AF43" s="179" t="s">
        <v>440</v>
      </c>
      <c r="AG43" s="179" t="s">
        <v>440</v>
      </c>
      <c r="AH43" s="179" t="s">
        <v>440</v>
      </c>
      <c r="AI43" s="179" t="s">
        <v>440</v>
      </c>
      <c r="AJ43" s="179" t="s">
        <v>440</v>
      </c>
      <c r="AK43" s="179" t="s">
        <v>440</v>
      </c>
      <c r="AL43" s="179" t="s">
        <v>440</v>
      </c>
      <c r="AM43" s="179" t="s">
        <v>440</v>
      </c>
      <c r="AN43" s="179" t="s">
        <v>440</v>
      </c>
      <c r="AO43" s="179" t="s">
        <v>440</v>
      </c>
      <c r="AP43" s="179" t="s">
        <v>440</v>
      </c>
      <c r="AQ43" s="179" t="s">
        <v>440</v>
      </c>
      <c r="AR43" s="179" t="s">
        <v>440</v>
      </c>
      <c r="AS43" s="179" t="s">
        <v>440</v>
      </c>
      <c r="AT43" s="179" t="s">
        <v>440</v>
      </c>
      <c r="AU43" s="179" t="s">
        <v>440</v>
      </c>
      <c r="AV43" s="179" t="s">
        <v>440</v>
      </c>
      <c r="AW43" s="179" t="s">
        <v>440</v>
      </c>
      <c r="AX43" s="179" t="s">
        <v>440</v>
      </c>
      <c r="AY43" s="179" t="s">
        <v>440</v>
      </c>
      <c r="AZ43" s="179" t="s">
        <v>440</v>
      </c>
      <c r="BA43" s="179" t="s">
        <v>440</v>
      </c>
      <c r="BB43" s="179" t="s">
        <v>440</v>
      </c>
      <c r="BC43" s="179" t="s">
        <v>440</v>
      </c>
      <c r="BD43" s="179" t="s">
        <v>440</v>
      </c>
      <c r="BE43" s="179" t="s">
        <v>440</v>
      </c>
      <c r="BF43" s="179" t="s">
        <v>440</v>
      </c>
      <c r="BG43" s="179" t="s">
        <v>440</v>
      </c>
      <c r="BH43" s="179" t="s">
        <v>440</v>
      </c>
      <c r="BI43" s="179" t="s">
        <v>440</v>
      </c>
      <c r="BJ43" s="179" t="s">
        <v>440</v>
      </c>
      <c r="BK43" s="179" t="s">
        <v>440</v>
      </c>
      <c r="BL43" s="179" t="s">
        <v>440</v>
      </c>
      <c r="BM43" s="179" t="s">
        <v>440</v>
      </c>
      <c r="BN43" s="179" t="s">
        <v>440</v>
      </c>
      <c r="BO43" s="179" t="s">
        <v>440</v>
      </c>
      <c r="BP43" s="179" t="s">
        <v>440</v>
      </c>
      <c r="BQ43" s="179" t="s">
        <v>440</v>
      </c>
      <c r="BR43" s="179" t="s">
        <v>440</v>
      </c>
      <c r="BS43" s="179" t="s">
        <v>440</v>
      </c>
      <c r="BT43" s="179" t="s">
        <v>440</v>
      </c>
      <c r="BU43" s="179" t="s">
        <v>440</v>
      </c>
      <c r="BV43" s="179" t="s">
        <v>440</v>
      </c>
      <c r="BW43" s="179" t="s">
        <v>440</v>
      </c>
      <c r="BX43" s="179" t="s">
        <v>440</v>
      </c>
      <c r="BY43" s="179" t="s">
        <v>440</v>
      </c>
      <c r="BZ43" s="179" t="s">
        <v>440</v>
      </c>
      <c r="CA43" s="179" t="s">
        <v>440</v>
      </c>
      <c r="CB43" s="179" t="s">
        <v>440</v>
      </c>
      <c r="CC43" s="179" t="s">
        <v>440</v>
      </c>
      <c r="CD43" s="179" t="s">
        <v>440</v>
      </c>
      <c r="CE43" s="179" t="s">
        <v>440</v>
      </c>
      <c r="CF43" s="179" t="s">
        <v>440</v>
      </c>
      <c r="CG43" s="179" t="s">
        <v>440</v>
      </c>
      <c r="CH43" s="179" t="s">
        <v>440</v>
      </c>
      <c r="CI43" s="179" t="s">
        <v>440</v>
      </c>
      <c r="CJ43" s="179" t="s">
        <v>440</v>
      </c>
      <c r="CK43" s="179" t="s">
        <v>440</v>
      </c>
      <c r="CL43" s="179" t="s">
        <v>440</v>
      </c>
      <c r="CM43" s="179" t="s">
        <v>440</v>
      </c>
      <c r="CN43" s="179" t="s">
        <v>440</v>
      </c>
      <c r="CO43" s="179" t="s">
        <v>440</v>
      </c>
      <c r="CP43" s="179" t="s">
        <v>440</v>
      </c>
      <c r="CQ43" s="179" t="s">
        <v>440</v>
      </c>
      <c r="CR43" s="179" t="s">
        <v>440</v>
      </c>
      <c r="CS43" s="179" t="s">
        <v>440</v>
      </c>
      <c r="CT43" s="179" t="s">
        <v>440</v>
      </c>
      <c r="CU43" s="179" t="s">
        <v>440</v>
      </c>
      <c r="CV43" s="179" t="s">
        <v>440</v>
      </c>
      <c r="CW43" s="179" t="s">
        <v>440</v>
      </c>
      <c r="CX43" s="32"/>
    </row>
    <row r="44" spans="1:102" ht="94.5" x14ac:dyDescent="0.25">
      <c r="A44" s="236" t="s">
        <v>505</v>
      </c>
      <c r="B44" s="195" t="s">
        <v>711</v>
      </c>
      <c r="C44" s="168"/>
      <c r="D44" s="259" t="str">
        <f t="shared" ref="D44:Q44" si="67">IF((COUNTIF(D45:D46,"нд"))=(COUNTA(D45:D46)),"нд",SUMIF(D45:D46,"&gt;0",D45:D46))</f>
        <v>нд</v>
      </c>
      <c r="E44" s="259" t="str">
        <f t="shared" si="67"/>
        <v>нд</v>
      </c>
      <c r="F44" s="259" t="str">
        <f t="shared" si="67"/>
        <v>нд</v>
      </c>
      <c r="G44" s="259" t="str">
        <f t="shared" si="67"/>
        <v>нд</v>
      </c>
      <c r="H44" s="259" t="str">
        <f t="shared" si="67"/>
        <v>нд</v>
      </c>
      <c r="I44" s="259" t="str">
        <f t="shared" si="67"/>
        <v>нд</v>
      </c>
      <c r="J44" s="259" t="str">
        <f t="shared" si="67"/>
        <v>нд</v>
      </c>
      <c r="K44" s="259" t="str">
        <f t="shared" si="67"/>
        <v>нд</v>
      </c>
      <c r="L44" s="259" t="str">
        <f t="shared" si="67"/>
        <v>нд</v>
      </c>
      <c r="M44" s="259" t="str">
        <f t="shared" si="67"/>
        <v>нд</v>
      </c>
      <c r="N44" s="259" t="str">
        <f t="shared" si="67"/>
        <v>нд</v>
      </c>
      <c r="O44" s="259" t="str">
        <f t="shared" si="67"/>
        <v>нд</v>
      </c>
      <c r="P44" s="259" t="str">
        <f t="shared" si="67"/>
        <v>нд</v>
      </c>
      <c r="Q44" s="259" t="str">
        <f t="shared" si="67"/>
        <v>нд</v>
      </c>
      <c r="R44" s="259" t="str">
        <f t="shared" ref="R44:AE44" si="68">IF((COUNTIF(R45:R46,"нд"))=(COUNTA(R45:R46)),"нд",SUMIF(R45:R46,"&gt;0",R45:R46))</f>
        <v>нд</v>
      </c>
      <c r="S44" s="259" t="str">
        <f t="shared" si="68"/>
        <v>нд</v>
      </c>
      <c r="T44" s="259" t="str">
        <f t="shared" si="68"/>
        <v>нд</v>
      </c>
      <c r="U44" s="259" t="str">
        <f t="shared" si="68"/>
        <v>нд</v>
      </c>
      <c r="V44" s="259" t="str">
        <f t="shared" si="68"/>
        <v>нд</v>
      </c>
      <c r="W44" s="259" t="str">
        <f t="shared" si="68"/>
        <v>нд</v>
      </c>
      <c r="X44" s="259" t="str">
        <f t="shared" si="68"/>
        <v>нд</v>
      </c>
      <c r="Y44" s="259" t="str">
        <f t="shared" si="68"/>
        <v>нд</v>
      </c>
      <c r="Z44" s="259" t="str">
        <f t="shared" si="68"/>
        <v>нд</v>
      </c>
      <c r="AA44" s="259" t="str">
        <f t="shared" si="68"/>
        <v>нд</v>
      </c>
      <c r="AB44" s="259" t="str">
        <f t="shared" si="68"/>
        <v>нд</v>
      </c>
      <c r="AC44" s="259" t="str">
        <f t="shared" si="68"/>
        <v>нд</v>
      </c>
      <c r="AD44" s="259" t="str">
        <f t="shared" si="68"/>
        <v>нд</v>
      </c>
      <c r="AE44" s="259" t="str">
        <f t="shared" si="68"/>
        <v>нд</v>
      </c>
      <c r="AF44" s="259" t="str">
        <f t="shared" ref="AF44:AS44" si="69">IF((COUNTIF(AF45:AF46,"нд"))=(COUNTA(AF45:AF46)),"нд",SUMIF(AF45:AF46,"&gt;0",AF45:AF46))</f>
        <v>нд</v>
      </c>
      <c r="AG44" s="259" t="str">
        <f t="shared" si="69"/>
        <v>нд</v>
      </c>
      <c r="AH44" s="259" t="str">
        <f t="shared" si="69"/>
        <v>нд</v>
      </c>
      <c r="AI44" s="259" t="str">
        <f t="shared" si="69"/>
        <v>нд</v>
      </c>
      <c r="AJ44" s="259" t="str">
        <f t="shared" si="69"/>
        <v>нд</v>
      </c>
      <c r="AK44" s="259" t="str">
        <f t="shared" si="69"/>
        <v>нд</v>
      </c>
      <c r="AL44" s="259" t="str">
        <f t="shared" si="69"/>
        <v>нд</v>
      </c>
      <c r="AM44" s="259" t="str">
        <f t="shared" si="69"/>
        <v>нд</v>
      </c>
      <c r="AN44" s="259" t="str">
        <f t="shared" si="69"/>
        <v>нд</v>
      </c>
      <c r="AO44" s="259" t="str">
        <f t="shared" si="69"/>
        <v>нд</v>
      </c>
      <c r="AP44" s="259" t="str">
        <f t="shared" si="69"/>
        <v>нд</v>
      </c>
      <c r="AQ44" s="259" t="str">
        <f t="shared" si="69"/>
        <v>нд</v>
      </c>
      <c r="AR44" s="259" t="str">
        <f t="shared" si="69"/>
        <v>нд</v>
      </c>
      <c r="AS44" s="259" t="str">
        <f t="shared" si="69"/>
        <v>нд</v>
      </c>
      <c r="AT44" s="259" t="str">
        <f t="shared" ref="AT44:BG44" si="70">IF((COUNTIF(AT45:AT46,"нд"))=(COUNTA(AT45:AT46)),"нд",SUMIF(AT45:AT46,"&gt;0",AT45:AT46))</f>
        <v>нд</v>
      </c>
      <c r="AU44" s="259" t="str">
        <f t="shared" si="70"/>
        <v>нд</v>
      </c>
      <c r="AV44" s="259" t="str">
        <f t="shared" si="70"/>
        <v>нд</v>
      </c>
      <c r="AW44" s="259" t="str">
        <f t="shared" si="70"/>
        <v>нд</v>
      </c>
      <c r="AX44" s="259" t="str">
        <f t="shared" si="70"/>
        <v>нд</v>
      </c>
      <c r="AY44" s="259" t="str">
        <f t="shared" si="70"/>
        <v>нд</v>
      </c>
      <c r="AZ44" s="259" t="str">
        <f t="shared" si="70"/>
        <v>нд</v>
      </c>
      <c r="BA44" s="259" t="str">
        <f t="shared" si="70"/>
        <v>нд</v>
      </c>
      <c r="BB44" s="259" t="str">
        <f t="shared" si="70"/>
        <v>нд</v>
      </c>
      <c r="BC44" s="259" t="str">
        <f t="shared" si="70"/>
        <v>нд</v>
      </c>
      <c r="BD44" s="259" t="str">
        <f t="shared" si="70"/>
        <v>нд</v>
      </c>
      <c r="BE44" s="259" t="str">
        <f t="shared" si="70"/>
        <v>нд</v>
      </c>
      <c r="BF44" s="259" t="str">
        <f t="shared" si="70"/>
        <v>нд</v>
      </c>
      <c r="BG44" s="259" t="str">
        <f t="shared" si="70"/>
        <v>нд</v>
      </c>
      <c r="BH44" s="259" t="str">
        <f t="shared" ref="BH44:BU44" si="71">IF((COUNTIF(BH45:BH46,"нд"))=(COUNTA(BH45:BH46)),"нд",SUMIF(BH45:BH46,"&gt;0",BH45:BH46))</f>
        <v>нд</v>
      </c>
      <c r="BI44" s="259" t="str">
        <f t="shared" si="71"/>
        <v>нд</v>
      </c>
      <c r="BJ44" s="259" t="str">
        <f t="shared" si="71"/>
        <v>нд</v>
      </c>
      <c r="BK44" s="259" t="str">
        <f t="shared" si="71"/>
        <v>нд</v>
      </c>
      <c r="BL44" s="259" t="str">
        <f t="shared" si="71"/>
        <v>нд</v>
      </c>
      <c r="BM44" s="259" t="str">
        <f t="shared" si="71"/>
        <v>нд</v>
      </c>
      <c r="BN44" s="259" t="str">
        <f t="shared" si="71"/>
        <v>нд</v>
      </c>
      <c r="BO44" s="259" t="str">
        <f t="shared" si="71"/>
        <v>нд</v>
      </c>
      <c r="BP44" s="259" t="str">
        <f t="shared" si="71"/>
        <v>нд</v>
      </c>
      <c r="BQ44" s="259" t="str">
        <f t="shared" si="71"/>
        <v>нд</v>
      </c>
      <c r="BR44" s="259" t="str">
        <f t="shared" si="71"/>
        <v>нд</v>
      </c>
      <c r="BS44" s="259" t="str">
        <f t="shared" si="71"/>
        <v>нд</v>
      </c>
      <c r="BT44" s="259" t="str">
        <f t="shared" si="71"/>
        <v>нд</v>
      </c>
      <c r="BU44" s="259" t="str">
        <f t="shared" si="71"/>
        <v>нд</v>
      </c>
      <c r="BV44" s="259" t="str">
        <f t="shared" ref="BV44:CI44" si="72">IF((COUNTIF(BV45:BV46,"нд"))=(COUNTA(BV45:BV46)),"нд",SUMIF(BV45:BV46,"&gt;0",BV45:BV46))</f>
        <v>нд</v>
      </c>
      <c r="BW44" s="259" t="str">
        <f t="shared" si="72"/>
        <v>нд</v>
      </c>
      <c r="BX44" s="259" t="str">
        <f t="shared" si="72"/>
        <v>нд</v>
      </c>
      <c r="BY44" s="259" t="str">
        <f t="shared" si="72"/>
        <v>нд</v>
      </c>
      <c r="BZ44" s="259" t="str">
        <f t="shared" si="72"/>
        <v>нд</v>
      </c>
      <c r="CA44" s="259" t="str">
        <f t="shared" si="72"/>
        <v>нд</v>
      </c>
      <c r="CB44" s="259" t="str">
        <f t="shared" si="72"/>
        <v>нд</v>
      </c>
      <c r="CC44" s="259" t="str">
        <f t="shared" si="72"/>
        <v>нд</v>
      </c>
      <c r="CD44" s="259" t="str">
        <f t="shared" si="72"/>
        <v>нд</v>
      </c>
      <c r="CE44" s="259" t="str">
        <f t="shared" si="72"/>
        <v>нд</v>
      </c>
      <c r="CF44" s="259" t="str">
        <f t="shared" si="72"/>
        <v>нд</v>
      </c>
      <c r="CG44" s="259" t="str">
        <f t="shared" si="72"/>
        <v>нд</v>
      </c>
      <c r="CH44" s="259" t="str">
        <f t="shared" si="72"/>
        <v>нд</v>
      </c>
      <c r="CI44" s="259" t="str">
        <f t="shared" si="72"/>
        <v>нд</v>
      </c>
      <c r="CJ44" s="259" t="str">
        <f t="shared" ref="CJ44:CW44" si="73">IF((COUNTIF(CJ45:CJ46,"нд"))=(COUNTA(CJ45:CJ46)),"нд",SUMIF(CJ45:CJ46,"&gt;0",CJ45:CJ46))</f>
        <v>нд</v>
      </c>
      <c r="CK44" s="259" t="str">
        <f t="shared" si="73"/>
        <v>нд</v>
      </c>
      <c r="CL44" s="259" t="str">
        <f t="shared" si="73"/>
        <v>нд</v>
      </c>
      <c r="CM44" s="259" t="str">
        <f t="shared" si="73"/>
        <v>нд</v>
      </c>
      <c r="CN44" s="259" t="str">
        <f t="shared" si="73"/>
        <v>нд</v>
      </c>
      <c r="CO44" s="259" t="str">
        <f t="shared" si="73"/>
        <v>нд</v>
      </c>
      <c r="CP44" s="259" t="str">
        <f t="shared" si="73"/>
        <v>нд</v>
      </c>
      <c r="CQ44" s="259" t="str">
        <f t="shared" si="73"/>
        <v>нд</v>
      </c>
      <c r="CR44" s="259" t="str">
        <f t="shared" si="73"/>
        <v>нд</v>
      </c>
      <c r="CS44" s="259" t="str">
        <f t="shared" si="73"/>
        <v>нд</v>
      </c>
      <c r="CT44" s="259" t="str">
        <f t="shared" si="73"/>
        <v>нд</v>
      </c>
      <c r="CU44" s="259" t="str">
        <f t="shared" si="73"/>
        <v>нд</v>
      </c>
      <c r="CV44" s="259" t="str">
        <f t="shared" si="73"/>
        <v>нд</v>
      </c>
      <c r="CW44" s="259" t="str">
        <f t="shared" si="73"/>
        <v>нд</v>
      </c>
      <c r="CX44" s="32"/>
    </row>
    <row r="45" spans="1:102" ht="78.75" x14ac:dyDescent="0.25">
      <c r="A45" s="236" t="s">
        <v>504</v>
      </c>
      <c r="B45" s="195" t="s">
        <v>712</v>
      </c>
      <c r="C45" s="168"/>
      <c r="D45" s="179" t="s">
        <v>440</v>
      </c>
      <c r="E45" s="179" t="s">
        <v>440</v>
      </c>
      <c r="F45" s="179" t="s">
        <v>440</v>
      </c>
      <c r="G45" s="179" t="s">
        <v>440</v>
      </c>
      <c r="H45" s="179" t="s">
        <v>440</v>
      </c>
      <c r="I45" s="179" t="s">
        <v>440</v>
      </c>
      <c r="J45" s="179" t="s">
        <v>440</v>
      </c>
      <c r="K45" s="179" t="s">
        <v>440</v>
      </c>
      <c r="L45" s="179" t="s">
        <v>440</v>
      </c>
      <c r="M45" s="179" t="s">
        <v>440</v>
      </c>
      <c r="N45" s="179" t="s">
        <v>440</v>
      </c>
      <c r="O45" s="179" t="s">
        <v>440</v>
      </c>
      <c r="P45" s="179" t="s">
        <v>440</v>
      </c>
      <c r="Q45" s="179" t="s">
        <v>440</v>
      </c>
      <c r="R45" s="179" t="s">
        <v>440</v>
      </c>
      <c r="S45" s="179" t="s">
        <v>440</v>
      </c>
      <c r="T45" s="179" t="s">
        <v>440</v>
      </c>
      <c r="U45" s="179" t="s">
        <v>440</v>
      </c>
      <c r="V45" s="179" t="s">
        <v>440</v>
      </c>
      <c r="W45" s="179" t="s">
        <v>440</v>
      </c>
      <c r="X45" s="179" t="s">
        <v>440</v>
      </c>
      <c r="Y45" s="179" t="s">
        <v>440</v>
      </c>
      <c r="Z45" s="179" t="s">
        <v>440</v>
      </c>
      <c r="AA45" s="179" t="s">
        <v>440</v>
      </c>
      <c r="AB45" s="179" t="s">
        <v>440</v>
      </c>
      <c r="AC45" s="179" t="s">
        <v>440</v>
      </c>
      <c r="AD45" s="179" t="s">
        <v>440</v>
      </c>
      <c r="AE45" s="179" t="s">
        <v>440</v>
      </c>
      <c r="AF45" s="179" t="s">
        <v>440</v>
      </c>
      <c r="AG45" s="179" t="s">
        <v>440</v>
      </c>
      <c r="AH45" s="179" t="s">
        <v>440</v>
      </c>
      <c r="AI45" s="179" t="s">
        <v>440</v>
      </c>
      <c r="AJ45" s="179" t="s">
        <v>440</v>
      </c>
      <c r="AK45" s="179" t="s">
        <v>440</v>
      </c>
      <c r="AL45" s="179" t="s">
        <v>440</v>
      </c>
      <c r="AM45" s="179" t="s">
        <v>440</v>
      </c>
      <c r="AN45" s="179" t="s">
        <v>440</v>
      </c>
      <c r="AO45" s="179" t="s">
        <v>440</v>
      </c>
      <c r="AP45" s="179" t="s">
        <v>440</v>
      </c>
      <c r="AQ45" s="179" t="s">
        <v>440</v>
      </c>
      <c r="AR45" s="179" t="s">
        <v>440</v>
      </c>
      <c r="AS45" s="179" t="s">
        <v>440</v>
      </c>
      <c r="AT45" s="179" t="s">
        <v>440</v>
      </c>
      <c r="AU45" s="179" t="s">
        <v>440</v>
      </c>
      <c r="AV45" s="179" t="s">
        <v>440</v>
      </c>
      <c r="AW45" s="179" t="s">
        <v>440</v>
      </c>
      <c r="AX45" s="179" t="s">
        <v>440</v>
      </c>
      <c r="AY45" s="179" t="s">
        <v>440</v>
      </c>
      <c r="AZ45" s="179" t="s">
        <v>440</v>
      </c>
      <c r="BA45" s="179" t="s">
        <v>440</v>
      </c>
      <c r="BB45" s="179" t="s">
        <v>440</v>
      </c>
      <c r="BC45" s="179" t="s">
        <v>440</v>
      </c>
      <c r="BD45" s="179" t="s">
        <v>440</v>
      </c>
      <c r="BE45" s="179" t="s">
        <v>440</v>
      </c>
      <c r="BF45" s="179" t="s">
        <v>440</v>
      </c>
      <c r="BG45" s="179" t="s">
        <v>440</v>
      </c>
      <c r="BH45" s="179" t="s">
        <v>440</v>
      </c>
      <c r="BI45" s="179" t="s">
        <v>440</v>
      </c>
      <c r="BJ45" s="179" t="s">
        <v>440</v>
      </c>
      <c r="BK45" s="179" t="s">
        <v>440</v>
      </c>
      <c r="BL45" s="179" t="s">
        <v>440</v>
      </c>
      <c r="BM45" s="179" t="s">
        <v>440</v>
      </c>
      <c r="BN45" s="179" t="s">
        <v>440</v>
      </c>
      <c r="BO45" s="179" t="s">
        <v>440</v>
      </c>
      <c r="BP45" s="179" t="s">
        <v>440</v>
      </c>
      <c r="BQ45" s="179" t="s">
        <v>440</v>
      </c>
      <c r="BR45" s="179" t="s">
        <v>440</v>
      </c>
      <c r="BS45" s="179" t="s">
        <v>440</v>
      </c>
      <c r="BT45" s="179" t="s">
        <v>440</v>
      </c>
      <c r="BU45" s="179" t="s">
        <v>440</v>
      </c>
      <c r="BV45" s="179" t="s">
        <v>440</v>
      </c>
      <c r="BW45" s="179" t="s">
        <v>440</v>
      </c>
      <c r="BX45" s="179" t="s">
        <v>440</v>
      </c>
      <c r="BY45" s="179" t="s">
        <v>440</v>
      </c>
      <c r="BZ45" s="179" t="s">
        <v>440</v>
      </c>
      <c r="CA45" s="179" t="s">
        <v>440</v>
      </c>
      <c r="CB45" s="179" t="s">
        <v>440</v>
      </c>
      <c r="CC45" s="179" t="s">
        <v>440</v>
      </c>
      <c r="CD45" s="179" t="s">
        <v>440</v>
      </c>
      <c r="CE45" s="179" t="s">
        <v>440</v>
      </c>
      <c r="CF45" s="179" t="s">
        <v>440</v>
      </c>
      <c r="CG45" s="179" t="s">
        <v>440</v>
      </c>
      <c r="CH45" s="179" t="s">
        <v>440</v>
      </c>
      <c r="CI45" s="179" t="s">
        <v>440</v>
      </c>
      <c r="CJ45" s="179" t="s">
        <v>440</v>
      </c>
      <c r="CK45" s="179" t="s">
        <v>440</v>
      </c>
      <c r="CL45" s="179" t="s">
        <v>440</v>
      </c>
      <c r="CM45" s="179" t="s">
        <v>440</v>
      </c>
      <c r="CN45" s="179" t="s">
        <v>440</v>
      </c>
      <c r="CO45" s="179" t="s">
        <v>440</v>
      </c>
      <c r="CP45" s="179" t="s">
        <v>440</v>
      </c>
      <c r="CQ45" s="179" t="s">
        <v>440</v>
      </c>
      <c r="CR45" s="179" t="s">
        <v>440</v>
      </c>
      <c r="CS45" s="179" t="s">
        <v>440</v>
      </c>
      <c r="CT45" s="179" t="s">
        <v>440</v>
      </c>
      <c r="CU45" s="179" t="s">
        <v>440</v>
      </c>
      <c r="CV45" s="179" t="s">
        <v>440</v>
      </c>
      <c r="CW45" s="179" t="s">
        <v>440</v>
      </c>
      <c r="CX45" s="32"/>
    </row>
    <row r="46" spans="1:102" ht="78.75" x14ac:dyDescent="0.25">
      <c r="A46" s="236" t="s">
        <v>502</v>
      </c>
      <c r="B46" s="195" t="s">
        <v>713</v>
      </c>
      <c r="C46" s="168"/>
      <c r="D46" s="179" t="s">
        <v>440</v>
      </c>
      <c r="E46" s="179" t="s">
        <v>440</v>
      </c>
      <c r="F46" s="179" t="s">
        <v>440</v>
      </c>
      <c r="G46" s="179" t="s">
        <v>440</v>
      </c>
      <c r="H46" s="179" t="s">
        <v>440</v>
      </c>
      <c r="I46" s="179" t="s">
        <v>440</v>
      </c>
      <c r="J46" s="179" t="s">
        <v>440</v>
      </c>
      <c r="K46" s="179" t="s">
        <v>440</v>
      </c>
      <c r="L46" s="179" t="s">
        <v>440</v>
      </c>
      <c r="M46" s="179" t="s">
        <v>440</v>
      </c>
      <c r="N46" s="179" t="s">
        <v>440</v>
      </c>
      <c r="O46" s="179" t="s">
        <v>440</v>
      </c>
      <c r="P46" s="179" t="s">
        <v>440</v>
      </c>
      <c r="Q46" s="179" t="s">
        <v>440</v>
      </c>
      <c r="R46" s="179" t="s">
        <v>440</v>
      </c>
      <c r="S46" s="179" t="s">
        <v>440</v>
      </c>
      <c r="T46" s="179" t="s">
        <v>440</v>
      </c>
      <c r="U46" s="179" t="s">
        <v>440</v>
      </c>
      <c r="V46" s="179" t="s">
        <v>440</v>
      </c>
      <c r="W46" s="179" t="s">
        <v>440</v>
      </c>
      <c r="X46" s="179" t="s">
        <v>440</v>
      </c>
      <c r="Y46" s="179" t="s">
        <v>440</v>
      </c>
      <c r="Z46" s="179" t="s">
        <v>440</v>
      </c>
      <c r="AA46" s="179" t="s">
        <v>440</v>
      </c>
      <c r="AB46" s="179" t="s">
        <v>440</v>
      </c>
      <c r="AC46" s="179" t="s">
        <v>440</v>
      </c>
      <c r="AD46" s="179" t="s">
        <v>440</v>
      </c>
      <c r="AE46" s="179" t="s">
        <v>440</v>
      </c>
      <c r="AF46" s="179" t="s">
        <v>440</v>
      </c>
      <c r="AG46" s="179" t="s">
        <v>440</v>
      </c>
      <c r="AH46" s="179" t="s">
        <v>440</v>
      </c>
      <c r="AI46" s="179" t="s">
        <v>440</v>
      </c>
      <c r="AJ46" s="179" t="s">
        <v>440</v>
      </c>
      <c r="AK46" s="179" t="s">
        <v>440</v>
      </c>
      <c r="AL46" s="179" t="s">
        <v>440</v>
      </c>
      <c r="AM46" s="179" t="s">
        <v>440</v>
      </c>
      <c r="AN46" s="179" t="s">
        <v>440</v>
      </c>
      <c r="AO46" s="179" t="s">
        <v>440</v>
      </c>
      <c r="AP46" s="179" t="s">
        <v>440</v>
      </c>
      <c r="AQ46" s="179" t="s">
        <v>440</v>
      </c>
      <c r="AR46" s="179" t="s">
        <v>440</v>
      </c>
      <c r="AS46" s="179" t="s">
        <v>440</v>
      </c>
      <c r="AT46" s="179" t="s">
        <v>440</v>
      </c>
      <c r="AU46" s="179" t="s">
        <v>440</v>
      </c>
      <c r="AV46" s="179" t="s">
        <v>440</v>
      </c>
      <c r="AW46" s="179" t="s">
        <v>440</v>
      </c>
      <c r="AX46" s="179" t="s">
        <v>440</v>
      </c>
      <c r="AY46" s="179" t="s">
        <v>440</v>
      </c>
      <c r="AZ46" s="179" t="s">
        <v>440</v>
      </c>
      <c r="BA46" s="179" t="s">
        <v>440</v>
      </c>
      <c r="BB46" s="179" t="s">
        <v>440</v>
      </c>
      <c r="BC46" s="179" t="s">
        <v>440</v>
      </c>
      <c r="BD46" s="179" t="s">
        <v>440</v>
      </c>
      <c r="BE46" s="179" t="s">
        <v>440</v>
      </c>
      <c r="BF46" s="179" t="s">
        <v>440</v>
      </c>
      <c r="BG46" s="179" t="s">
        <v>440</v>
      </c>
      <c r="BH46" s="179" t="s">
        <v>440</v>
      </c>
      <c r="BI46" s="179" t="s">
        <v>440</v>
      </c>
      <c r="BJ46" s="179" t="s">
        <v>440</v>
      </c>
      <c r="BK46" s="179" t="s">
        <v>440</v>
      </c>
      <c r="BL46" s="179" t="s">
        <v>440</v>
      </c>
      <c r="BM46" s="179" t="s">
        <v>440</v>
      </c>
      <c r="BN46" s="179" t="s">
        <v>440</v>
      </c>
      <c r="BO46" s="179" t="s">
        <v>440</v>
      </c>
      <c r="BP46" s="179" t="s">
        <v>440</v>
      </c>
      <c r="BQ46" s="179" t="s">
        <v>440</v>
      </c>
      <c r="BR46" s="179" t="s">
        <v>440</v>
      </c>
      <c r="BS46" s="179" t="s">
        <v>440</v>
      </c>
      <c r="BT46" s="179" t="s">
        <v>440</v>
      </c>
      <c r="BU46" s="179" t="s">
        <v>440</v>
      </c>
      <c r="BV46" s="179" t="s">
        <v>440</v>
      </c>
      <c r="BW46" s="179" t="s">
        <v>440</v>
      </c>
      <c r="BX46" s="179" t="s">
        <v>440</v>
      </c>
      <c r="BY46" s="179" t="s">
        <v>440</v>
      </c>
      <c r="BZ46" s="179" t="s">
        <v>440</v>
      </c>
      <c r="CA46" s="179" t="s">
        <v>440</v>
      </c>
      <c r="CB46" s="179" t="s">
        <v>440</v>
      </c>
      <c r="CC46" s="179" t="s">
        <v>440</v>
      </c>
      <c r="CD46" s="179" t="s">
        <v>440</v>
      </c>
      <c r="CE46" s="179" t="s">
        <v>440</v>
      </c>
      <c r="CF46" s="179" t="s">
        <v>440</v>
      </c>
      <c r="CG46" s="179" t="s">
        <v>440</v>
      </c>
      <c r="CH46" s="179" t="s">
        <v>440</v>
      </c>
      <c r="CI46" s="179" t="s">
        <v>440</v>
      </c>
      <c r="CJ46" s="179" t="s">
        <v>440</v>
      </c>
      <c r="CK46" s="179" t="s">
        <v>440</v>
      </c>
      <c r="CL46" s="179" t="s">
        <v>440</v>
      </c>
      <c r="CM46" s="179" t="s">
        <v>440</v>
      </c>
      <c r="CN46" s="179" t="s">
        <v>440</v>
      </c>
      <c r="CO46" s="179" t="s">
        <v>440</v>
      </c>
      <c r="CP46" s="179" t="s">
        <v>440</v>
      </c>
      <c r="CQ46" s="179" t="s">
        <v>440</v>
      </c>
      <c r="CR46" s="179" t="s">
        <v>440</v>
      </c>
      <c r="CS46" s="179" t="s">
        <v>440</v>
      </c>
      <c r="CT46" s="179" t="s">
        <v>440</v>
      </c>
      <c r="CU46" s="179" t="s">
        <v>440</v>
      </c>
      <c r="CV46" s="179" t="s">
        <v>440</v>
      </c>
      <c r="CW46" s="179" t="s">
        <v>440</v>
      </c>
      <c r="CX46" s="32"/>
    </row>
    <row r="47" spans="1:102" ht="47.25" x14ac:dyDescent="0.25">
      <c r="A47" s="236" t="s">
        <v>491</v>
      </c>
      <c r="B47" s="195" t="s">
        <v>714</v>
      </c>
      <c r="C47" s="168"/>
      <c r="D47" s="259">
        <f t="shared" ref="D47:Q47" si="74">IF(AND(D48="нд",D48=D97,D97=D130,D130=D141),"нд",SUMIF(D48,"&gt;0",D48)+SUMIF(D97,"&gt;0",D97)+SUMIF(D130,"&gt;0",D130)+SUMIF(D141,"&gt;0",D141))</f>
        <v>12.393000000000002</v>
      </c>
      <c r="E47" s="259">
        <f t="shared" si="74"/>
        <v>0</v>
      </c>
      <c r="F47" s="259">
        <f t="shared" si="74"/>
        <v>31.028000000000002</v>
      </c>
      <c r="G47" s="259">
        <f t="shared" si="74"/>
        <v>0</v>
      </c>
      <c r="H47" s="259">
        <f t="shared" si="74"/>
        <v>1.502</v>
      </c>
      <c r="I47" s="259">
        <f t="shared" si="74"/>
        <v>0</v>
      </c>
      <c r="J47" s="259">
        <f t="shared" si="74"/>
        <v>0</v>
      </c>
      <c r="K47" s="259">
        <f t="shared" si="74"/>
        <v>0</v>
      </c>
      <c r="L47" s="259">
        <f t="shared" si="74"/>
        <v>0</v>
      </c>
      <c r="M47" s="259">
        <f t="shared" si="74"/>
        <v>0</v>
      </c>
      <c r="N47" s="259">
        <f t="shared" si="74"/>
        <v>0</v>
      </c>
      <c r="O47" s="259">
        <f t="shared" si="74"/>
        <v>0</v>
      </c>
      <c r="P47" s="259">
        <f t="shared" si="74"/>
        <v>0</v>
      </c>
      <c r="Q47" s="259">
        <f t="shared" si="74"/>
        <v>0</v>
      </c>
      <c r="R47" s="259">
        <f t="shared" ref="R47:AE47" si="75">IF(AND(R48="нд",R48=R97,R97=R130,R130=R141),"нд",SUMIF(R48,"&gt;0",R48)+SUMIF(R97,"&gt;0",R97)+SUMIF(R130,"&gt;0",R130)+SUMIF(R141,"&gt;0",R141))</f>
        <v>2.35</v>
      </c>
      <c r="S47" s="259">
        <f t="shared" si="75"/>
        <v>0</v>
      </c>
      <c r="T47" s="259">
        <f t="shared" si="75"/>
        <v>2.58</v>
      </c>
      <c r="U47" s="259">
        <f t="shared" si="75"/>
        <v>0</v>
      </c>
      <c r="V47" s="259">
        <f t="shared" si="75"/>
        <v>0</v>
      </c>
      <c r="W47" s="259">
        <f t="shared" si="75"/>
        <v>0</v>
      </c>
      <c r="X47" s="259">
        <f t="shared" si="75"/>
        <v>0</v>
      </c>
      <c r="Y47" s="259">
        <f t="shared" si="75"/>
        <v>0</v>
      </c>
      <c r="Z47" s="259">
        <f t="shared" si="75"/>
        <v>0</v>
      </c>
      <c r="AA47" s="259">
        <f t="shared" si="75"/>
        <v>0</v>
      </c>
      <c r="AB47" s="259">
        <f t="shared" si="75"/>
        <v>0</v>
      </c>
      <c r="AC47" s="259">
        <f t="shared" si="75"/>
        <v>0</v>
      </c>
      <c r="AD47" s="259">
        <f t="shared" si="75"/>
        <v>0</v>
      </c>
      <c r="AE47" s="259">
        <f t="shared" si="75"/>
        <v>0</v>
      </c>
      <c r="AF47" s="259">
        <f t="shared" ref="AF47:AS47" si="76">IF(AND(AF48="нд",AF48=AF97,AF97=AF130,AF130=AF141),"нд",SUMIF(AF48,"&gt;0",AF48)+SUMIF(AF97,"&gt;0",AF97)+SUMIF(AF130,"&gt;0",AF130)+SUMIF(AF141,"&gt;0",AF141))</f>
        <v>3.3499999999999996</v>
      </c>
      <c r="AG47" s="259">
        <f t="shared" si="76"/>
        <v>0</v>
      </c>
      <c r="AH47" s="259">
        <f t="shared" si="76"/>
        <v>2.0099999999999998</v>
      </c>
      <c r="AI47" s="259">
        <f t="shared" si="76"/>
        <v>0</v>
      </c>
      <c r="AJ47" s="259">
        <f t="shared" si="76"/>
        <v>0</v>
      </c>
      <c r="AK47" s="259">
        <f t="shared" si="76"/>
        <v>0</v>
      </c>
      <c r="AL47" s="259">
        <f t="shared" si="76"/>
        <v>0</v>
      </c>
      <c r="AM47" s="259">
        <f t="shared" si="76"/>
        <v>0</v>
      </c>
      <c r="AN47" s="259">
        <f t="shared" si="76"/>
        <v>0</v>
      </c>
      <c r="AO47" s="259">
        <f t="shared" si="76"/>
        <v>0</v>
      </c>
      <c r="AP47" s="259">
        <f t="shared" si="76"/>
        <v>0</v>
      </c>
      <c r="AQ47" s="259">
        <f t="shared" si="76"/>
        <v>0</v>
      </c>
      <c r="AR47" s="259">
        <f t="shared" si="76"/>
        <v>0</v>
      </c>
      <c r="AS47" s="259">
        <f t="shared" si="76"/>
        <v>0</v>
      </c>
      <c r="AT47" s="259">
        <f t="shared" ref="AT47:BG47" si="77">IF(AND(AT48="нд",AT48=AT97,AT97=AT130,AT130=AT141),"нд",SUMIF(AT48,"&gt;0",AT48)+SUMIF(AT97,"&gt;0",AT97)+SUMIF(AT130,"&gt;0",AT130)+SUMIF(AT141,"&gt;0",AT141))</f>
        <v>5.7829999999999995</v>
      </c>
      <c r="AU47" s="259">
        <f t="shared" si="77"/>
        <v>0</v>
      </c>
      <c r="AV47" s="259">
        <f t="shared" si="77"/>
        <v>10.48</v>
      </c>
      <c r="AW47" s="259">
        <f t="shared" si="77"/>
        <v>0</v>
      </c>
      <c r="AX47" s="259">
        <f t="shared" si="77"/>
        <v>0</v>
      </c>
      <c r="AY47" s="259">
        <f t="shared" si="77"/>
        <v>0</v>
      </c>
      <c r="AZ47" s="259">
        <f t="shared" si="77"/>
        <v>0</v>
      </c>
      <c r="BA47" s="259">
        <f t="shared" si="77"/>
        <v>0</v>
      </c>
      <c r="BB47" s="259">
        <f t="shared" si="77"/>
        <v>0</v>
      </c>
      <c r="BC47" s="259">
        <f t="shared" si="77"/>
        <v>0</v>
      </c>
      <c r="BD47" s="259">
        <f t="shared" si="77"/>
        <v>0</v>
      </c>
      <c r="BE47" s="259">
        <f t="shared" si="77"/>
        <v>0</v>
      </c>
      <c r="BF47" s="259">
        <f t="shared" si="77"/>
        <v>0</v>
      </c>
      <c r="BG47" s="259">
        <f t="shared" si="77"/>
        <v>0</v>
      </c>
      <c r="BH47" s="259">
        <f t="shared" ref="BH47:BU47" si="78">IF(AND(BH48="нд",BH48=BH97,BH97=BH130,BH130=BH141),"нд",SUMIF(BH48,"&gt;0",BH48)+SUMIF(BH97,"&gt;0",BH97)+SUMIF(BH130,"&gt;0",BH130)+SUMIF(BH141,"&gt;0",BH141))</f>
        <v>0</v>
      </c>
      <c r="BI47" s="259">
        <f t="shared" si="78"/>
        <v>0</v>
      </c>
      <c r="BJ47" s="259">
        <f t="shared" si="78"/>
        <v>9.1820000000000004</v>
      </c>
      <c r="BK47" s="259">
        <f t="shared" si="78"/>
        <v>0</v>
      </c>
      <c r="BL47" s="259">
        <f t="shared" si="78"/>
        <v>0</v>
      </c>
      <c r="BM47" s="259">
        <f t="shared" si="78"/>
        <v>0</v>
      </c>
      <c r="BN47" s="259">
        <f t="shared" si="78"/>
        <v>0</v>
      </c>
      <c r="BO47" s="259">
        <f t="shared" si="78"/>
        <v>0</v>
      </c>
      <c r="BP47" s="259">
        <f t="shared" si="78"/>
        <v>0</v>
      </c>
      <c r="BQ47" s="259">
        <f t="shared" si="78"/>
        <v>0</v>
      </c>
      <c r="BR47" s="259">
        <f t="shared" si="78"/>
        <v>0</v>
      </c>
      <c r="BS47" s="259">
        <f t="shared" si="78"/>
        <v>0</v>
      </c>
      <c r="BT47" s="259">
        <f t="shared" si="78"/>
        <v>0</v>
      </c>
      <c r="BU47" s="259">
        <f t="shared" si="78"/>
        <v>0</v>
      </c>
      <c r="BV47" s="259">
        <f t="shared" ref="BV47:CI47" si="79">IF(AND(BV48="нд",BV48=BV97,BV97=BV130,BV130=BV141),"нд",SUMIF(BV48,"&gt;0",BV48)+SUMIF(BV97,"&gt;0",BV97)+SUMIF(BV130,"&gt;0",BV130)+SUMIF(BV141,"&gt;0",BV141))</f>
        <v>0.91</v>
      </c>
      <c r="BW47" s="259">
        <f t="shared" si="79"/>
        <v>0</v>
      </c>
      <c r="BX47" s="259">
        <f t="shared" si="79"/>
        <v>6.7759999999999998</v>
      </c>
      <c r="BY47" s="259">
        <f t="shared" si="79"/>
        <v>0</v>
      </c>
      <c r="BZ47" s="259">
        <f t="shared" si="79"/>
        <v>1.502</v>
      </c>
      <c r="CA47" s="259">
        <f t="shared" si="79"/>
        <v>0</v>
      </c>
      <c r="CB47" s="259">
        <f t="shared" si="79"/>
        <v>0</v>
      </c>
      <c r="CC47" s="259">
        <f t="shared" si="79"/>
        <v>0</v>
      </c>
      <c r="CD47" s="259">
        <f t="shared" si="79"/>
        <v>0</v>
      </c>
      <c r="CE47" s="259">
        <f t="shared" si="79"/>
        <v>0</v>
      </c>
      <c r="CF47" s="259">
        <f t="shared" si="79"/>
        <v>0</v>
      </c>
      <c r="CG47" s="259">
        <f t="shared" si="79"/>
        <v>0</v>
      </c>
      <c r="CH47" s="259">
        <f t="shared" si="79"/>
        <v>0</v>
      </c>
      <c r="CI47" s="259">
        <f t="shared" si="79"/>
        <v>0</v>
      </c>
      <c r="CJ47" s="259">
        <f t="shared" ref="CJ47:CW47" si="80">IF(AND(CJ48="нд",CJ48=CJ97,CJ97=CJ130,CJ130=CJ141),"нд",SUMIF(CJ48,"&gt;0",CJ48)+SUMIF(CJ97,"&gt;0",CJ97)+SUMIF(CJ130,"&gt;0",CJ130)+SUMIF(CJ141,"&gt;0",CJ141))</f>
        <v>12.393000000000002</v>
      </c>
      <c r="CK47" s="259">
        <f t="shared" si="80"/>
        <v>0</v>
      </c>
      <c r="CL47" s="259">
        <f t="shared" si="80"/>
        <v>31.028000000000002</v>
      </c>
      <c r="CM47" s="259">
        <f t="shared" si="80"/>
        <v>0</v>
      </c>
      <c r="CN47" s="259">
        <f t="shared" si="80"/>
        <v>1.502</v>
      </c>
      <c r="CO47" s="259">
        <f t="shared" si="80"/>
        <v>0</v>
      </c>
      <c r="CP47" s="259">
        <f t="shared" si="80"/>
        <v>0</v>
      </c>
      <c r="CQ47" s="259">
        <f t="shared" si="80"/>
        <v>0</v>
      </c>
      <c r="CR47" s="259">
        <f t="shared" si="80"/>
        <v>0</v>
      </c>
      <c r="CS47" s="259">
        <f t="shared" si="80"/>
        <v>0</v>
      </c>
      <c r="CT47" s="259">
        <f t="shared" si="80"/>
        <v>0</v>
      </c>
      <c r="CU47" s="259">
        <f t="shared" si="80"/>
        <v>0</v>
      </c>
      <c r="CV47" s="259">
        <f t="shared" si="80"/>
        <v>0</v>
      </c>
      <c r="CW47" s="259">
        <f t="shared" si="80"/>
        <v>0</v>
      </c>
      <c r="CX47" s="32"/>
    </row>
    <row r="48" spans="1:102" ht="78.75" x14ac:dyDescent="0.25">
      <c r="A48" s="236" t="s">
        <v>489</v>
      </c>
      <c r="B48" s="195" t="s">
        <v>715</v>
      </c>
      <c r="C48" s="168"/>
      <c r="D48" s="259">
        <f t="shared" ref="D48:Q48" si="81">IF(AND(D49="нд",D49=D96),"нд",SUMIF(D49,"&gt;0",D49)+SUMIF(D96,"&gt;0",D96))</f>
        <v>12.393000000000002</v>
      </c>
      <c r="E48" s="259" t="str">
        <f t="shared" si="81"/>
        <v>нд</v>
      </c>
      <c r="F48" s="259" t="str">
        <f t="shared" si="81"/>
        <v>нд</v>
      </c>
      <c r="G48" s="259" t="str">
        <f t="shared" si="81"/>
        <v>нд</v>
      </c>
      <c r="H48" s="259" t="str">
        <f t="shared" si="81"/>
        <v>нд</v>
      </c>
      <c r="I48" s="259" t="str">
        <f t="shared" si="81"/>
        <v>нд</v>
      </c>
      <c r="J48" s="259" t="str">
        <f t="shared" si="81"/>
        <v>нд</v>
      </c>
      <c r="K48" s="259" t="str">
        <f t="shared" si="81"/>
        <v>нд</v>
      </c>
      <c r="L48" s="259" t="str">
        <f t="shared" si="81"/>
        <v>нд</v>
      </c>
      <c r="M48" s="259" t="str">
        <f t="shared" si="81"/>
        <v>нд</v>
      </c>
      <c r="N48" s="259" t="str">
        <f t="shared" si="81"/>
        <v>нд</v>
      </c>
      <c r="O48" s="259" t="str">
        <f t="shared" si="81"/>
        <v>нд</v>
      </c>
      <c r="P48" s="259" t="str">
        <f t="shared" si="81"/>
        <v>нд</v>
      </c>
      <c r="Q48" s="259" t="str">
        <f t="shared" si="81"/>
        <v>нд</v>
      </c>
      <c r="R48" s="259">
        <f t="shared" ref="R48:AE48" si="82">IF(AND(R49="нд",R49=R96),"нд",SUMIF(R49,"&gt;0",R49)+SUMIF(R96,"&gt;0",R96))</f>
        <v>2.35</v>
      </c>
      <c r="S48" s="259" t="str">
        <f t="shared" si="82"/>
        <v>нд</v>
      </c>
      <c r="T48" s="259" t="str">
        <f t="shared" si="82"/>
        <v>нд</v>
      </c>
      <c r="U48" s="259" t="str">
        <f t="shared" si="82"/>
        <v>нд</v>
      </c>
      <c r="V48" s="259" t="str">
        <f t="shared" si="82"/>
        <v>нд</v>
      </c>
      <c r="W48" s="259" t="str">
        <f t="shared" si="82"/>
        <v>нд</v>
      </c>
      <c r="X48" s="259" t="str">
        <f t="shared" si="82"/>
        <v>нд</v>
      </c>
      <c r="Y48" s="259" t="str">
        <f t="shared" si="82"/>
        <v>нд</v>
      </c>
      <c r="Z48" s="259" t="str">
        <f t="shared" si="82"/>
        <v>нд</v>
      </c>
      <c r="AA48" s="259" t="str">
        <f t="shared" si="82"/>
        <v>нд</v>
      </c>
      <c r="AB48" s="259" t="str">
        <f t="shared" si="82"/>
        <v>нд</v>
      </c>
      <c r="AC48" s="259" t="str">
        <f t="shared" si="82"/>
        <v>нд</v>
      </c>
      <c r="AD48" s="259" t="str">
        <f t="shared" si="82"/>
        <v>нд</v>
      </c>
      <c r="AE48" s="259" t="str">
        <f t="shared" si="82"/>
        <v>нд</v>
      </c>
      <c r="AF48" s="259">
        <f t="shared" ref="AF48:AS48" si="83">IF(AND(AF49="нд",AF49=AF96),"нд",SUMIF(AF49,"&gt;0",AF49)+SUMIF(AF96,"&gt;0",AF96))</f>
        <v>3.3499999999999996</v>
      </c>
      <c r="AG48" s="259" t="str">
        <f t="shared" si="83"/>
        <v>нд</v>
      </c>
      <c r="AH48" s="259" t="str">
        <f t="shared" si="83"/>
        <v>нд</v>
      </c>
      <c r="AI48" s="259" t="str">
        <f t="shared" si="83"/>
        <v>нд</v>
      </c>
      <c r="AJ48" s="259" t="str">
        <f t="shared" si="83"/>
        <v>нд</v>
      </c>
      <c r="AK48" s="259" t="str">
        <f t="shared" si="83"/>
        <v>нд</v>
      </c>
      <c r="AL48" s="259" t="str">
        <f t="shared" si="83"/>
        <v>нд</v>
      </c>
      <c r="AM48" s="259" t="str">
        <f t="shared" si="83"/>
        <v>нд</v>
      </c>
      <c r="AN48" s="259" t="str">
        <f t="shared" si="83"/>
        <v>нд</v>
      </c>
      <c r="AO48" s="259" t="str">
        <f t="shared" si="83"/>
        <v>нд</v>
      </c>
      <c r="AP48" s="259" t="str">
        <f t="shared" si="83"/>
        <v>нд</v>
      </c>
      <c r="AQ48" s="259" t="str">
        <f t="shared" si="83"/>
        <v>нд</v>
      </c>
      <c r="AR48" s="259" t="str">
        <f t="shared" si="83"/>
        <v>нд</v>
      </c>
      <c r="AS48" s="259" t="str">
        <f t="shared" si="83"/>
        <v>нд</v>
      </c>
      <c r="AT48" s="259">
        <f t="shared" ref="AT48:BG48" si="84">IF(AND(AT49="нд",AT49=AT96),"нд",SUMIF(AT49,"&gt;0",AT49)+SUMIF(AT96,"&gt;0",AT96))</f>
        <v>5.7829999999999995</v>
      </c>
      <c r="AU48" s="259" t="str">
        <f t="shared" si="84"/>
        <v>нд</v>
      </c>
      <c r="AV48" s="259" t="str">
        <f t="shared" si="84"/>
        <v>нд</v>
      </c>
      <c r="AW48" s="259" t="str">
        <f t="shared" si="84"/>
        <v>нд</v>
      </c>
      <c r="AX48" s="259" t="str">
        <f t="shared" si="84"/>
        <v>нд</v>
      </c>
      <c r="AY48" s="259" t="str">
        <f t="shared" si="84"/>
        <v>нд</v>
      </c>
      <c r="AZ48" s="259" t="str">
        <f t="shared" si="84"/>
        <v>нд</v>
      </c>
      <c r="BA48" s="259" t="str">
        <f t="shared" si="84"/>
        <v>нд</v>
      </c>
      <c r="BB48" s="259" t="str">
        <f t="shared" si="84"/>
        <v>нд</v>
      </c>
      <c r="BC48" s="259" t="str">
        <f t="shared" si="84"/>
        <v>нд</v>
      </c>
      <c r="BD48" s="259" t="str">
        <f t="shared" si="84"/>
        <v>нд</v>
      </c>
      <c r="BE48" s="259" t="str">
        <f t="shared" si="84"/>
        <v>нд</v>
      </c>
      <c r="BF48" s="259" t="str">
        <f t="shared" si="84"/>
        <v>нд</v>
      </c>
      <c r="BG48" s="259" t="str">
        <f t="shared" si="84"/>
        <v>нд</v>
      </c>
      <c r="BH48" s="259" t="str">
        <f t="shared" ref="BH48:BU48" si="85">IF(AND(BH49="нд",BH49=BH96),"нд",SUMIF(BH49,"&gt;0",BH49)+SUMIF(BH96,"&gt;0",BH96))</f>
        <v>нд</v>
      </c>
      <c r="BI48" s="259" t="str">
        <f t="shared" si="85"/>
        <v>нд</v>
      </c>
      <c r="BJ48" s="259" t="str">
        <f t="shared" si="85"/>
        <v>нд</v>
      </c>
      <c r="BK48" s="259" t="str">
        <f t="shared" si="85"/>
        <v>нд</v>
      </c>
      <c r="BL48" s="259" t="str">
        <f t="shared" si="85"/>
        <v>нд</v>
      </c>
      <c r="BM48" s="259" t="str">
        <f t="shared" si="85"/>
        <v>нд</v>
      </c>
      <c r="BN48" s="259" t="str">
        <f t="shared" si="85"/>
        <v>нд</v>
      </c>
      <c r="BO48" s="259" t="str">
        <f t="shared" si="85"/>
        <v>нд</v>
      </c>
      <c r="BP48" s="259" t="str">
        <f t="shared" si="85"/>
        <v>нд</v>
      </c>
      <c r="BQ48" s="259" t="str">
        <f t="shared" si="85"/>
        <v>нд</v>
      </c>
      <c r="BR48" s="259" t="str">
        <f t="shared" si="85"/>
        <v>нд</v>
      </c>
      <c r="BS48" s="259" t="str">
        <f t="shared" si="85"/>
        <v>нд</v>
      </c>
      <c r="BT48" s="259" t="str">
        <f t="shared" si="85"/>
        <v>нд</v>
      </c>
      <c r="BU48" s="259" t="str">
        <f t="shared" si="85"/>
        <v>нд</v>
      </c>
      <c r="BV48" s="259">
        <f t="shared" ref="BV48:CI48" si="86">IF(AND(BV49="нд",BV49=BV96),"нд",SUMIF(BV49,"&gt;0",BV49)+SUMIF(BV96,"&gt;0",BV96))</f>
        <v>0.91</v>
      </c>
      <c r="BW48" s="259" t="str">
        <f t="shared" si="86"/>
        <v>нд</v>
      </c>
      <c r="BX48" s="259" t="str">
        <f t="shared" si="86"/>
        <v>нд</v>
      </c>
      <c r="BY48" s="259" t="str">
        <f t="shared" si="86"/>
        <v>нд</v>
      </c>
      <c r="BZ48" s="259" t="str">
        <f t="shared" si="86"/>
        <v>нд</v>
      </c>
      <c r="CA48" s="259" t="str">
        <f t="shared" si="86"/>
        <v>нд</v>
      </c>
      <c r="CB48" s="259" t="str">
        <f t="shared" si="86"/>
        <v>нд</v>
      </c>
      <c r="CC48" s="259" t="str">
        <f t="shared" si="86"/>
        <v>нд</v>
      </c>
      <c r="CD48" s="259" t="str">
        <f t="shared" si="86"/>
        <v>нд</v>
      </c>
      <c r="CE48" s="259" t="str">
        <f t="shared" si="86"/>
        <v>нд</v>
      </c>
      <c r="CF48" s="259" t="str">
        <f t="shared" si="86"/>
        <v>нд</v>
      </c>
      <c r="CG48" s="259" t="str">
        <f t="shared" si="86"/>
        <v>нд</v>
      </c>
      <c r="CH48" s="259" t="str">
        <f t="shared" si="86"/>
        <v>нд</v>
      </c>
      <c r="CI48" s="259" t="str">
        <f t="shared" si="86"/>
        <v>нд</v>
      </c>
      <c r="CJ48" s="259">
        <f t="shared" ref="CJ48:CW48" si="87">IF(AND(CJ49="нд",CJ49=CJ96),"нд",SUMIF(CJ49,"&gt;0",CJ49)+SUMIF(CJ96,"&gt;0",CJ96))</f>
        <v>12.393000000000002</v>
      </c>
      <c r="CK48" s="259">
        <f t="shared" si="87"/>
        <v>0</v>
      </c>
      <c r="CL48" s="259">
        <f t="shared" si="87"/>
        <v>0</v>
      </c>
      <c r="CM48" s="259">
        <f t="shared" si="87"/>
        <v>0</v>
      </c>
      <c r="CN48" s="259">
        <f t="shared" si="87"/>
        <v>0</v>
      </c>
      <c r="CO48" s="259">
        <f t="shared" si="87"/>
        <v>0</v>
      </c>
      <c r="CP48" s="259">
        <f t="shared" si="87"/>
        <v>0</v>
      </c>
      <c r="CQ48" s="259">
        <f t="shared" si="87"/>
        <v>0</v>
      </c>
      <c r="CR48" s="259">
        <f t="shared" si="87"/>
        <v>0</v>
      </c>
      <c r="CS48" s="259">
        <f t="shared" si="87"/>
        <v>0</v>
      </c>
      <c r="CT48" s="259">
        <f t="shared" si="87"/>
        <v>0</v>
      </c>
      <c r="CU48" s="259">
        <f t="shared" si="87"/>
        <v>0</v>
      </c>
      <c r="CV48" s="259">
        <f t="shared" si="87"/>
        <v>0</v>
      </c>
      <c r="CW48" s="259">
        <f t="shared" si="87"/>
        <v>0</v>
      </c>
      <c r="CX48" s="32"/>
    </row>
    <row r="49" spans="1:102" ht="31.5" x14ac:dyDescent="0.25">
      <c r="A49" s="236" t="s">
        <v>487</v>
      </c>
      <c r="B49" s="195" t="s">
        <v>716</v>
      </c>
      <c r="C49" s="168"/>
      <c r="D49" s="259">
        <f t="shared" ref="D49:Q49" si="88">IF((COUNTIF(D50:D95,"нд"))=(COUNTA(D50:D95)),"нд",SUMIF(D50:D95,"&gt;0",D50:D95))</f>
        <v>12.393000000000002</v>
      </c>
      <c r="E49" s="259" t="str">
        <f t="shared" si="88"/>
        <v>нд</v>
      </c>
      <c r="F49" s="259" t="str">
        <f t="shared" si="88"/>
        <v>нд</v>
      </c>
      <c r="G49" s="259" t="str">
        <f t="shared" si="88"/>
        <v>нд</v>
      </c>
      <c r="H49" s="259" t="str">
        <f t="shared" si="88"/>
        <v>нд</v>
      </c>
      <c r="I49" s="259" t="str">
        <f t="shared" si="88"/>
        <v>нд</v>
      </c>
      <c r="J49" s="259" t="str">
        <f t="shared" si="88"/>
        <v>нд</v>
      </c>
      <c r="K49" s="259" t="str">
        <f t="shared" si="88"/>
        <v>нд</v>
      </c>
      <c r="L49" s="259" t="str">
        <f t="shared" si="88"/>
        <v>нд</v>
      </c>
      <c r="M49" s="259" t="str">
        <f t="shared" si="88"/>
        <v>нд</v>
      </c>
      <c r="N49" s="259" t="str">
        <f t="shared" si="88"/>
        <v>нд</v>
      </c>
      <c r="O49" s="259" t="str">
        <f t="shared" si="88"/>
        <v>нд</v>
      </c>
      <c r="P49" s="259" t="str">
        <f t="shared" si="88"/>
        <v>нд</v>
      </c>
      <c r="Q49" s="259" t="str">
        <f t="shared" si="88"/>
        <v>нд</v>
      </c>
      <c r="R49" s="259">
        <f t="shared" ref="R49:AE49" si="89">IF((COUNTIF(R50:R95,"нд"))=(COUNTA(R50:R95)),"нд",SUMIF(R50:R95,"&gt;0",R50:R95))</f>
        <v>2.35</v>
      </c>
      <c r="S49" s="259" t="str">
        <f t="shared" si="89"/>
        <v>нд</v>
      </c>
      <c r="T49" s="259" t="str">
        <f t="shared" si="89"/>
        <v>нд</v>
      </c>
      <c r="U49" s="259" t="str">
        <f t="shared" si="89"/>
        <v>нд</v>
      </c>
      <c r="V49" s="259" t="str">
        <f t="shared" si="89"/>
        <v>нд</v>
      </c>
      <c r="W49" s="259" t="str">
        <f t="shared" si="89"/>
        <v>нд</v>
      </c>
      <c r="X49" s="259" t="str">
        <f t="shared" si="89"/>
        <v>нд</v>
      </c>
      <c r="Y49" s="259" t="str">
        <f t="shared" si="89"/>
        <v>нд</v>
      </c>
      <c r="Z49" s="259" t="str">
        <f t="shared" si="89"/>
        <v>нд</v>
      </c>
      <c r="AA49" s="259" t="str">
        <f t="shared" si="89"/>
        <v>нд</v>
      </c>
      <c r="AB49" s="259" t="str">
        <f t="shared" si="89"/>
        <v>нд</v>
      </c>
      <c r="AC49" s="259" t="str">
        <f t="shared" si="89"/>
        <v>нд</v>
      </c>
      <c r="AD49" s="259" t="str">
        <f t="shared" si="89"/>
        <v>нд</v>
      </c>
      <c r="AE49" s="259" t="str">
        <f t="shared" si="89"/>
        <v>нд</v>
      </c>
      <c r="AF49" s="259">
        <f t="shared" ref="AF49:AS49" si="90">IF((COUNTIF(AF50:AF95,"нд"))=(COUNTA(AF50:AF95)),"нд",SUMIF(AF50:AF95,"&gt;0",AF50:AF95))</f>
        <v>3.3499999999999996</v>
      </c>
      <c r="AG49" s="259" t="str">
        <f t="shared" si="90"/>
        <v>нд</v>
      </c>
      <c r="AH49" s="259" t="str">
        <f t="shared" si="90"/>
        <v>нд</v>
      </c>
      <c r="AI49" s="259" t="str">
        <f t="shared" si="90"/>
        <v>нд</v>
      </c>
      <c r="AJ49" s="259" t="str">
        <f t="shared" si="90"/>
        <v>нд</v>
      </c>
      <c r="AK49" s="259" t="str">
        <f t="shared" si="90"/>
        <v>нд</v>
      </c>
      <c r="AL49" s="259" t="str">
        <f t="shared" si="90"/>
        <v>нд</v>
      </c>
      <c r="AM49" s="259" t="str">
        <f t="shared" si="90"/>
        <v>нд</v>
      </c>
      <c r="AN49" s="259" t="str">
        <f t="shared" si="90"/>
        <v>нд</v>
      </c>
      <c r="AO49" s="259" t="str">
        <f t="shared" si="90"/>
        <v>нд</v>
      </c>
      <c r="AP49" s="259" t="str">
        <f t="shared" si="90"/>
        <v>нд</v>
      </c>
      <c r="AQ49" s="259" t="str">
        <f t="shared" si="90"/>
        <v>нд</v>
      </c>
      <c r="AR49" s="259" t="str">
        <f t="shared" si="90"/>
        <v>нд</v>
      </c>
      <c r="AS49" s="259" t="str">
        <f t="shared" si="90"/>
        <v>нд</v>
      </c>
      <c r="AT49" s="259">
        <f t="shared" ref="AT49:BG49" si="91">IF((COUNTIF(AT50:AT95,"нд"))=(COUNTA(AT50:AT95)),"нд",SUMIF(AT50:AT95,"&gt;0",AT50:AT95))</f>
        <v>5.7829999999999995</v>
      </c>
      <c r="AU49" s="259" t="str">
        <f t="shared" si="91"/>
        <v>нд</v>
      </c>
      <c r="AV49" s="259" t="str">
        <f t="shared" si="91"/>
        <v>нд</v>
      </c>
      <c r="AW49" s="259" t="str">
        <f t="shared" si="91"/>
        <v>нд</v>
      </c>
      <c r="AX49" s="259" t="str">
        <f t="shared" si="91"/>
        <v>нд</v>
      </c>
      <c r="AY49" s="259" t="str">
        <f t="shared" si="91"/>
        <v>нд</v>
      </c>
      <c r="AZ49" s="259" t="str">
        <f t="shared" si="91"/>
        <v>нд</v>
      </c>
      <c r="BA49" s="259" t="str">
        <f t="shared" si="91"/>
        <v>нд</v>
      </c>
      <c r="BB49" s="259" t="str">
        <f t="shared" si="91"/>
        <v>нд</v>
      </c>
      <c r="BC49" s="259" t="str">
        <f t="shared" si="91"/>
        <v>нд</v>
      </c>
      <c r="BD49" s="259" t="str">
        <f t="shared" si="91"/>
        <v>нд</v>
      </c>
      <c r="BE49" s="259" t="str">
        <f t="shared" si="91"/>
        <v>нд</v>
      </c>
      <c r="BF49" s="259" t="str">
        <f t="shared" si="91"/>
        <v>нд</v>
      </c>
      <c r="BG49" s="259" t="str">
        <f t="shared" si="91"/>
        <v>нд</v>
      </c>
      <c r="BH49" s="259" t="str">
        <f t="shared" ref="BH49:BU49" si="92">IF((COUNTIF(BH50:BH95,"нд"))=(COUNTA(BH50:BH95)),"нд",SUMIF(BH50:BH95,"&gt;0",BH50:BH95))</f>
        <v>нд</v>
      </c>
      <c r="BI49" s="259" t="str">
        <f t="shared" si="92"/>
        <v>нд</v>
      </c>
      <c r="BJ49" s="259" t="str">
        <f t="shared" si="92"/>
        <v>нд</v>
      </c>
      <c r="BK49" s="259" t="str">
        <f t="shared" si="92"/>
        <v>нд</v>
      </c>
      <c r="BL49" s="259" t="str">
        <f t="shared" si="92"/>
        <v>нд</v>
      </c>
      <c r="BM49" s="259" t="str">
        <f t="shared" si="92"/>
        <v>нд</v>
      </c>
      <c r="BN49" s="259" t="str">
        <f t="shared" si="92"/>
        <v>нд</v>
      </c>
      <c r="BO49" s="259" t="str">
        <f t="shared" si="92"/>
        <v>нд</v>
      </c>
      <c r="BP49" s="259" t="str">
        <f t="shared" si="92"/>
        <v>нд</v>
      </c>
      <c r="BQ49" s="259" t="str">
        <f t="shared" si="92"/>
        <v>нд</v>
      </c>
      <c r="BR49" s="259" t="str">
        <f t="shared" si="92"/>
        <v>нд</v>
      </c>
      <c r="BS49" s="259" t="str">
        <f t="shared" si="92"/>
        <v>нд</v>
      </c>
      <c r="BT49" s="259" t="str">
        <f t="shared" si="92"/>
        <v>нд</v>
      </c>
      <c r="BU49" s="259" t="str">
        <f t="shared" si="92"/>
        <v>нд</v>
      </c>
      <c r="BV49" s="259">
        <f t="shared" ref="BV49:CI49" si="93">IF((COUNTIF(BV50:BV95,"нд"))=(COUNTA(BV50:BV95)),"нд",SUMIF(BV50:BV95,"&gt;0",BV50:BV95))</f>
        <v>0.91</v>
      </c>
      <c r="BW49" s="259" t="str">
        <f t="shared" si="93"/>
        <v>нд</v>
      </c>
      <c r="BX49" s="259" t="str">
        <f t="shared" si="93"/>
        <v>нд</v>
      </c>
      <c r="BY49" s="259" t="str">
        <f t="shared" si="93"/>
        <v>нд</v>
      </c>
      <c r="BZ49" s="259" t="str">
        <f t="shared" si="93"/>
        <v>нд</v>
      </c>
      <c r="CA49" s="259" t="str">
        <f t="shared" si="93"/>
        <v>нд</v>
      </c>
      <c r="CB49" s="259" t="str">
        <f t="shared" si="93"/>
        <v>нд</v>
      </c>
      <c r="CC49" s="259" t="str">
        <f t="shared" si="93"/>
        <v>нд</v>
      </c>
      <c r="CD49" s="259" t="str">
        <f t="shared" si="93"/>
        <v>нд</v>
      </c>
      <c r="CE49" s="259" t="str">
        <f t="shared" si="93"/>
        <v>нд</v>
      </c>
      <c r="CF49" s="259" t="str">
        <f t="shared" si="93"/>
        <v>нд</v>
      </c>
      <c r="CG49" s="259" t="str">
        <f t="shared" si="93"/>
        <v>нд</v>
      </c>
      <c r="CH49" s="259" t="str">
        <f t="shared" si="93"/>
        <v>нд</v>
      </c>
      <c r="CI49" s="259" t="str">
        <f t="shared" si="93"/>
        <v>нд</v>
      </c>
      <c r="CJ49" s="259">
        <f t="shared" ref="CJ49:CW49" si="94">IF((COUNTIF(CJ50:CJ95,"нд"))=(COUNTA(CJ50:CJ95)),"нд",SUMIF(CJ50:CJ95,"&gt;0",CJ50:CJ95))</f>
        <v>12.393000000000002</v>
      </c>
      <c r="CK49" s="259">
        <f t="shared" si="94"/>
        <v>0</v>
      </c>
      <c r="CL49" s="259">
        <f t="shared" si="94"/>
        <v>0</v>
      </c>
      <c r="CM49" s="259">
        <f t="shared" si="94"/>
        <v>0</v>
      </c>
      <c r="CN49" s="259">
        <f t="shared" si="94"/>
        <v>0</v>
      </c>
      <c r="CO49" s="259">
        <f t="shared" si="94"/>
        <v>0</v>
      </c>
      <c r="CP49" s="259">
        <f t="shared" si="94"/>
        <v>0</v>
      </c>
      <c r="CQ49" s="259">
        <f t="shared" si="94"/>
        <v>0</v>
      </c>
      <c r="CR49" s="259">
        <f t="shared" si="94"/>
        <v>0</v>
      </c>
      <c r="CS49" s="259">
        <f t="shared" si="94"/>
        <v>0</v>
      </c>
      <c r="CT49" s="259">
        <f t="shared" si="94"/>
        <v>0</v>
      </c>
      <c r="CU49" s="259">
        <f t="shared" si="94"/>
        <v>0</v>
      </c>
      <c r="CV49" s="259">
        <f t="shared" si="94"/>
        <v>0</v>
      </c>
      <c r="CW49" s="259">
        <f t="shared" si="94"/>
        <v>0</v>
      </c>
      <c r="CX49" s="32"/>
    </row>
    <row r="50" spans="1:102" x14ac:dyDescent="0.25">
      <c r="A50" s="254" t="s">
        <v>487</v>
      </c>
      <c r="B50" s="169" t="s">
        <v>717</v>
      </c>
      <c r="C50" s="170" t="s">
        <v>718</v>
      </c>
      <c r="D50" s="255">
        <v>0.25</v>
      </c>
      <c r="E50" s="255"/>
      <c r="F50" s="255"/>
      <c r="G50" s="255"/>
      <c r="H50" s="255"/>
      <c r="I50" s="255"/>
      <c r="J50" s="255"/>
      <c r="K50" s="32"/>
      <c r="L50" s="32"/>
      <c r="M50" s="32"/>
      <c r="N50" s="32"/>
      <c r="O50" s="32"/>
      <c r="P50" s="32"/>
      <c r="Q50" s="32"/>
      <c r="R50" s="255">
        <v>0.25</v>
      </c>
      <c r="S50" s="255"/>
      <c r="T50" s="255"/>
      <c r="U50" s="255"/>
      <c r="V50" s="255"/>
      <c r="W50" s="255"/>
      <c r="X50" s="255"/>
      <c r="Y50" s="32"/>
      <c r="Z50" s="32"/>
      <c r="AA50" s="32"/>
      <c r="AB50" s="32"/>
      <c r="AC50" s="32"/>
      <c r="AD50" s="32"/>
      <c r="AE50" s="32"/>
      <c r="AF50" s="255"/>
      <c r="AG50" s="255"/>
      <c r="AH50" s="255"/>
      <c r="AI50" s="255"/>
      <c r="AJ50" s="255"/>
      <c r="AK50" s="255"/>
      <c r="AL50" s="255"/>
      <c r="AM50" s="32"/>
      <c r="AN50" s="32"/>
      <c r="AO50" s="32"/>
      <c r="AP50" s="32"/>
      <c r="AQ50" s="32"/>
      <c r="AR50" s="32"/>
      <c r="AS50" s="32"/>
      <c r="AT50" s="255"/>
      <c r="AU50" s="255"/>
      <c r="AV50" s="255"/>
      <c r="AW50" s="255"/>
      <c r="AX50" s="255"/>
      <c r="AY50" s="255"/>
      <c r="AZ50" s="255"/>
      <c r="BA50" s="32"/>
      <c r="BB50" s="32"/>
      <c r="BC50" s="32"/>
      <c r="BD50" s="32"/>
      <c r="BE50" s="32"/>
      <c r="BF50" s="32"/>
      <c r="BG50" s="32"/>
      <c r="BH50" s="255"/>
      <c r="BI50" s="255"/>
      <c r="BJ50" s="255"/>
      <c r="BK50" s="255"/>
      <c r="BL50" s="255"/>
      <c r="BM50" s="255"/>
      <c r="BN50" s="255"/>
      <c r="BO50" s="32"/>
      <c r="BP50" s="32"/>
      <c r="BQ50" s="32"/>
      <c r="BR50" s="32"/>
      <c r="BS50" s="32"/>
      <c r="BT50" s="32"/>
      <c r="BU50" s="32"/>
      <c r="BV50" s="255"/>
      <c r="BW50" s="255"/>
      <c r="BX50" s="255"/>
      <c r="BY50" s="255"/>
      <c r="BZ50" s="255"/>
      <c r="CA50" s="255"/>
      <c r="CB50" s="255"/>
      <c r="CC50" s="32"/>
      <c r="CD50" s="32"/>
      <c r="CE50" s="32"/>
      <c r="CF50" s="32"/>
      <c r="CG50" s="32"/>
      <c r="CH50" s="32"/>
      <c r="CI50" s="32"/>
      <c r="CJ50" s="180">
        <f t="shared" ref="CJ50:CJ95" si="95">R50+AF50+AT50+BH50+BV50</f>
        <v>0.25</v>
      </c>
      <c r="CK50" s="180">
        <f t="shared" ref="CK50:CK95" si="96">S50+AG50+AU50+BI50+BW50</f>
        <v>0</v>
      </c>
      <c r="CL50" s="180">
        <f t="shared" ref="CL50:CL95" si="97">T50+AH50+AV50+BJ50+BX50</f>
        <v>0</v>
      </c>
      <c r="CM50" s="180">
        <f t="shared" ref="CM50:CM95" si="98">U50+AI50+AW50+BK50+BY50</f>
        <v>0</v>
      </c>
      <c r="CN50" s="180">
        <f t="shared" ref="CN50:CN95" si="99">V50+AJ50+AX50+BL50+BZ50</f>
        <v>0</v>
      </c>
      <c r="CO50" s="180">
        <f t="shared" ref="CO50:CO95" si="100">W50+AK50+AY50+BM50+CA50</f>
        <v>0</v>
      </c>
      <c r="CP50" s="180">
        <f t="shared" ref="CP50:CP95" si="101">X50+AL50+AZ50+BN50+CB50</f>
        <v>0</v>
      </c>
      <c r="CQ50" s="180">
        <f t="shared" ref="CQ50:CQ95" si="102">Y50+AM50+BA50+BO50+CC50</f>
        <v>0</v>
      </c>
      <c r="CR50" s="180">
        <f t="shared" ref="CR50:CR95" si="103">Z50+AN50+BB50+BP50+CD50</f>
        <v>0</v>
      </c>
      <c r="CS50" s="180">
        <f t="shared" ref="CS50:CS95" si="104">AA50+AO50+BC50+BQ50+CE50</f>
        <v>0</v>
      </c>
      <c r="CT50" s="180">
        <f t="shared" ref="CT50:CT95" si="105">AB50+AP50+BD50+BR50+CF50</f>
        <v>0</v>
      </c>
      <c r="CU50" s="180">
        <f t="shared" ref="CU50:CU95" si="106">AC50+AQ50+BE50+BS50+CG50</f>
        <v>0</v>
      </c>
      <c r="CV50" s="180">
        <f t="shared" ref="CV50:CV95" si="107">AD50+AR50+BF50+BT50+CH50</f>
        <v>0</v>
      </c>
      <c r="CW50" s="180">
        <f t="shared" ref="CW50:CW95" si="108">AE50+AS50+BG50+BU50+CI50</f>
        <v>0</v>
      </c>
      <c r="CX50" s="32"/>
    </row>
    <row r="51" spans="1:102" x14ac:dyDescent="0.25">
      <c r="A51" s="254" t="s">
        <v>487</v>
      </c>
      <c r="B51" s="169" t="s">
        <v>719</v>
      </c>
      <c r="C51" s="170" t="s">
        <v>720</v>
      </c>
      <c r="D51" s="255">
        <v>0.25</v>
      </c>
      <c r="E51" s="255"/>
      <c r="F51" s="255"/>
      <c r="G51" s="255"/>
      <c r="H51" s="255"/>
      <c r="I51" s="255"/>
      <c r="J51" s="255"/>
      <c r="K51" s="32"/>
      <c r="L51" s="32"/>
      <c r="M51" s="32"/>
      <c r="N51" s="32"/>
      <c r="O51" s="32"/>
      <c r="P51" s="32"/>
      <c r="Q51" s="32"/>
      <c r="R51" s="255">
        <v>0.25</v>
      </c>
      <c r="S51" s="255"/>
      <c r="T51" s="255"/>
      <c r="U51" s="255"/>
      <c r="V51" s="255"/>
      <c r="W51" s="255"/>
      <c r="X51" s="255"/>
      <c r="Y51" s="32"/>
      <c r="Z51" s="32"/>
      <c r="AA51" s="32"/>
      <c r="AB51" s="32"/>
      <c r="AC51" s="32"/>
      <c r="AD51" s="32"/>
      <c r="AE51" s="32"/>
      <c r="AF51" s="255"/>
      <c r="AG51" s="255"/>
      <c r="AH51" s="255"/>
      <c r="AI51" s="255"/>
      <c r="AJ51" s="255"/>
      <c r="AK51" s="255"/>
      <c r="AL51" s="255"/>
      <c r="AM51" s="32"/>
      <c r="AN51" s="32"/>
      <c r="AO51" s="32"/>
      <c r="AP51" s="32"/>
      <c r="AQ51" s="32"/>
      <c r="AR51" s="32"/>
      <c r="AS51" s="32"/>
      <c r="AT51" s="255"/>
      <c r="AU51" s="255"/>
      <c r="AV51" s="255"/>
      <c r="AW51" s="255"/>
      <c r="AX51" s="255"/>
      <c r="AY51" s="255"/>
      <c r="AZ51" s="255"/>
      <c r="BA51" s="32"/>
      <c r="BB51" s="32"/>
      <c r="BC51" s="32"/>
      <c r="BD51" s="32"/>
      <c r="BE51" s="32"/>
      <c r="BF51" s="32"/>
      <c r="BG51" s="32"/>
      <c r="BH51" s="255"/>
      <c r="BI51" s="255"/>
      <c r="BJ51" s="255"/>
      <c r="BK51" s="255"/>
      <c r="BL51" s="255"/>
      <c r="BM51" s="255"/>
      <c r="BN51" s="255"/>
      <c r="BO51" s="32"/>
      <c r="BP51" s="32"/>
      <c r="BQ51" s="32"/>
      <c r="BR51" s="32"/>
      <c r="BS51" s="32"/>
      <c r="BT51" s="32"/>
      <c r="BU51" s="32"/>
      <c r="BV51" s="255"/>
      <c r="BW51" s="255"/>
      <c r="BX51" s="255"/>
      <c r="BY51" s="255"/>
      <c r="BZ51" s="255"/>
      <c r="CA51" s="255"/>
      <c r="CB51" s="255"/>
      <c r="CC51" s="32"/>
      <c r="CD51" s="32"/>
      <c r="CE51" s="32"/>
      <c r="CF51" s="32"/>
      <c r="CG51" s="32"/>
      <c r="CH51" s="32"/>
      <c r="CI51" s="32"/>
      <c r="CJ51" s="180">
        <f t="shared" si="95"/>
        <v>0.25</v>
      </c>
      <c r="CK51" s="180">
        <f t="shared" si="96"/>
        <v>0</v>
      </c>
      <c r="CL51" s="180">
        <f t="shared" si="97"/>
        <v>0</v>
      </c>
      <c r="CM51" s="180">
        <f t="shared" si="98"/>
        <v>0</v>
      </c>
      <c r="CN51" s="180">
        <f t="shared" si="99"/>
        <v>0</v>
      </c>
      <c r="CO51" s="180">
        <f t="shared" si="100"/>
        <v>0</v>
      </c>
      <c r="CP51" s="180">
        <f t="shared" si="101"/>
        <v>0</v>
      </c>
      <c r="CQ51" s="180">
        <f t="shared" si="102"/>
        <v>0</v>
      </c>
      <c r="CR51" s="180">
        <f t="shared" si="103"/>
        <v>0</v>
      </c>
      <c r="CS51" s="180">
        <f t="shared" si="104"/>
        <v>0</v>
      </c>
      <c r="CT51" s="180">
        <f t="shared" si="105"/>
        <v>0</v>
      </c>
      <c r="CU51" s="180">
        <f t="shared" si="106"/>
        <v>0</v>
      </c>
      <c r="CV51" s="180">
        <f t="shared" si="107"/>
        <v>0</v>
      </c>
      <c r="CW51" s="180">
        <f t="shared" si="108"/>
        <v>0</v>
      </c>
      <c r="CX51" s="32"/>
    </row>
    <row r="52" spans="1:102" x14ac:dyDescent="0.25">
      <c r="A52" s="254" t="s">
        <v>487</v>
      </c>
      <c r="B52" s="169" t="s">
        <v>721</v>
      </c>
      <c r="C52" s="170" t="s">
        <v>722</v>
      </c>
      <c r="D52" s="255">
        <v>0.4</v>
      </c>
      <c r="E52" s="255"/>
      <c r="F52" s="255"/>
      <c r="G52" s="255"/>
      <c r="H52" s="255"/>
      <c r="I52" s="255"/>
      <c r="J52" s="255"/>
      <c r="K52" s="32"/>
      <c r="L52" s="32"/>
      <c r="M52" s="32"/>
      <c r="N52" s="32"/>
      <c r="O52" s="32"/>
      <c r="P52" s="32"/>
      <c r="Q52" s="32"/>
      <c r="R52" s="255">
        <v>0.4</v>
      </c>
      <c r="S52" s="255"/>
      <c r="T52" s="255"/>
      <c r="U52" s="255"/>
      <c r="V52" s="255"/>
      <c r="W52" s="255"/>
      <c r="X52" s="255"/>
      <c r="Y52" s="32"/>
      <c r="Z52" s="32"/>
      <c r="AA52" s="32"/>
      <c r="AB52" s="32"/>
      <c r="AC52" s="32"/>
      <c r="AD52" s="32"/>
      <c r="AE52" s="32"/>
      <c r="AF52" s="255"/>
      <c r="AG52" s="255"/>
      <c r="AH52" s="255"/>
      <c r="AI52" s="255"/>
      <c r="AJ52" s="255"/>
      <c r="AK52" s="255"/>
      <c r="AL52" s="255"/>
      <c r="AM52" s="32"/>
      <c r="AN52" s="32"/>
      <c r="AO52" s="32"/>
      <c r="AP52" s="32"/>
      <c r="AQ52" s="32"/>
      <c r="AR52" s="32"/>
      <c r="AS52" s="32"/>
      <c r="AT52" s="255"/>
      <c r="AU52" s="255"/>
      <c r="AV52" s="255"/>
      <c r="AW52" s="255"/>
      <c r="AX52" s="255"/>
      <c r="AY52" s="255"/>
      <c r="AZ52" s="255"/>
      <c r="BA52" s="32"/>
      <c r="BB52" s="32"/>
      <c r="BC52" s="32"/>
      <c r="BD52" s="32"/>
      <c r="BE52" s="32"/>
      <c r="BF52" s="32"/>
      <c r="BG52" s="32"/>
      <c r="BH52" s="255"/>
      <c r="BI52" s="255"/>
      <c r="BJ52" s="255"/>
      <c r="BK52" s="255"/>
      <c r="BL52" s="255"/>
      <c r="BM52" s="255"/>
      <c r="BN52" s="255"/>
      <c r="BO52" s="32"/>
      <c r="BP52" s="32"/>
      <c r="BQ52" s="32"/>
      <c r="BR52" s="32"/>
      <c r="BS52" s="32"/>
      <c r="BT52" s="32"/>
      <c r="BU52" s="32"/>
      <c r="BV52" s="255"/>
      <c r="BW52" s="255"/>
      <c r="BX52" s="255"/>
      <c r="BY52" s="255"/>
      <c r="BZ52" s="255"/>
      <c r="CA52" s="255"/>
      <c r="CB52" s="255"/>
      <c r="CC52" s="32"/>
      <c r="CD52" s="32"/>
      <c r="CE52" s="32"/>
      <c r="CF52" s="32"/>
      <c r="CG52" s="32"/>
      <c r="CH52" s="32"/>
      <c r="CI52" s="32"/>
      <c r="CJ52" s="180">
        <f t="shared" si="95"/>
        <v>0.4</v>
      </c>
      <c r="CK52" s="180">
        <f t="shared" si="96"/>
        <v>0</v>
      </c>
      <c r="CL52" s="180">
        <f t="shared" si="97"/>
        <v>0</v>
      </c>
      <c r="CM52" s="180">
        <f t="shared" si="98"/>
        <v>0</v>
      </c>
      <c r="CN52" s="180">
        <f t="shared" si="99"/>
        <v>0</v>
      </c>
      <c r="CO52" s="180">
        <f t="shared" si="100"/>
        <v>0</v>
      </c>
      <c r="CP52" s="180">
        <f t="shared" si="101"/>
        <v>0</v>
      </c>
      <c r="CQ52" s="180">
        <f t="shared" si="102"/>
        <v>0</v>
      </c>
      <c r="CR52" s="180">
        <f t="shared" si="103"/>
        <v>0</v>
      </c>
      <c r="CS52" s="180">
        <f t="shared" si="104"/>
        <v>0</v>
      </c>
      <c r="CT52" s="180">
        <f t="shared" si="105"/>
        <v>0</v>
      </c>
      <c r="CU52" s="180">
        <f t="shared" si="106"/>
        <v>0</v>
      </c>
      <c r="CV52" s="180">
        <f t="shared" si="107"/>
        <v>0</v>
      </c>
      <c r="CW52" s="180">
        <f t="shared" si="108"/>
        <v>0</v>
      </c>
      <c r="CX52" s="32"/>
    </row>
    <row r="53" spans="1:102" x14ac:dyDescent="0.25">
      <c r="A53" s="254" t="s">
        <v>487</v>
      </c>
      <c r="B53" s="169" t="s">
        <v>717</v>
      </c>
      <c r="C53" s="170" t="s">
        <v>723</v>
      </c>
      <c r="D53" s="255">
        <v>0.4</v>
      </c>
      <c r="E53" s="255"/>
      <c r="F53" s="255"/>
      <c r="G53" s="255"/>
      <c r="H53" s="255"/>
      <c r="I53" s="255"/>
      <c r="J53" s="255"/>
      <c r="K53" s="32"/>
      <c r="L53" s="32"/>
      <c r="M53" s="32"/>
      <c r="N53" s="32"/>
      <c r="O53" s="32"/>
      <c r="P53" s="32"/>
      <c r="Q53" s="32"/>
      <c r="R53" s="255">
        <v>0.4</v>
      </c>
      <c r="S53" s="255"/>
      <c r="T53" s="255"/>
      <c r="U53" s="255"/>
      <c r="V53" s="255"/>
      <c r="W53" s="255"/>
      <c r="X53" s="255"/>
      <c r="Y53" s="32"/>
      <c r="Z53" s="32"/>
      <c r="AA53" s="32"/>
      <c r="AB53" s="32"/>
      <c r="AC53" s="32"/>
      <c r="AD53" s="32"/>
      <c r="AE53" s="32"/>
      <c r="AF53" s="255"/>
      <c r="AG53" s="255"/>
      <c r="AH53" s="255"/>
      <c r="AI53" s="255"/>
      <c r="AJ53" s="255"/>
      <c r="AK53" s="255"/>
      <c r="AL53" s="255"/>
      <c r="AM53" s="32"/>
      <c r="AN53" s="32"/>
      <c r="AO53" s="32"/>
      <c r="AP53" s="32"/>
      <c r="AQ53" s="32"/>
      <c r="AR53" s="32"/>
      <c r="AS53" s="32"/>
      <c r="AT53" s="255"/>
      <c r="AU53" s="255"/>
      <c r="AV53" s="255"/>
      <c r="AW53" s="255"/>
      <c r="AX53" s="255"/>
      <c r="AY53" s="255"/>
      <c r="AZ53" s="255"/>
      <c r="BA53" s="32"/>
      <c r="BB53" s="32"/>
      <c r="BC53" s="32"/>
      <c r="BD53" s="32"/>
      <c r="BE53" s="32"/>
      <c r="BF53" s="32"/>
      <c r="BG53" s="32"/>
      <c r="BH53" s="255"/>
      <c r="BI53" s="255"/>
      <c r="BJ53" s="255"/>
      <c r="BK53" s="255"/>
      <c r="BL53" s="255"/>
      <c r="BM53" s="255"/>
      <c r="BN53" s="255"/>
      <c r="BO53" s="32"/>
      <c r="BP53" s="32"/>
      <c r="BQ53" s="32"/>
      <c r="BR53" s="32"/>
      <c r="BS53" s="32"/>
      <c r="BT53" s="32"/>
      <c r="BU53" s="32"/>
      <c r="BV53" s="255"/>
      <c r="BW53" s="255"/>
      <c r="BX53" s="255"/>
      <c r="BY53" s="255"/>
      <c r="BZ53" s="255"/>
      <c r="CA53" s="255"/>
      <c r="CB53" s="255"/>
      <c r="CC53" s="32"/>
      <c r="CD53" s="32"/>
      <c r="CE53" s="32"/>
      <c r="CF53" s="32"/>
      <c r="CG53" s="32"/>
      <c r="CH53" s="32"/>
      <c r="CI53" s="32"/>
      <c r="CJ53" s="180">
        <f t="shared" si="95"/>
        <v>0.4</v>
      </c>
      <c r="CK53" s="180">
        <f t="shared" si="96"/>
        <v>0</v>
      </c>
      <c r="CL53" s="180">
        <f t="shared" si="97"/>
        <v>0</v>
      </c>
      <c r="CM53" s="180">
        <f t="shared" si="98"/>
        <v>0</v>
      </c>
      <c r="CN53" s="180">
        <f t="shared" si="99"/>
        <v>0</v>
      </c>
      <c r="CO53" s="180">
        <f t="shared" si="100"/>
        <v>0</v>
      </c>
      <c r="CP53" s="180">
        <f t="shared" si="101"/>
        <v>0</v>
      </c>
      <c r="CQ53" s="180">
        <f t="shared" si="102"/>
        <v>0</v>
      </c>
      <c r="CR53" s="180">
        <f t="shared" si="103"/>
        <v>0</v>
      </c>
      <c r="CS53" s="180">
        <f t="shared" si="104"/>
        <v>0</v>
      </c>
      <c r="CT53" s="180">
        <f t="shared" si="105"/>
        <v>0</v>
      </c>
      <c r="CU53" s="180">
        <f t="shared" si="106"/>
        <v>0</v>
      </c>
      <c r="CV53" s="180">
        <f t="shared" si="107"/>
        <v>0</v>
      </c>
      <c r="CW53" s="180">
        <f t="shared" si="108"/>
        <v>0</v>
      </c>
      <c r="CX53" s="32"/>
    </row>
    <row r="54" spans="1:102" x14ac:dyDescent="0.25">
      <c r="A54" s="254" t="s">
        <v>487</v>
      </c>
      <c r="B54" s="169" t="s">
        <v>724</v>
      </c>
      <c r="C54" s="170" t="s">
        <v>725</v>
      </c>
      <c r="D54" s="255">
        <v>0.4</v>
      </c>
      <c r="E54" s="255"/>
      <c r="F54" s="255"/>
      <c r="G54" s="255"/>
      <c r="H54" s="255"/>
      <c r="I54" s="255"/>
      <c r="J54" s="255"/>
      <c r="K54" s="32"/>
      <c r="L54" s="32"/>
      <c r="M54" s="32"/>
      <c r="N54" s="32"/>
      <c r="O54" s="32"/>
      <c r="P54" s="32"/>
      <c r="Q54" s="32"/>
      <c r="R54" s="255">
        <v>0.4</v>
      </c>
      <c r="S54" s="255"/>
      <c r="T54" s="255"/>
      <c r="U54" s="255"/>
      <c r="V54" s="255"/>
      <c r="W54" s="255"/>
      <c r="X54" s="255"/>
      <c r="Y54" s="32"/>
      <c r="Z54" s="32"/>
      <c r="AA54" s="32"/>
      <c r="AB54" s="32"/>
      <c r="AC54" s="32"/>
      <c r="AD54" s="32"/>
      <c r="AE54" s="32"/>
      <c r="AF54" s="255"/>
      <c r="AG54" s="255"/>
      <c r="AH54" s="255"/>
      <c r="AI54" s="255"/>
      <c r="AJ54" s="255"/>
      <c r="AK54" s="255"/>
      <c r="AL54" s="255"/>
      <c r="AM54" s="32"/>
      <c r="AN54" s="32"/>
      <c r="AO54" s="32"/>
      <c r="AP54" s="32"/>
      <c r="AQ54" s="32"/>
      <c r="AR54" s="32"/>
      <c r="AS54" s="32"/>
      <c r="AT54" s="255"/>
      <c r="AU54" s="255"/>
      <c r="AV54" s="255"/>
      <c r="AW54" s="255"/>
      <c r="AX54" s="255"/>
      <c r="AY54" s="255"/>
      <c r="AZ54" s="255"/>
      <c r="BA54" s="32"/>
      <c r="BB54" s="32"/>
      <c r="BC54" s="32"/>
      <c r="BD54" s="32"/>
      <c r="BE54" s="32"/>
      <c r="BF54" s="32"/>
      <c r="BG54" s="32"/>
      <c r="BH54" s="255"/>
      <c r="BI54" s="255"/>
      <c r="BJ54" s="255"/>
      <c r="BK54" s="255"/>
      <c r="BL54" s="255"/>
      <c r="BM54" s="255"/>
      <c r="BN54" s="255"/>
      <c r="BO54" s="32"/>
      <c r="BP54" s="32"/>
      <c r="BQ54" s="32"/>
      <c r="BR54" s="32"/>
      <c r="BS54" s="32"/>
      <c r="BT54" s="32"/>
      <c r="BU54" s="32"/>
      <c r="BV54" s="255"/>
      <c r="BW54" s="255"/>
      <c r="BX54" s="255"/>
      <c r="BY54" s="255"/>
      <c r="BZ54" s="255"/>
      <c r="CA54" s="255"/>
      <c r="CB54" s="255"/>
      <c r="CC54" s="32"/>
      <c r="CD54" s="32"/>
      <c r="CE54" s="32"/>
      <c r="CF54" s="32"/>
      <c r="CG54" s="32"/>
      <c r="CH54" s="32"/>
      <c r="CI54" s="32"/>
      <c r="CJ54" s="180">
        <f t="shared" si="95"/>
        <v>0.4</v>
      </c>
      <c r="CK54" s="180">
        <f t="shared" si="96"/>
        <v>0</v>
      </c>
      <c r="CL54" s="180">
        <f t="shared" si="97"/>
        <v>0</v>
      </c>
      <c r="CM54" s="180">
        <f t="shared" si="98"/>
        <v>0</v>
      </c>
      <c r="CN54" s="180">
        <f t="shared" si="99"/>
        <v>0</v>
      </c>
      <c r="CO54" s="180">
        <f t="shared" si="100"/>
        <v>0</v>
      </c>
      <c r="CP54" s="180">
        <f t="shared" si="101"/>
        <v>0</v>
      </c>
      <c r="CQ54" s="180">
        <f t="shared" si="102"/>
        <v>0</v>
      </c>
      <c r="CR54" s="180">
        <f t="shared" si="103"/>
        <v>0</v>
      </c>
      <c r="CS54" s="180">
        <f t="shared" si="104"/>
        <v>0</v>
      </c>
      <c r="CT54" s="180">
        <f t="shared" si="105"/>
        <v>0</v>
      </c>
      <c r="CU54" s="180">
        <f t="shared" si="106"/>
        <v>0</v>
      </c>
      <c r="CV54" s="180">
        <f t="shared" si="107"/>
        <v>0</v>
      </c>
      <c r="CW54" s="180">
        <f t="shared" si="108"/>
        <v>0</v>
      </c>
      <c r="CX54" s="32"/>
    </row>
    <row r="55" spans="1:102" x14ac:dyDescent="0.25">
      <c r="A55" s="254" t="s">
        <v>487</v>
      </c>
      <c r="B55" s="169" t="s">
        <v>726</v>
      </c>
      <c r="C55" s="170" t="s">
        <v>727</v>
      </c>
      <c r="D55" s="255">
        <v>0.4</v>
      </c>
      <c r="E55" s="255"/>
      <c r="F55" s="255"/>
      <c r="G55" s="255"/>
      <c r="H55" s="255"/>
      <c r="I55" s="255"/>
      <c r="J55" s="255"/>
      <c r="K55" s="32"/>
      <c r="L55" s="32"/>
      <c r="M55" s="32"/>
      <c r="N55" s="32"/>
      <c r="O55" s="32"/>
      <c r="P55" s="32"/>
      <c r="Q55" s="32"/>
      <c r="R55" s="255">
        <v>0.4</v>
      </c>
      <c r="S55" s="255"/>
      <c r="T55" s="255"/>
      <c r="U55" s="255"/>
      <c r="V55" s="255"/>
      <c r="W55" s="255"/>
      <c r="X55" s="255"/>
      <c r="Y55" s="32"/>
      <c r="Z55" s="32"/>
      <c r="AA55" s="32"/>
      <c r="AB55" s="32"/>
      <c r="AC55" s="32"/>
      <c r="AD55" s="32"/>
      <c r="AE55" s="32"/>
      <c r="AF55" s="255"/>
      <c r="AG55" s="255"/>
      <c r="AH55" s="255"/>
      <c r="AI55" s="255"/>
      <c r="AJ55" s="255"/>
      <c r="AK55" s="255"/>
      <c r="AL55" s="255"/>
      <c r="AM55" s="32"/>
      <c r="AN55" s="32"/>
      <c r="AO55" s="32"/>
      <c r="AP55" s="32"/>
      <c r="AQ55" s="32"/>
      <c r="AR55" s="32"/>
      <c r="AS55" s="32"/>
      <c r="AT55" s="255"/>
      <c r="AU55" s="255"/>
      <c r="AV55" s="255"/>
      <c r="AW55" s="255"/>
      <c r="AX55" s="255"/>
      <c r="AY55" s="255"/>
      <c r="AZ55" s="255"/>
      <c r="BA55" s="32"/>
      <c r="BB55" s="32"/>
      <c r="BC55" s="32"/>
      <c r="BD55" s="32"/>
      <c r="BE55" s="32"/>
      <c r="BF55" s="32"/>
      <c r="BG55" s="32"/>
      <c r="BH55" s="255"/>
      <c r="BI55" s="255"/>
      <c r="BJ55" s="255"/>
      <c r="BK55" s="255"/>
      <c r="BL55" s="255"/>
      <c r="BM55" s="255"/>
      <c r="BN55" s="255"/>
      <c r="BO55" s="32"/>
      <c r="BP55" s="32"/>
      <c r="BQ55" s="32"/>
      <c r="BR55" s="32"/>
      <c r="BS55" s="32"/>
      <c r="BT55" s="32"/>
      <c r="BU55" s="32"/>
      <c r="BV55" s="255"/>
      <c r="BW55" s="255"/>
      <c r="BX55" s="255"/>
      <c r="BY55" s="255"/>
      <c r="BZ55" s="255"/>
      <c r="CA55" s="255"/>
      <c r="CB55" s="255"/>
      <c r="CC55" s="32"/>
      <c r="CD55" s="32"/>
      <c r="CE55" s="32"/>
      <c r="CF55" s="32"/>
      <c r="CG55" s="32"/>
      <c r="CH55" s="32"/>
      <c r="CI55" s="32"/>
      <c r="CJ55" s="180">
        <f t="shared" si="95"/>
        <v>0.4</v>
      </c>
      <c r="CK55" s="180">
        <f t="shared" si="96"/>
        <v>0</v>
      </c>
      <c r="CL55" s="180">
        <f t="shared" si="97"/>
        <v>0</v>
      </c>
      <c r="CM55" s="180">
        <f t="shared" si="98"/>
        <v>0</v>
      </c>
      <c r="CN55" s="180">
        <f t="shared" si="99"/>
        <v>0</v>
      </c>
      <c r="CO55" s="180">
        <f t="shared" si="100"/>
        <v>0</v>
      </c>
      <c r="CP55" s="180">
        <f t="shared" si="101"/>
        <v>0</v>
      </c>
      <c r="CQ55" s="180">
        <f t="shared" si="102"/>
        <v>0</v>
      </c>
      <c r="CR55" s="180">
        <f t="shared" si="103"/>
        <v>0</v>
      </c>
      <c r="CS55" s="180">
        <f t="shared" si="104"/>
        <v>0</v>
      </c>
      <c r="CT55" s="180">
        <f t="shared" si="105"/>
        <v>0</v>
      </c>
      <c r="CU55" s="180">
        <f t="shared" si="106"/>
        <v>0</v>
      </c>
      <c r="CV55" s="180">
        <f t="shared" si="107"/>
        <v>0</v>
      </c>
      <c r="CW55" s="180">
        <f t="shared" si="108"/>
        <v>0</v>
      </c>
      <c r="CX55" s="32"/>
    </row>
    <row r="56" spans="1:102" x14ac:dyDescent="0.25">
      <c r="A56" s="254" t="s">
        <v>487</v>
      </c>
      <c r="B56" s="169" t="s">
        <v>728</v>
      </c>
      <c r="C56" s="170" t="s">
        <v>729</v>
      </c>
      <c r="D56" s="255">
        <v>0.25</v>
      </c>
      <c r="E56" s="255"/>
      <c r="F56" s="255"/>
      <c r="G56" s="255"/>
      <c r="H56" s="255"/>
      <c r="I56" s="255"/>
      <c r="J56" s="255"/>
      <c r="K56" s="32"/>
      <c r="L56" s="32"/>
      <c r="M56" s="32"/>
      <c r="N56" s="32"/>
      <c r="O56" s="32"/>
      <c r="P56" s="32"/>
      <c r="Q56" s="32"/>
      <c r="R56" s="255">
        <v>0.25</v>
      </c>
      <c r="S56" s="255"/>
      <c r="T56" s="255"/>
      <c r="U56" s="255"/>
      <c r="V56" s="255"/>
      <c r="W56" s="255"/>
      <c r="X56" s="255"/>
      <c r="Y56" s="32"/>
      <c r="Z56" s="32"/>
      <c r="AA56" s="32"/>
      <c r="AB56" s="32"/>
      <c r="AC56" s="32"/>
      <c r="AD56" s="32"/>
      <c r="AE56" s="32"/>
      <c r="AF56" s="255"/>
      <c r="AG56" s="255"/>
      <c r="AH56" s="255"/>
      <c r="AI56" s="255"/>
      <c r="AJ56" s="255"/>
      <c r="AK56" s="255"/>
      <c r="AL56" s="255"/>
      <c r="AM56" s="32"/>
      <c r="AN56" s="32"/>
      <c r="AO56" s="32"/>
      <c r="AP56" s="32"/>
      <c r="AQ56" s="32"/>
      <c r="AR56" s="32"/>
      <c r="AS56" s="32"/>
      <c r="AT56" s="255"/>
      <c r="AU56" s="255"/>
      <c r="AV56" s="255"/>
      <c r="AW56" s="255"/>
      <c r="AX56" s="255"/>
      <c r="AY56" s="255"/>
      <c r="AZ56" s="255"/>
      <c r="BA56" s="32"/>
      <c r="BB56" s="32"/>
      <c r="BC56" s="32"/>
      <c r="BD56" s="32"/>
      <c r="BE56" s="32"/>
      <c r="BF56" s="32"/>
      <c r="BG56" s="32"/>
      <c r="BH56" s="255"/>
      <c r="BI56" s="255"/>
      <c r="BJ56" s="255"/>
      <c r="BK56" s="255"/>
      <c r="BL56" s="255"/>
      <c r="BM56" s="255"/>
      <c r="BN56" s="255"/>
      <c r="BO56" s="32"/>
      <c r="BP56" s="32"/>
      <c r="BQ56" s="32"/>
      <c r="BR56" s="32"/>
      <c r="BS56" s="32"/>
      <c r="BT56" s="32"/>
      <c r="BU56" s="32"/>
      <c r="BV56" s="255"/>
      <c r="BW56" s="255"/>
      <c r="BX56" s="255"/>
      <c r="BY56" s="255"/>
      <c r="BZ56" s="255"/>
      <c r="CA56" s="255"/>
      <c r="CB56" s="255"/>
      <c r="CC56" s="32"/>
      <c r="CD56" s="32"/>
      <c r="CE56" s="32"/>
      <c r="CF56" s="32"/>
      <c r="CG56" s="32"/>
      <c r="CH56" s="32"/>
      <c r="CI56" s="32"/>
      <c r="CJ56" s="180">
        <f t="shared" si="95"/>
        <v>0.25</v>
      </c>
      <c r="CK56" s="180">
        <f t="shared" si="96"/>
        <v>0</v>
      </c>
      <c r="CL56" s="180">
        <f t="shared" si="97"/>
        <v>0</v>
      </c>
      <c r="CM56" s="180">
        <f t="shared" si="98"/>
        <v>0</v>
      </c>
      <c r="CN56" s="180">
        <f t="shared" si="99"/>
        <v>0</v>
      </c>
      <c r="CO56" s="180">
        <f t="shared" si="100"/>
        <v>0</v>
      </c>
      <c r="CP56" s="180">
        <f t="shared" si="101"/>
        <v>0</v>
      </c>
      <c r="CQ56" s="180">
        <f t="shared" si="102"/>
        <v>0</v>
      </c>
      <c r="CR56" s="180">
        <f t="shared" si="103"/>
        <v>0</v>
      </c>
      <c r="CS56" s="180">
        <f t="shared" si="104"/>
        <v>0</v>
      </c>
      <c r="CT56" s="180">
        <f t="shared" si="105"/>
        <v>0</v>
      </c>
      <c r="CU56" s="180">
        <f t="shared" si="106"/>
        <v>0</v>
      </c>
      <c r="CV56" s="180">
        <f t="shared" si="107"/>
        <v>0</v>
      </c>
      <c r="CW56" s="180">
        <f t="shared" si="108"/>
        <v>0</v>
      </c>
      <c r="CX56" s="32"/>
    </row>
    <row r="57" spans="1:102" ht="31.5" x14ac:dyDescent="0.25">
      <c r="A57" s="254" t="s">
        <v>487</v>
      </c>
      <c r="B57" s="169" t="s">
        <v>793</v>
      </c>
      <c r="C57" s="170" t="s">
        <v>957</v>
      </c>
      <c r="D57" s="255"/>
      <c r="E57" s="255"/>
      <c r="F57" s="255"/>
      <c r="G57" s="255"/>
      <c r="H57" s="255"/>
      <c r="I57" s="255"/>
      <c r="J57" s="255"/>
      <c r="K57" s="32"/>
      <c r="L57" s="32"/>
      <c r="M57" s="32"/>
      <c r="N57" s="32"/>
      <c r="O57" s="32"/>
      <c r="P57" s="32"/>
      <c r="Q57" s="32"/>
      <c r="R57" s="255"/>
      <c r="S57" s="255"/>
      <c r="T57" s="255"/>
      <c r="U57" s="255"/>
      <c r="V57" s="255"/>
      <c r="W57" s="255"/>
      <c r="X57" s="255"/>
      <c r="Y57" s="32"/>
      <c r="Z57" s="32"/>
      <c r="AA57" s="32"/>
      <c r="AB57" s="32"/>
      <c r="AC57" s="32"/>
      <c r="AD57" s="32"/>
      <c r="AE57" s="32"/>
      <c r="AF57" s="255"/>
      <c r="AG57" s="255"/>
      <c r="AH57" s="255"/>
      <c r="AI57" s="255"/>
      <c r="AJ57" s="255"/>
      <c r="AK57" s="255"/>
      <c r="AL57" s="255"/>
      <c r="AM57" s="32"/>
      <c r="AN57" s="32"/>
      <c r="AO57" s="32"/>
      <c r="AP57" s="32"/>
      <c r="AQ57" s="32"/>
      <c r="AR57" s="32"/>
      <c r="AS57" s="32"/>
      <c r="AT57" s="255"/>
      <c r="AU57" s="255"/>
      <c r="AV57" s="255"/>
      <c r="AW57" s="255"/>
      <c r="AX57" s="255"/>
      <c r="AY57" s="255"/>
      <c r="AZ57" s="255"/>
      <c r="BA57" s="32"/>
      <c r="BB57" s="32"/>
      <c r="BC57" s="32"/>
      <c r="BD57" s="32"/>
      <c r="BE57" s="32"/>
      <c r="BF57" s="32"/>
      <c r="BG57" s="32"/>
      <c r="BH57" s="255"/>
      <c r="BI57" s="255"/>
      <c r="BJ57" s="255"/>
      <c r="BK57" s="255"/>
      <c r="BL57" s="255"/>
      <c r="BM57" s="255"/>
      <c r="BN57" s="255"/>
      <c r="BO57" s="32"/>
      <c r="BP57" s="32"/>
      <c r="BQ57" s="32"/>
      <c r="BR57" s="32"/>
      <c r="BS57" s="32"/>
      <c r="BT57" s="32"/>
      <c r="BU57" s="32"/>
      <c r="BV57" s="255"/>
      <c r="BW57" s="255"/>
      <c r="BX57" s="255"/>
      <c r="BY57" s="255"/>
      <c r="BZ57" s="255"/>
      <c r="CA57" s="255"/>
      <c r="CB57" s="255"/>
      <c r="CC57" s="32"/>
      <c r="CD57" s="32"/>
      <c r="CE57" s="32"/>
      <c r="CF57" s="32"/>
      <c r="CG57" s="32"/>
      <c r="CH57" s="32"/>
      <c r="CI57" s="32"/>
      <c r="CJ57" s="180">
        <f t="shared" si="95"/>
        <v>0</v>
      </c>
      <c r="CK57" s="180">
        <f t="shared" si="96"/>
        <v>0</v>
      </c>
      <c r="CL57" s="180">
        <f t="shared" si="97"/>
        <v>0</v>
      </c>
      <c r="CM57" s="180">
        <f t="shared" si="98"/>
        <v>0</v>
      </c>
      <c r="CN57" s="180">
        <f t="shared" si="99"/>
        <v>0</v>
      </c>
      <c r="CO57" s="180">
        <f t="shared" si="100"/>
        <v>0</v>
      </c>
      <c r="CP57" s="180">
        <f t="shared" si="101"/>
        <v>0</v>
      </c>
      <c r="CQ57" s="180">
        <f t="shared" si="102"/>
        <v>0</v>
      </c>
      <c r="CR57" s="180">
        <f t="shared" si="103"/>
        <v>0</v>
      </c>
      <c r="CS57" s="180">
        <f t="shared" si="104"/>
        <v>0</v>
      </c>
      <c r="CT57" s="180">
        <f t="shared" si="105"/>
        <v>0</v>
      </c>
      <c r="CU57" s="180">
        <f t="shared" si="106"/>
        <v>0</v>
      </c>
      <c r="CV57" s="180">
        <f t="shared" si="107"/>
        <v>0</v>
      </c>
      <c r="CW57" s="180">
        <f t="shared" si="108"/>
        <v>0</v>
      </c>
      <c r="CX57" s="32"/>
    </row>
    <row r="58" spans="1:102" ht="31.5" x14ac:dyDescent="0.25">
      <c r="A58" s="254" t="s">
        <v>487</v>
      </c>
      <c r="B58" s="169" t="s">
        <v>795</v>
      </c>
      <c r="C58" s="170" t="s">
        <v>794</v>
      </c>
      <c r="D58" s="255">
        <v>0.25</v>
      </c>
      <c r="E58" s="255"/>
      <c r="F58" s="255"/>
      <c r="G58" s="255"/>
      <c r="H58" s="255"/>
      <c r="I58" s="255"/>
      <c r="J58" s="255"/>
      <c r="K58" s="32"/>
      <c r="L58" s="32"/>
      <c r="M58" s="32"/>
      <c r="N58" s="32"/>
      <c r="O58" s="32"/>
      <c r="P58" s="32"/>
      <c r="Q58" s="32"/>
      <c r="R58" s="255"/>
      <c r="S58" s="255"/>
      <c r="T58" s="255"/>
      <c r="U58" s="255"/>
      <c r="V58" s="255"/>
      <c r="W58" s="255"/>
      <c r="X58" s="255"/>
      <c r="Y58" s="32"/>
      <c r="Z58" s="32"/>
      <c r="AA58" s="32"/>
      <c r="AB58" s="32"/>
      <c r="AC58" s="32"/>
      <c r="AD58" s="32"/>
      <c r="AE58" s="32"/>
      <c r="AF58" s="255">
        <v>0.25</v>
      </c>
      <c r="AG58" s="255"/>
      <c r="AH58" s="255"/>
      <c r="AI58" s="255"/>
      <c r="AJ58" s="255"/>
      <c r="AK58" s="255"/>
      <c r="AL58" s="255"/>
      <c r="AM58" s="32"/>
      <c r="AN58" s="32"/>
      <c r="AO58" s="32"/>
      <c r="AP58" s="32"/>
      <c r="AQ58" s="32"/>
      <c r="AR58" s="32"/>
      <c r="AS58" s="32"/>
      <c r="AT58" s="255"/>
      <c r="AU58" s="255"/>
      <c r="AV58" s="255"/>
      <c r="AW58" s="255"/>
      <c r="AX58" s="255"/>
      <c r="AY58" s="255"/>
      <c r="AZ58" s="255"/>
      <c r="BA58" s="32"/>
      <c r="BB58" s="32"/>
      <c r="BC58" s="32"/>
      <c r="BD58" s="32"/>
      <c r="BE58" s="32"/>
      <c r="BF58" s="32"/>
      <c r="BG58" s="32"/>
      <c r="BH58" s="255"/>
      <c r="BI58" s="255"/>
      <c r="BJ58" s="255"/>
      <c r="BK58" s="255"/>
      <c r="BL58" s="255"/>
      <c r="BM58" s="255"/>
      <c r="BN58" s="255"/>
      <c r="BO58" s="32"/>
      <c r="BP58" s="32"/>
      <c r="BQ58" s="32"/>
      <c r="BR58" s="32"/>
      <c r="BS58" s="32"/>
      <c r="BT58" s="32"/>
      <c r="BU58" s="32"/>
      <c r="BV58" s="255"/>
      <c r="BW58" s="255"/>
      <c r="BX58" s="255"/>
      <c r="BY58" s="255"/>
      <c r="BZ58" s="255"/>
      <c r="CA58" s="255"/>
      <c r="CB58" s="255"/>
      <c r="CC58" s="32"/>
      <c r="CD58" s="32"/>
      <c r="CE58" s="32"/>
      <c r="CF58" s="32"/>
      <c r="CG58" s="32"/>
      <c r="CH58" s="32"/>
      <c r="CI58" s="32"/>
      <c r="CJ58" s="180">
        <f t="shared" si="95"/>
        <v>0.25</v>
      </c>
      <c r="CK58" s="180">
        <f t="shared" si="96"/>
        <v>0</v>
      </c>
      <c r="CL58" s="180">
        <f t="shared" si="97"/>
        <v>0</v>
      </c>
      <c r="CM58" s="180">
        <f t="shared" si="98"/>
        <v>0</v>
      </c>
      <c r="CN58" s="180">
        <f t="shared" si="99"/>
        <v>0</v>
      </c>
      <c r="CO58" s="180">
        <f t="shared" si="100"/>
        <v>0</v>
      </c>
      <c r="CP58" s="180">
        <f t="shared" si="101"/>
        <v>0</v>
      </c>
      <c r="CQ58" s="180">
        <f t="shared" si="102"/>
        <v>0</v>
      </c>
      <c r="CR58" s="180">
        <f t="shared" si="103"/>
        <v>0</v>
      </c>
      <c r="CS58" s="180">
        <f t="shared" si="104"/>
        <v>0</v>
      </c>
      <c r="CT58" s="180">
        <f t="shared" si="105"/>
        <v>0</v>
      </c>
      <c r="CU58" s="180">
        <f t="shared" si="106"/>
        <v>0</v>
      </c>
      <c r="CV58" s="180">
        <f t="shared" si="107"/>
        <v>0</v>
      </c>
      <c r="CW58" s="180">
        <f t="shared" si="108"/>
        <v>0</v>
      </c>
      <c r="CX58" s="32"/>
    </row>
    <row r="59" spans="1:102" x14ac:dyDescent="0.25">
      <c r="A59" s="254" t="s">
        <v>487</v>
      </c>
      <c r="B59" s="169" t="s">
        <v>796</v>
      </c>
      <c r="C59" s="170" t="s">
        <v>797</v>
      </c>
      <c r="D59" s="255">
        <v>0.25</v>
      </c>
      <c r="E59" s="255"/>
      <c r="F59" s="255"/>
      <c r="G59" s="255"/>
      <c r="H59" s="255"/>
      <c r="I59" s="255"/>
      <c r="J59" s="255"/>
      <c r="K59" s="32"/>
      <c r="L59" s="32"/>
      <c r="M59" s="32"/>
      <c r="N59" s="32"/>
      <c r="O59" s="32"/>
      <c r="P59" s="32"/>
      <c r="Q59" s="32"/>
      <c r="R59" s="255"/>
      <c r="S59" s="255"/>
      <c r="T59" s="255"/>
      <c r="U59" s="255"/>
      <c r="V59" s="255"/>
      <c r="W59" s="255"/>
      <c r="X59" s="255"/>
      <c r="Y59" s="32"/>
      <c r="Z59" s="32"/>
      <c r="AA59" s="32"/>
      <c r="AB59" s="32"/>
      <c r="AC59" s="32"/>
      <c r="AD59" s="32"/>
      <c r="AE59" s="32"/>
      <c r="AF59" s="255">
        <v>0.25</v>
      </c>
      <c r="AG59" s="255"/>
      <c r="AH59" s="255"/>
      <c r="AI59" s="255"/>
      <c r="AJ59" s="255"/>
      <c r="AK59" s="255"/>
      <c r="AL59" s="255"/>
      <c r="AM59" s="32"/>
      <c r="AN59" s="32"/>
      <c r="AO59" s="32"/>
      <c r="AP59" s="32"/>
      <c r="AQ59" s="32"/>
      <c r="AR59" s="32"/>
      <c r="AS59" s="32"/>
      <c r="AT59" s="255"/>
      <c r="AU59" s="255"/>
      <c r="AV59" s="255"/>
      <c r="AW59" s="255"/>
      <c r="AX59" s="255"/>
      <c r="AY59" s="255"/>
      <c r="AZ59" s="255"/>
      <c r="BA59" s="32"/>
      <c r="BB59" s="32"/>
      <c r="BC59" s="32"/>
      <c r="BD59" s="32"/>
      <c r="BE59" s="32"/>
      <c r="BF59" s="32"/>
      <c r="BG59" s="32"/>
      <c r="BH59" s="255"/>
      <c r="BI59" s="255"/>
      <c r="BJ59" s="255"/>
      <c r="BK59" s="255"/>
      <c r="BL59" s="255"/>
      <c r="BM59" s="255"/>
      <c r="BN59" s="255"/>
      <c r="BO59" s="32"/>
      <c r="BP59" s="32"/>
      <c r="BQ59" s="32"/>
      <c r="BR59" s="32"/>
      <c r="BS59" s="32"/>
      <c r="BT59" s="32"/>
      <c r="BU59" s="32"/>
      <c r="BV59" s="255"/>
      <c r="BW59" s="255"/>
      <c r="BX59" s="255"/>
      <c r="BY59" s="255"/>
      <c r="BZ59" s="255"/>
      <c r="CA59" s="255"/>
      <c r="CB59" s="255"/>
      <c r="CC59" s="32"/>
      <c r="CD59" s="32"/>
      <c r="CE59" s="32"/>
      <c r="CF59" s="32"/>
      <c r="CG59" s="32"/>
      <c r="CH59" s="32"/>
      <c r="CI59" s="32"/>
      <c r="CJ59" s="180">
        <f t="shared" si="95"/>
        <v>0.25</v>
      </c>
      <c r="CK59" s="180">
        <f t="shared" si="96"/>
        <v>0</v>
      </c>
      <c r="CL59" s="180">
        <f t="shared" si="97"/>
        <v>0</v>
      </c>
      <c r="CM59" s="180">
        <f t="shared" si="98"/>
        <v>0</v>
      </c>
      <c r="CN59" s="180">
        <f t="shared" si="99"/>
        <v>0</v>
      </c>
      <c r="CO59" s="180">
        <f t="shared" si="100"/>
        <v>0</v>
      </c>
      <c r="CP59" s="180">
        <f t="shared" si="101"/>
        <v>0</v>
      </c>
      <c r="CQ59" s="180">
        <f t="shared" si="102"/>
        <v>0</v>
      </c>
      <c r="CR59" s="180">
        <f t="shared" si="103"/>
        <v>0</v>
      </c>
      <c r="CS59" s="180">
        <f t="shared" si="104"/>
        <v>0</v>
      </c>
      <c r="CT59" s="180">
        <f t="shared" si="105"/>
        <v>0</v>
      </c>
      <c r="CU59" s="180">
        <f t="shared" si="106"/>
        <v>0</v>
      </c>
      <c r="CV59" s="180">
        <f t="shared" si="107"/>
        <v>0</v>
      </c>
      <c r="CW59" s="180">
        <f t="shared" si="108"/>
        <v>0</v>
      </c>
      <c r="CX59" s="32"/>
    </row>
    <row r="60" spans="1:102" x14ac:dyDescent="0.25">
      <c r="A60" s="254" t="s">
        <v>487</v>
      </c>
      <c r="B60" s="169" t="s">
        <v>798</v>
      </c>
      <c r="C60" s="170" t="s">
        <v>799</v>
      </c>
      <c r="D60" s="255">
        <v>0.25</v>
      </c>
      <c r="E60" s="255"/>
      <c r="F60" s="255"/>
      <c r="G60" s="255"/>
      <c r="H60" s="255"/>
      <c r="I60" s="255"/>
      <c r="J60" s="255"/>
      <c r="K60" s="32"/>
      <c r="L60" s="32"/>
      <c r="M60" s="32"/>
      <c r="N60" s="32"/>
      <c r="O60" s="32"/>
      <c r="P60" s="32"/>
      <c r="Q60" s="32"/>
      <c r="R60" s="255"/>
      <c r="S60" s="255"/>
      <c r="T60" s="255"/>
      <c r="U60" s="255"/>
      <c r="V60" s="255"/>
      <c r="W60" s="255"/>
      <c r="X60" s="255"/>
      <c r="Y60" s="32"/>
      <c r="Z60" s="32"/>
      <c r="AA60" s="32"/>
      <c r="AB60" s="32"/>
      <c r="AC60" s="32"/>
      <c r="AD60" s="32"/>
      <c r="AE60" s="32"/>
      <c r="AF60" s="255">
        <v>0.25</v>
      </c>
      <c r="AG60" s="255"/>
      <c r="AH60" s="255"/>
      <c r="AI60" s="255"/>
      <c r="AJ60" s="255"/>
      <c r="AK60" s="255"/>
      <c r="AL60" s="255"/>
      <c r="AM60" s="32"/>
      <c r="AN60" s="32"/>
      <c r="AO60" s="32"/>
      <c r="AP60" s="32"/>
      <c r="AQ60" s="32"/>
      <c r="AR60" s="32"/>
      <c r="AS60" s="32"/>
      <c r="AT60" s="255"/>
      <c r="AU60" s="255"/>
      <c r="AV60" s="255"/>
      <c r="AW60" s="255"/>
      <c r="AX60" s="255"/>
      <c r="AY60" s="255"/>
      <c r="AZ60" s="255"/>
      <c r="BA60" s="32"/>
      <c r="BB60" s="32"/>
      <c r="BC60" s="32"/>
      <c r="BD60" s="32"/>
      <c r="BE60" s="32"/>
      <c r="BF60" s="32"/>
      <c r="BG60" s="32"/>
      <c r="BH60" s="255"/>
      <c r="BI60" s="255"/>
      <c r="BJ60" s="255"/>
      <c r="BK60" s="255"/>
      <c r="BL60" s="255"/>
      <c r="BM60" s="255"/>
      <c r="BN60" s="255"/>
      <c r="BO60" s="32"/>
      <c r="BP60" s="32"/>
      <c r="BQ60" s="32"/>
      <c r="BR60" s="32"/>
      <c r="BS60" s="32"/>
      <c r="BT60" s="32"/>
      <c r="BU60" s="32"/>
      <c r="BV60" s="255"/>
      <c r="BW60" s="255"/>
      <c r="BX60" s="255"/>
      <c r="BY60" s="255"/>
      <c r="BZ60" s="255"/>
      <c r="CA60" s="255"/>
      <c r="CB60" s="255"/>
      <c r="CC60" s="32"/>
      <c r="CD60" s="32"/>
      <c r="CE60" s="32"/>
      <c r="CF60" s="32"/>
      <c r="CG60" s="32"/>
      <c r="CH60" s="32"/>
      <c r="CI60" s="32"/>
      <c r="CJ60" s="180">
        <f t="shared" si="95"/>
        <v>0.25</v>
      </c>
      <c r="CK60" s="180">
        <f t="shared" si="96"/>
        <v>0</v>
      </c>
      <c r="CL60" s="180">
        <f t="shared" si="97"/>
        <v>0</v>
      </c>
      <c r="CM60" s="180">
        <f t="shared" si="98"/>
        <v>0</v>
      </c>
      <c r="CN60" s="180">
        <f t="shared" si="99"/>
        <v>0</v>
      </c>
      <c r="CO60" s="180">
        <f t="shared" si="100"/>
        <v>0</v>
      </c>
      <c r="CP60" s="180">
        <f t="shared" si="101"/>
        <v>0</v>
      </c>
      <c r="CQ60" s="180">
        <f t="shared" si="102"/>
        <v>0</v>
      </c>
      <c r="CR60" s="180">
        <f t="shared" si="103"/>
        <v>0</v>
      </c>
      <c r="CS60" s="180">
        <f t="shared" si="104"/>
        <v>0</v>
      </c>
      <c r="CT60" s="180">
        <f t="shared" si="105"/>
        <v>0</v>
      </c>
      <c r="CU60" s="180">
        <f t="shared" si="106"/>
        <v>0</v>
      </c>
      <c r="CV60" s="180">
        <f t="shared" si="107"/>
        <v>0</v>
      </c>
      <c r="CW60" s="180">
        <f t="shared" si="108"/>
        <v>0</v>
      </c>
      <c r="CX60" s="32"/>
    </row>
    <row r="61" spans="1:102" x14ac:dyDescent="0.25">
      <c r="A61" s="254" t="s">
        <v>487</v>
      </c>
      <c r="B61" s="169" t="s">
        <v>800</v>
      </c>
      <c r="C61" s="170" t="s">
        <v>801</v>
      </c>
      <c r="D61" s="255">
        <v>0.25</v>
      </c>
      <c r="E61" s="255"/>
      <c r="F61" s="255"/>
      <c r="G61" s="255"/>
      <c r="H61" s="255"/>
      <c r="I61" s="255"/>
      <c r="J61" s="255"/>
      <c r="K61" s="32"/>
      <c r="L61" s="32"/>
      <c r="M61" s="32"/>
      <c r="N61" s="32"/>
      <c r="O61" s="32"/>
      <c r="P61" s="32"/>
      <c r="Q61" s="32"/>
      <c r="R61" s="255"/>
      <c r="S61" s="255"/>
      <c r="T61" s="255"/>
      <c r="U61" s="255"/>
      <c r="V61" s="255"/>
      <c r="W61" s="255"/>
      <c r="X61" s="255"/>
      <c r="Y61" s="32"/>
      <c r="Z61" s="32"/>
      <c r="AA61" s="32"/>
      <c r="AB61" s="32"/>
      <c r="AC61" s="32"/>
      <c r="AD61" s="32"/>
      <c r="AE61" s="32"/>
      <c r="AF61" s="255">
        <v>0.25</v>
      </c>
      <c r="AG61" s="255"/>
      <c r="AH61" s="255"/>
      <c r="AI61" s="255"/>
      <c r="AJ61" s="255"/>
      <c r="AK61" s="255"/>
      <c r="AL61" s="255"/>
      <c r="AM61" s="32"/>
      <c r="AN61" s="32"/>
      <c r="AO61" s="32"/>
      <c r="AP61" s="32"/>
      <c r="AQ61" s="32"/>
      <c r="AR61" s="32"/>
      <c r="AS61" s="32"/>
      <c r="AT61" s="255"/>
      <c r="AU61" s="255"/>
      <c r="AV61" s="255"/>
      <c r="AW61" s="255"/>
      <c r="AX61" s="255"/>
      <c r="AY61" s="255"/>
      <c r="AZ61" s="255"/>
      <c r="BA61" s="32"/>
      <c r="BB61" s="32"/>
      <c r="BC61" s="32"/>
      <c r="BD61" s="32"/>
      <c r="BE61" s="32"/>
      <c r="BF61" s="32"/>
      <c r="BG61" s="32"/>
      <c r="BH61" s="255"/>
      <c r="BI61" s="255"/>
      <c r="BJ61" s="255"/>
      <c r="BK61" s="255"/>
      <c r="BL61" s="255"/>
      <c r="BM61" s="255"/>
      <c r="BN61" s="255"/>
      <c r="BO61" s="32"/>
      <c r="BP61" s="32"/>
      <c r="BQ61" s="32"/>
      <c r="BR61" s="32"/>
      <c r="BS61" s="32"/>
      <c r="BT61" s="32"/>
      <c r="BU61" s="32"/>
      <c r="BV61" s="255"/>
      <c r="BW61" s="255"/>
      <c r="BX61" s="255"/>
      <c r="BY61" s="255"/>
      <c r="BZ61" s="255"/>
      <c r="CA61" s="255"/>
      <c r="CB61" s="255"/>
      <c r="CC61" s="32"/>
      <c r="CD61" s="32"/>
      <c r="CE61" s="32"/>
      <c r="CF61" s="32"/>
      <c r="CG61" s="32"/>
      <c r="CH61" s="32"/>
      <c r="CI61" s="32"/>
      <c r="CJ61" s="180">
        <f t="shared" si="95"/>
        <v>0.25</v>
      </c>
      <c r="CK61" s="180">
        <f t="shared" si="96"/>
        <v>0</v>
      </c>
      <c r="CL61" s="180">
        <f t="shared" si="97"/>
        <v>0</v>
      </c>
      <c r="CM61" s="180">
        <f t="shared" si="98"/>
        <v>0</v>
      </c>
      <c r="CN61" s="180">
        <f t="shared" si="99"/>
        <v>0</v>
      </c>
      <c r="CO61" s="180">
        <f t="shared" si="100"/>
        <v>0</v>
      </c>
      <c r="CP61" s="180">
        <f t="shared" si="101"/>
        <v>0</v>
      </c>
      <c r="CQ61" s="180">
        <f t="shared" si="102"/>
        <v>0</v>
      </c>
      <c r="CR61" s="180">
        <f t="shared" si="103"/>
        <v>0</v>
      </c>
      <c r="CS61" s="180">
        <f t="shared" si="104"/>
        <v>0</v>
      </c>
      <c r="CT61" s="180">
        <f t="shared" si="105"/>
        <v>0</v>
      </c>
      <c r="CU61" s="180">
        <f t="shared" si="106"/>
        <v>0</v>
      </c>
      <c r="CV61" s="180">
        <f t="shared" si="107"/>
        <v>0</v>
      </c>
      <c r="CW61" s="180">
        <f t="shared" si="108"/>
        <v>0</v>
      </c>
      <c r="CX61" s="32"/>
    </row>
    <row r="62" spans="1:102" ht="31.5" x14ac:dyDescent="0.25">
      <c r="A62" s="254" t="s">
        <v>487</v>
      </c>
      <c r="B62" s="169" t="s">
        <v>802</v>
      </c>
      <c r="C62" s="170" t="s">
        <v>803</v>
      </c>
      <c r="D62" s="255">
        <v>0.25</v>
      </c>
      <c r="E62" s="255"/>
      <c r="F62" s="255"/>
      <c r="G62" s="255"/>
      <c r="H62" s="255"/>
      <c r="I62" s="255"/>
      <c r="J62" s="255"/>
      <c r="K62" s="32"/>
      <c r="L62" s="32"/>
      <c r="M62" s="32"/>
      <c r="N62" s="32"/>
      <c r="O62" s="32"/>
      <c r="P62" s="32"/>
      <c r="Q62" s="32"/>
      <c r="R62" s="255"/>
      <c r="S62" s="255"/>
      <c r="T62" s="255"/>
      <c r="U62" s="255"/>
      <c r="V62" s="255"/>
      <c r="W62" s="255"/>
      <c r="X62" s="255"/>
      <c r="Y62" s="32"/>
      <c r="Z62" s="32"/>
      <c r="AA62" s="32"/>
      <c r="AB62" s="32"/>
      <c r="AC62" s="32"/>
      <c r="AD62" s="32"/>
      <c r="AE62" s="32"/>
      <c r="AF62" s="255">
        <v>0.25</v>
      </c>
      <c r="AG62" s="255"/>
      <c r="AH62" s="255"/>
      <c r="AI62" s="255"/>
      <c r="AJ62" s="255"/>
      <c r="AK62" s="255"/>
      <c r="AL62" s="255"/>
      <c r="AM62" s="32"/>
      <c r="AN62" s="32"/>
      <c r="AO62" s="32"/>
      <c r="AP62" s="32"/>
      <c r="AQ62" s="32"/>
      <c r="AR62" s="32"/>
      <c r="AS62" s="32"/>
      <c r="AT62" s="255"/>
      <c r="AU62" s="255"/>
      <c r="AV62" s="255"/>
      <c r="AW62" s="255"/>
      <c r="AX62" s="255"/>
      <c r="AY62" s="255"/>
      <c r="AZ62" s="255"/>
      <c r="BA62" s="32"/>
      <c r="BB62" s="32"/>
      <c r="BC62" s="32"/>
      <c r="BD62" s="32"/>
      <c r="BE62" s="32"/>
      <c r="BF62" s="32"/>
      <c r="BG62" s="32"/>
      <c r="BH62" s="255"/>
      <c r="BI62" s="255"/>
      <c r="BJ62" s="255"/>
      <c r="BK62" s="255"/>
      <c r="BL62" s="255"/>
      <c r="BM62" s="255"/>
      <c r="BN62" s="255"/>
      <c r="BO62" s="32"/>
      <c r="BP62" s="32"/>
      <c r="BQ62" s="32"/>
      <c r="BR62" s="32"/>
      <c r="BS62" s="32"/>
      <c r="BT62" s="32"/>
      <c r="BU62" s="32"/>
      <c r="BV62" s="255"/>
      <c r="BW62" s="255"/>
      <c r="BX62" s="255"/>
      <c r="BY62" s="255"/>
      <c r="BZ62" s="255"/>
      <c r="CA62" s="255"/>
      <c r="CB62" s="255"/>
      <c r="CC62" s="32"/>
      <c r="CD62" s="32"/>
      <c r="CE62" s="32"/>
      <c r="CF62" s="32"/>
      <c r="CG62" s="32"/>
      <c r="CH62" s="32"/>
      <c r="CI62" s="32"/>
      <c r="CJ62" s="180">
        <f t="shared" si="95"/>
        <v>0.25</v>
      </c>
      <c r="CK62" s="180">
        <f t="shared" si="96"/>
        <v>0</v>
      </c>
      <c r="CL62" s="180">
        <f t="shared" si="97"/>
        <v>0</v>
      </c>
      <c r="CM62" s="180">
        <f t="shared" si="98"/>
        <v>0</v>
      </c>
      <c r="CN62" s="180">
        <f t="shared" si="99"/>
        <v>0</v>
      </c>
      <c r="CO62" s="180">
        <f t="shared" si="100"/>
        <v>0</v>
      </c>
      <c r="CP62" s="180">
        <f t="shared" si="101"/>
        <v>0</v>
      </c>
      <c r="CQ62" s="180">
        <f t="shared" si="102"/>
        <v>0</v>
      </c>
      <c r="CR62" s="180">
        <f t="shared" si="103"/>
        <v>0</v>
      </c>
      <c r="CS62" s="180">
        <f t="shared" si="104"/>
        <v>0</v>
      </c>
      <c r="CT62" s="180">
        <f t="shared" si="105"/>
        <v>0</v>
      </c>
      <c r="CU62" s="180">
        <f t="shared" si="106"/>
        <v>0</v>
      </c>
      <c r="CV62" s="180">
        <f t="shared" si="107"/>
        <v>0</v>
      </c>
      <c r="CW62" s="180">
        <f t="shared" si="108"/>
        <v>0</v>
      </c>
      <c r="CX62" s="32"/>
    </row>
    <row r="63" spans="1:102" x14ac:dyDescent="0.25">
      <c r="A63" s="254" t="s">
        <v>487</v>
      </c>
      <c r="B63" s="169" t="s">
        <v>804</v>
      </c>
      <c r="C63" s="170" t="s">
        <v>805</v>
      </c>
      <c r="D63" s="255">
        <v>0.4</v>
      </c>
      <c r="E63" s="255"/>
      <c r="F63" s="255"/>
      <c r="G63" s="255"/>
      <c r="H63" s="255"/>
      <c r="I63" s="255"/>
      <c r="J63" s="255"/>
      <c r="K63" s="32"/>
      <c r="L63" s="32"/>
      <c r="M63" s="32"/>
      <c r="N63" s="32"/>
      <c r="O63" s="32"/>
      <c r="P63" s="32"/>
      <c r="Q63" s="32"/>
      <c r="R63" s="255"/>
      <c r="S63" s="255"/>
      <c r="T63" s="255"/>
      <c r="U63" s="255"/>
      <c r="V63" s="255"/>
      <c r="W63" s="255"/>
      <c r="X63" s="255"/>
      <c r="Y63" s="32"/>
      <c r="Z63" s="32"/>
      <c r="AA63" s="32"/>
      <c r="AB63" s="32"/>
      <c r="AC63" s="32"/>
      <c r="AD63" s="32"/>
      <c r="AE63" s="32"/>
      <c r="AF63" s="255">
        <v>0.4</v>
      </c>
      <c r="AG63" s="255"/>
      <c r="AH63" s="255"/>
      <c r="AI63" s="255"/>
      <c r="AJ63" s="255"/>
      <c r="AK63" s="255"/>
      <c r="AL63" s="255"/>
      <c r="AM63" s="32"/>
      <c r="AN63" s="32"/>
      <c r="AO63" s="32"/>
      <c r="AP63" s="32"/>
      <c r="AQ63" s="32"/>
      <c r="AR63" s="32"/>
      <c r="AS63" s="32"/>
      <c r="AT63" s="255"/>
      <c r="AU63" s="255"/>
      <c r="AV63" s="255"/>
      <c r="AW63" s="255"/>
      <c r="AX63" s="255"/>
      <c r="AY63" s="255"/>
      <c r="AZ63" s="255"/>
      <c r="BA63" s="32"/>
      <c r="BB63" s="32"/>
      <c r="BC63" s="32"/>
      <c r="BD63" s="32"/>
      <c r="BE63" s="32"/>
      <c r="BF63" s="32"/>
      <c r="BG63" s="32"/>
      <c r="BH63" s="255"/>
      <c r="BI63" s="255"/>
      <c r="BJ63" s="255"/>
      <c r="BK63" s="255"/>
      <c r="BL63" s="255"/>
      <c r="BM63" s="255"/>
      <c r="BN63" s="255"/>
      <c r="BO63" s="32"/>
      <c r="BP63" s="32"/>
      <c r="BQ63" s="32"/>
      <c r="BR63" s="32"/>
      <c r="BS63" s="32"/>
      <c r="BT63" s="32"/>
      <c r="BU63" s="32"/>
      <c r="BV63" s="255"/>
      <c r="BW63" s="255"/>
      <c r="BX63" s="255"/>
      <c r="BY63" s="255"/>
      <c r="BZ63" s="255"/>
      <c r="CA63" s="255"/>
      <c r="CB63" s="255"/>
      <c r="CC63" s="32"/>
      <c r="CD63" s="32"/>
      <c r="CE63" s="32"/>
      <c r="CF63" s="32"/>
      <c r="CG63" s="32"/>
      <c r="CH63" s="32"/>
      <c r="CI63" s="32"/>
      <c r="CJ63" s="180">
        <f t="shared" si="95"/>
        <v>0.4</v>
      </c>
      <c r="CK63" s="180">
        <f t="shared" si="96"/>
        <v>0</v>
      </c>
      <c r="CL63" s="180">
        <f t="shared" si="97"/>
        <v>0</v>
      </c>
      <c r="CM63" s="180">
        <f t="shared" si="98"/>
        <v>0</v>
      </c>
      <c r="CN63" s="180">
        <f t="shared" si="99"/>
        <v>0</v>
      </c>
      <c r="CO63" s="180">
        <f t="shared" si="100"/>
        <v>0</v>
      </c>
      <c r="CP63" s="180">
        <f t="shared" si="101"/>
        <v>0</v>
      </c>
      <c r="CQ63" s="180">
        <f t="shared" si="102"/>
        <v>0</v>
      </c>
      <c r="CR63" s="180">
        <f t="shared" si="103"/>
        <v>0</v>
      </c>
      <c r="CS63" s="180">
        <f t="shared" si="104"/>
        <v>0</v>
      </c>
      <c r="CT63" s="180">
        <f t="shared" si="105"/>
        <v>0</v>
      </c>
      <c r="CU63" s="180">
        <f t="shared" si="106"/>
        <v>0</v>
      </c>
      <c r="CV63" s="180">
        <f t="shared" si="107"/>
        <v>0</v>
      </c>
      <c r="CW63" s="180">
        <f t="shared" si="108"/>
        <v>0</v>
      </c>
      <c r="CX63" s="32"/>
    </row>
    <row r="64" spans="1:102" x14ac:dyDescent="0.25">
      <c r="A64" s="254" t="s">
        <v>487</v>
      </c>
      <c r="B64" s="169" t="s">
        <v>806</v>
      </c>
      <c r="C64" s="170" t="s">
        <v>807</v>
      </c>
      <c r="D64" s="255">
        <v>0.4</v>
      </c>
      <c r="E64" s="255"/>
      <c r="F64" s="255"/>
      <c r="G64" s="255"/>
      <c r="H64" s="255"/>
      <c r="I64" s="255"/>
      <c r="J64" s="255"/>
      <c r="K64" s="32"/>
      <c r="L64" s="32"/>
      <c r="M64" s="32"/>
      <c r="N64" s="32"/>
      <c r="O64" s="32"/>
      <c r="P64" s="32"/>
      <c r="Q64" s="32"/>
      <c r="R64" s="255"/>
      <c r="S64" s="255"/>
      <c r="T64" s="255"/>
      <c r="U64" s="255"/>
      <c r="V64" s="255"/>
      <c r="W64" s="255"/>
      <c r="X64" s="255"/>
      <c r="Y64" s="32"/>
      <c r="Z64" s="32"/>
      <c r="AA64" s="32"/>
      <c r="AB64" s="32"/>
      <c r="AC64" s="32"/>
      <c r="AD64" s="32"/>
      <c r="AE64" s="32"/>
      <c r="AF64" s="255">
        <v>0.4</v>
      </c>
      <c r="AG64" s="255"/>
      <c r="AH64" s="255"/>
      <c r="AI64" s="255"/>
      <c r="AJ64" s="255"/>
      <c r="AK64" s="255"/>
      <c r="AL64" s="255"/>
      <c r="AM64" s="32"/>
      <c r="AN64" s="32"/>
      <c r="AO64" s="32"/>
      <c r="AP64" s="32"/>
      <c r="AQ64" s="32"/>
      <c r="AR64" s="32"/>
      <c r="AS64" s="32"/>
      <c r="AT64" s="255"/>
      <c r="AU64" s="255"/>
      <c r="AV64" s="255"/>
      <c r="AW64" s="255"/>
      <c r="AX64" s="255"/>
      <c r="AY64" s="255"/>
      <c r="AZ64" s="255"/>
      <c r="BA64" s="32"/>
      <c r="BB64" s="32"/>
      <c r="BC64" s="32"/>
      <c r="BD64" s="32"/>
      <c r="BE64" s="32"/>
      <c r="BF64" s="32"/>
      <c r="BG64" s="32"/>
      <c r="BH64" s="255"/>
      <c r="BI64" s="255"/>
      <c r="BJ64" s="255"/>
      <c r="BK64" s="255"/>
      <c r="BL64" s="255"/>
      <c r="BM64" s="255"/>
      <c r="BN64" s="255"/>
      <c r="BO64" s="32"/>
      <c r="BP64" s="32"/>
      <c r="BQ64" s="32"/>
      <c r="BR64" s="32"/>
      <c r="BS64" s="32"/>
      <c r="BT64" s="32"/>
      <c r="BU64" s="32"/>
      <c r="BV64" s="255"/>
      <c r="BW64" s="255"/>
      <c r="BX64" s="255"/>
      <c r="BY64" s="255"/>
      <c r="BZ64" s="255"/>
      <c r="CA64" s="255"/>
      <c r="CB64" s="255"/>
      <c r="CC64" s="32"/>
      <c r="CD64" s="32"/>
      <c r="CE64" s="32"/>
      <c r="CF64" s="32"/>
      <c r="CG64" s="32"/>
      <c r="CH64" s="32"/>
      <c r="CI64" s="32"/>
      <c r="CJ64" s="180">
        <f t="shared" si="95"/>
        <v>0.4</v>
      </c>
      <c r="CK64" s="180">
        <f t="shared" si="96"/>
        <v>0</v>
      </c>
      <c r="CL64" s="180">
        <f t="shared" si="97"/>
        <v>0</v>
      </c>
      <c r="CM64" s="180">
        <f t="shared" si="98"/>
        <v>0</v>
      </c>
      <c r="CN64" s="180">
        <f t="shared" si="99"/>
        <v>0</v>
      </c>
      <c r="CO64" s="180">
        <f t="shared" si="100"/>
        <v>0</v>
      </c>
      <c r="CP64" s="180">
        <f t="shared" si="101"/>
        <v>0</v>
      </c>
      <c r="CQ64" s="180">
        <f t="shared" si="102"/>
        <v>0</v>
      </c>
      <c r="CR64" s="180">
        <f t="shared" si="103"/>
        <v>0</v>
      </c>
      <c r="CS64" s="180">
        <f t="shared" si="104"/>
        <v>0</v>
      </c>
      <c r="CT64" s="180">
        <f t="shared" si="105"/>
        <v>0</v>
      </c>
      <c r="CU64" s="180">
        <f t="shared" si="106"/>
        <v>0</v>
      </c>
      <c r="CV64" s="180">
        <f t="shared" si="107"/>
        <v>0</v>
      </c>
      <c r="CW64" s="180">
        <f t="shared" si="108"/>
        <v>0</v>
      </c>
      <c r="CX64" s="32"/>
    </row>
    <row r="65" spans="1:102" x14ac:dyDescent="0.25">
      <c r="A65" s="254" t="s">
        <v>487</v>
      </c>
      <c r="B65" s="169" t="s">
        <v>808</v>
      </c>
      <c r="C65" s="170" t="s">
        <v>809</v>
      </c>
      <c r="D65" s="255">
        <v>0.4</v>
      </c>
      <c r="E65" s="255"/>
      <c r="F65" s="255"/>
      <c r="G65" s="255"/>
      <c r="H65" s="255"/>
      <c r="I65" s="255"/>
      <c r="J65" s="255"/>
      <c r="K65" s="32"/>
      <c r="L65" s="32"/>
      <c r="M65" s="32"/>
      <c r="N65" s="32"/>
      <c r="O65" s="32"/>
      <c r="P65" s="32"/>
      <c r="Q65" s="32"/>
      <c r="R65" s="255"/>
      <c r="S65" s="255"/>
      <c r="T65" s="255"/>
      <c r="U65" s="255"/>
      <c r="V65" s="255"/>
      <c r="W65" s="255"/>
      <c r="X65" s="255"/>
      <c r="Y65" s="32"/>
      <c r="Z65" s="32"/>
      <c r="AA65" s="32"/>
      <c r="AB65" s="32"/>
      <c r="AC65" s="32"/>
      <c r="AD65" s="32"/>
      <c r="AE65" s="32"/>
      <c r="AF65" s="255">
        <v>0.4</v>
      </c>
      <c r="AG65" s="255"/>
      <c r="AH65" s="255"/>
      <c r="AI65" s="255"/>
      <c r="AJ65" s="255"/>
      <c r="AK65" s="255"/>
      <c r="AL65" s="255"/>
      <c r="AM65" s="32"/>
      <c r="AN65" s="32"/>
      <c r="AO65" s="32"/>
      <c r="AP65" s="32"/>
      <c r="AQ65" s="32"/>
      <c r="AR65" s="32"/>
      <c r="AS65" s="32"/>
      <c r="AT65" s="255"/>
      <c r="AU65" s="255"/>
      <c r="AV65" s="255"/>
      <c r="AW65" s="255"/>
      <c r="AX65" s="255"/>
      <c r="AY65" s="255"/>
      <c r="AZ65" s="255"/>
      <c r="BA65" s="32"/>
      <c r="BB65" s="32"/>
      <c r="BC65" s="32"/>
      <c r="BD65" s="32"/>
      <c r="BE65" s="32"/>
      <c r="BF65" s="32"/>
      <c r="BG65" s="32"/>
      <c r="BH65" s="255"/>
      <c r="BI65" s="255"/>
      <c r="BJ65" s="255"/>
      <c r="BK65" s="255"/>
      <c r="BL65" s="255"/>
      <c r="BM65" s="255"/>
      <c r="BN65" s="255"/>
      <c r="BO65" s="32"/>
      <c r="BP65" s="32"/>
      <c r="BQ65" s="32"/>
      <c r="BR65" s="32"/>
      <c r="BS65" s="32"/>
      <c r="BT65" s="32"/>
      <c r="BU65" s="32"/>
      <c r="BV65" s="255"/>
      <c r="BW65" s="255"/>
      <c r="BX65" s="255"/>
      <c r="BY65" s="255"/>
      <c r="BZ65" s="255"/>
      <c r="CA65" s="255"/>
      <c r="CB65" s="255"/>
      <c r="CC65" s="32"/>
      <c r="CD65" s="32"/>
      <c r="CE65" s="32"/>
      <c r="CF65" s="32"/>
      <c r="CG65" s="32"/>
      <c r="CH65" s="32"/>
      <c r="CI65" s="32"/>
      <c r="CJ65" s="180">
        <f t="shared" si="95"/>
        <v>0.4</v>
      </c>
      <c r="CK65" s="180">
        <f t="shared" si="96"/>
        <v>0</v>
      </c>
      <c r="CL65" s="180">
        <f t="shared" si="97"/>
        <v>0</v>
      </c>
      <c r="CM65" s="180">
        <f t="shared" si="98"/>
        <v>0</v>
      </c>
      <c r="CN65" s="180">
        <f t="shared" si="99"/>
        <v>0</v>
      </c>
      <c r="CO65" s="180">
        <f t="shared" si="100"/>
        <v>0</v>
      </c>
      <c r="CP65" s="180">
        <f t="shared" si="101"/>
        <v>0</v>
      </c>
      <c r="CQ65" s="180">
        <f t="shared" si="102"/>
        <v>0</v>
      </c>
      <c r="CR65" s="180">
        <f t="shared" si="103"/>
        <v>0</v>
      </c>
      <c r="CS65" s="180">
        <f t="shared" si="104"/>
        <v>0</v>
      </c>
      <c r="CT65" s="180">
        <f t="shared" si="105"/>
        <v>0</v>
      </c>
      <c r="CU65" s="180">
        <f t="shared" si="106"/>
        <v>0</v>
      </c>
      <c r="CV65" s="180">
        <f t="shared" si="107"/>
        <v>0</v>
      </c>
      <c r="CW65" s="180">
        <f t="shared" si="108"/>
        <v>0</v>
      </c>
      <c r="CX65" s="32"/>
    </row>
    <row r="66" spans="1:102" x14ac:dyDescent="0.25">
      <c r="A66" s="254" t="s">
        <v>487</v>
      </c>
      <c r="B66" s="169" t="s">
        <v>810</v>
      </c>
      <c r="C66" s="170" t="s">
        <v>811</v>
      </c>
      <c r="D66" s="255">
        <v>0.4</v>
      </c>
      <c r="E66" s="255"/>
      <c r="F66" s="255"/>
      <c r="G66" s="255"/>
      <c r="H66" s="255"/>
      <c r="I66" s="255"/>
      <c r="J66" s="255"/>
      <c r="K66" s="32"/>
      <c r="L66" s="32"/>
      <c r="M66" s="32"/>
      <c r="N66" s="32"/>
      <c r="O66" s="32"/>
      <c r="P66" s="32"/>
      <c r="Q66" s="32"/>
      <c r="R66" s="255"/>
      <c r="S66" s="255"/>
      <c r="T66" s="255"/>
      <c r="U66" s="255"/>
      <c r="V66" s="255"/>
      <c r="W66" s="255"/>
      <c r="X66" s="255"/>
      <c r="Y66" s="32"/>
      <c r="Z66" s="32"/>
      <c r="AA66" s="32"/>
      <c r="AB66" s="32"/>
      <c r="AC66" s="32"/>
      <c r="AD66" s="32"/>
      <c r="AE66" s="32"/>
      <c r="AF66" s="255">
        <v>0.4</v>
      </c>
      <c r="AG66" s="255"/>
      <c r="AH66" s="255"/>
      <c r="AI66" s="255"/>
      <c r="AJ66" s="255"/>
      <c r="AK66" s="255"/>
      <c r="AL66" s="255"/>
      <c r="AM66" s="32"/>
      <c r="AN66" s="32"/>
      <c r="AO66" s="32"/>
      <c r="AP66" s="32"/>
      <c r="AQ66" s="32"/>
      <c r="AR66" s="32"/>
      <c r="AS66" s="32"/>
      <c r="AT66" s="255"/>
      <c r="AU66" s="255"/>
      <c r="AV66" s="255"/>
      <c r="AW66" s="255"/>
      <c r="AX66" s="255"/>
      <c r="AY66" s="255"/>
      <c r="AZ66" s="255"/>
      <c r="BA66" s="32"/>
      <c r="BB66" s="32"/>
      <c r="BC66" s="32"/>
      <c r="BD66" s="32"/>
      <c r="BE66" s="32"/>
      <c r="BF66" s="32"/>
      <c r="BG66" s="32"/>
      <c r="BH66" s="255"/>
      <c r="BI66" s="255"/>
      <c r="BJ66" s="255"/>
      <c r="BK66" s="255"/>
      <c r="BL66" s="255"/>
      <c r="BM66" s="255"/>
      <c r="BN66" s="255"/>
      <c r="BO66" s="32"/>
      <c r="BP66" s="32"/>
      <c r="BQ66" s="32"/>
      <c r="BR66" s="32"/>
      <c r="BS66" s="32"/>
      <c r="BT66" s="32"/>
      <c r="BU66" s="32"/>
      <c r="BV66" s="255"/>
      <c r="BW66" s="255"/>
      <c r="BX66" s="255"/>
      <c r="BY66" s="255"/>
      <c r="BZ66" s="255"/>
      <c r="CA66" s="255"/>
      <c r="CB66" s="255"/>
      <c r="CC66" s="32"/>
      <c r="CD66" s="32"/>
      <c r="CE66" s="32"/>
      <c r="CF66" s="32"/>
      <c r="CG66" s="32"/>
      <c r="CH66" s="32"/>
      <c r="CI66" s="32"/>
      <c r="CJ66" s="180">
        <f t="shared" si="95"/>
        <v>0.4</v>
      </c>
      <c r="CK66" s="180">
        <f t="shared" si="96"/>
        <v>0</v>
      </c>
      <c r="CL66" s="180">
        <f t="shared" si="97"/>
        <v>0</v>
      </c>
      <c r="CM66" s="180">
        <f t="shared" si="98"/>
        <v>0</v>
      </c>
      <c r="CN66" s="180">
        <f t="shared" si="99"/>
        <v>0</v>
      </c>
      <c r="CO66" s="180">
        <f t="shared" si="100"/>
        <v>0</v>
      </c>
      <c r="CP66" s="180">
        <f t="shared" si="101"/>
        <v>0</v>
      </c>
      <c r="CQ66" s="180">
        <f t="shared" si="102"/>
        <v>0</v>
      </c>
      <c r="CR66" s="180">
        <f t="shared" si="103"/>
        <v>0</v>
      </c>
      <c r="CS66" s="180">
        <f t="shared" si="104"/>
        <v>0</v>
      </c>
      <c r="CT66" s="180">
        <f t="shared" si="105"/>
        <v>0</v>
      </c>
      <c r="CU66" s="180">
        <f t="shared" si="106"/>
        <v>0</v>
      </c>
      <c r="CV66" s="180">
        <f t="shared" si="107"/>
        <v>0</v>
      </c>
      <c r="CW66" s="180">
        <f t="shared" si="108"/>
        <v>0</v>
      </c>
      <c r="CX66" s="32"/>
    </row>
    <row r="67" spans="1:102" x14ac:dyDescent="0.25">
      <c r="A67" s="254" t="s">
        <v>487</v>
      </c>
      <c r="B67" s="169" t="s">
        <v>812</v>
      </c>
      <c r="C67" s="170" t="s">
        <v>813</v>
      </c>
      <c r="D67" s="255">
        <v>0.4</v>
      </c>
      <c r="E67" s="255"/>
      <c r="F67" s="255"/>
      <c r="G67" s="255"/>
      <c r="H67" s="255"/>
      <c r="I67" s="255"/>
      <c r="J67" s="255"/>
      <c r="K67" s="32"/>
      <c r="L67" s="32"/>
      <c r="M67" s="32"/>
      <c r="N67" s="32"/>
      <c r="O67" s="32"/>
      <c r="P67" s="32"/>
      <c r="Q67" s="32"/>
      <c r="R67" s="255"/>
      <c r="S67" s="255"/>
      <c r="T67" s="255"/>
      <c r="U67" s="255"/>
      <c r="V67" s="255"/>
      <c r="W67" s="255"/>
      <c r="X67" s="255"/>
      <c r="Y67" s="32"/>
      <c r="Z67" s="32"/>
      <c r="AA67" s="32"/>
      <c r="AB67" s="32"/>
      <c r="AC67" s="32"/>
      <c r="AD67" s="32"/>
      <c r="AE67" s="32"/>
      <c r="AF67" s="255">
        <v>0.4</v>
      </c>
      <c r="AG67" s="255"/>
      <c r="AH67" s="255"/>
      <c r="AI67" s="255"/>
      <c r="AJ67" s="255"/>
      <c r="AK67" s="255"/>
      <c r="AL67" s="255"/>
      <c r="AM67" s="32"/>
      <c r="AN67" s="32"/>
      <c r="AO67" s="32"/>
      <c r="AP67" s="32"/>
      <c r="AQ67" s="32"/>
      <c r="AR67" s="32"/>
      <c r="AS67" s="32"/>
      <c r="AT67" s="255"/>
      <c r="AU67" s="255"/>
      <c r="AV67" s="255"/>
      <c r="AW67" s="255"/>
      <c r="AX67" s="255"/>
      <c r="AY67" s="255"/>
      <c r="AZ67" s="255"/>
      <c r="BA67" s="32"/>
      <c r="BB67" s="32"/>
      <c r="BC67" s="32"/>
      <c r="BD67" s="32"/>
      <c r="BE67" s="32"/>
      <c r="BF67" s="32"/>
      <c r="BG67" s="32"/>
      <c r="BH67" s="255"/>
      <c r="BI67" s="255"/>
      <c r="BJ67" s="255"/>
      <c r="BK67" s="255"/>
      <c r="BL67" s="255"/>
      <c r="BM67" s="255"/>
      <c r="BN67" s="255"/>
      <c r="BO67" s="32"/>
      <c r="BP67" s="32"/>
      <c r="BQ67" s="32"/>
      <c r="BR67" s="32"/>
      <c r="BS67" s="32"/>
      <c r="BT67" s="32"/>
      <c r="BU67" s="32"/>
      <c r="BV67" s="255"/>
      <c r="BW67" s="255"/>
      <c r="BX67" s="255"/>
      <c r="BY67" s="255"/>
      <c r="BZ67" s="255"/>
      <c r="CA67" s="255"/>
      <c r="CB67" s="255"/>
      <c r="CC67" s="32"/>
      <c r="CD67" s="32"/>
      <c r="CE67" s="32"/>
      <c r="CF67" s="32"/>
      <c r="CG67" s="32"/>
      <c r="CH67" s="32"/>
      <c r="CI67" s="32"/>
      <c r="CJ67" s="180">
        <f t="shared" si="95"/>
        <v>0.4</v>
      </c>
      <c r="CK67" s="180">
        <f t="shared" si="96"/>
        <v>0</v>
      </c>
      <c r="CL67" s="180">
        <f t="shared" si="97"/>
        <v>0</v>
      </c>
      <c r="CM67" s="180">
        <f t="shared" si="98"/>
        <v>0</v>
      </c>
      <c r="CN67" s="180">
        <f t="shared" si="99"/>
        <v>0</v>
      </c>
      <c r="CO67" s="180">
        <f t="shared" si="100"/>
        <v>0</v>
      </c>
      <c r="CP67" s="180">
        <f t="shared" si="101"/>
        <v>0</v>
      </c>
      <c r="CQ67" s="180">
        <f t="shared" si="102"/>
        <v>0</v>
      </c>
      <c r="CR67" s="180">
        <f t="shared" si="103"/>
        <v>0</v>
      </c>
      <c r="CS67" s="180">
        <f t="shared" si="104"/>
        <v>0</v>
      </c>
      <c r="CT67" s="180">
        <f t="shared" si="105"/>
        <v>0</v>
      </c>
      <c r="CU67" s="180">
        <f t="shared" si="106"/>
        <v>0</v>
      </c>
      <c r="CV67" s="180">
        <f t="shared" si="107"/>
        <v>0</v>
      </c>
      <c r="CW67" s="180">
        <f t="shared" si="108"/>
        <v>0</v>
      </c>
      <c r="CX67" s="32"/>
    </row>
    <row r="68" spans="1:102" ht="31.5" x14ac:dyDescent="0.25">
      <c r="A68" s="254" t="s">
        <v>487</v>
      </c>
      <c r="B68" s="169" t="s">
        <v>814</v>
      </c>
      <c r="C68" s="170" t="s">
        <v>815</v>
      </c>
      <c r="D68" s="255">
        <v>0.1</v>
      </c>
      <c r="E68" s="255"/>
      <c r="F68" s="255"/>
      <c r="G68" s="255"/>
      <c r="H68" s="255"/>
      <c r="I68" s="255"/>
      <c r="J68" s="255"/>
      <c r="K68" s="32"/>
      <c r="L68" s="32"/>
      <c r="M68" s="32"/>
      <c r="N68" s="32"/>
      <c r="O68" s="32"/>
      <c r="P68" s="32"/>
      <c r="Q68" s="32"/>
      <c r="R68" s="255"/>
      <c r="S68" s="255"/>
      <c r="T68" s="255"/>
      <c r="U68" s="255"/>
      <c r="V68" s="255"/>
      <c r="W68" s="255"/>
      <c r="X68" s="255"/>
      <c r="Y68" s="32"/>
      <c r="Z68" s="32"/>
      <c r="AA68" s="32"/>
      <c r="AB68" s="32"/>
      <c r="AC68" s="32"/>
      <c r="AD68" s="32"/>
      <c r="AE68" s="32"/>
      <c r="AF68" s="255">
        <v>0.1</v>
      </c>
      <c r="AG68" s="255"/>
      <c r="AH68" s="255"/>
      <c r="AI68" s="255"/>
      <c r="AJ68" s="255"/>
      <c r="AK68" s="255"/>
      <c r="AL68" s="255"/>
      <c r="AM68" s="32"/>
      <c r="AN68" s="32"/>
      <c r="AO68" s="32"/>
      <c r="AP68" s="32"/>
      <c r="AQ68" s="32"/>
      <c r="AR68" s="32"/>
      <c r="AS68" s="32"/>
      <c r="AT68" s="255"/>
      <c r="AU68" s="255"/>
      <c r="AV68" s="255"/>
      <c r="AW68" s="255"/>
      <c r="AX68" s="255"/>
      <c r="AY68" s="255"/>
      <c r="AZ68" s="255"/>
      <c r="BA68" s="32"/>
      <c r="BB68" s="32"/>
      <c r="BC68" s="32"/>
      <c r="BD68" s="32"/>
      <c r="BE68" s="32"/>
      <c r="BF68" s="32"/>
      <c r="BG68" s="32"/>
      <c r="BH68" s="255"/>
      <c r="BI68" s="255"/>
      <c r="BJ68" s="255"/>
      <c r="BK68" s="255"/>
      <c r="BL68" s="255"/>
      <c r="BM68" s="255"/>
      <c r="BN68" s="255"/>
      <c r="BO68" s="32"/>
      <c r="BP68" s="32"/>
      <c r="BQ68" s="32"/>
      <c r="BR68" s="32"/>
      <c r="BS68" s="32"/>
      <c r="BT68" s="32"/>
      <c r="BU68" s="32"/>
      <c r="BV68" s="255"/>
      <c r="BW68" s="255"/>
      <c r="BX68" s="255"/>
      <c r="BY68" s="255"/>
      <c r="BZ68" s="255"/>
      <c r="CA68" s="255"/>
      <c r="CB68" s="255"/>
      <c r="CC68" s="32"/>
      <c r="CD68" s="32"/>
      <c r="CE68" s="32"/>
      <c r="CF68" s="32"/>
      <c r="CG68" s="32"/>
      <c r="CH68" s="32"/>
      <c r="CI68" s="32"/>
      <c r="CJ68" s="180">
        <f t="shared" si="95"/>
        <v>0.1</v>
      </c>
      <c r="CK68" s="180">
        <f t="shared" si="96"/>
        <v>0</v>
      </c>
      <c r="CL68" s="180">
        <f t="shared" si="97"/>
        <v>0</v>
      </c>
      <c r="CM68" s="180">
        <f t="shared" si="98"/>
        <v>0</v>
      </c>
      <c r="CN68" s="180">
        <f t="shared" si="99"/>
        <v>0</v>
      </c>
      <c r="CO68" s="180">
        <f t="shared" si="100"/>
        <v>0</v>
      </c>
      <c r="CP68" s="180">
        <f t="shared" si="101"/>
        <v>0</v>
      </c>
      <c r="CQ68" s="180">
        <f t="shared" si="102"/>
        <v>0</v>
      </c>
      <c r="CR68" s="180">
        <f t="shared" si="103"/>
        <v>0</v>
      </c>
      <c r="CS68" s="180">
        <f t="shared" si="104"/>
        <v>0</v>
      </c>
      <c r="CT68" s="180">
        <f t="shared" si="105"/>
        <v>0</v>
      </c>
      <c r="CU68" s="180">
        <f t="shared" si="106"/>
        <v>0</v>
      </c>
      <c r="CV68" s="180">
        <f t="shared" si="107"/>
        <v>0</v>
      </c>
      <c r="CW68" s="180">
        <f t="shared" si="108"/>
        <v>0</v>
      </c>
      <c r="CX68" s="32"/>
    </row>
    <row r="69" spans="1:102" x14ac:dyDescent="0.25">
      <c r="A69" s="254" t="s">
        <v>487</v>
      </c>
      <c r="B69" s="169" t="s">
        <v>824</v>
      </c>
      <c r="C69" s="170" t="s">
        <v>825</v>
      </c>
      <c r="D69" s="255">
        <v>0.25</v>
      </c>
      <c r="E69" s="255"/>
      <c r="F69" s="255"/>
      <c r="G69" s="255"/>
      <c r="H69" s="255"/>
      <c r="I69" s="255"/>
      <c r="J69" s="255"/>
      <c r="K69" s="32"/>
      <c r="L69" s="32"/>
      <c r="M69" s="32"/>
      <c r="N69" s="32"/>
      <c r="O69" s="32"/>
      <c r="P69" s="32"/>
      <c r="Q69" s="32"/>
      <c r="R69" s="255"/>
      <c r="S69" s="255"/>
      <c r="T69" s="255"/>
      <c r="U69" s="255"/>
      <c r="V69" s="255"/>
      <c r="W69" s="255"/>
      <c r="X69" s="255"/>
      <c r="Y69" s="32"/>
      <c r="Z69" s="32"/>
      <c r="AA69" s="32"/>
      <c r="AB69" s="32"/>
      <c r="AC69" s="32"/>
      <c r="AD69" s="32"/>
      <c r="AE69" s="32"/>
      <c r="AF69" s="255"/>
      <c r="AG69" s="255"/>
      <c r="AH69" s="255"/>
      <c r="AI69" s="255"/>
      <c r="AJ69" s="255"/>
      <c r="AK69" s="255"/>
      <c r="AL69" s="255"/>
      <c r="AM69" s="32"/>
      <c r="AN69" s="32"/>
      <c r="AO69" s="32"/>
      <c r="AP69" s="32"/>
      <c r="AQ69" s="32"/>
      <c r="AR69" s="32"/>
      <c r="AS69" s="32"/>
      <c r="AT69" s="255">
        <v>0.25</v>
      </c>
      <c r="AU69" s="255"/>
      <c r="AV69" s="255"/>
      <c r="AW69" s="255"/>
      <c r="AX69" s="255"/>
      <c r="AY69" s="255"/>
      <c r="AZ69" s="255"/>
      <c r="BA69" s="32"/>
      <c r="BB69" s="32"/>
      <c r="BC69" s="32"/>
      <c r="BD69" s="32"/>
      <c r="BE69" s="32"/>
      <c r="BF69" s="32"/>
      <c r="BG69" s="32"/>
      <c r="BH69" s="255"/>
      <c r="BI69" s="255"/>
      <c r="BJ69" s="255"/>
      <c r="BK69" s="255"/>
      <c r="BL69" s="255"/>
      <c r="BM69" s="255"/>
      <c r="BN69" s="255"/>
      <c r="BO69" s="32"/>
      <c r="BP69" s="32"/>
      <c r="BQ69" s="32"/>
      <c r="BR69" s="32"/>
      <c r="BS69" s="32"/>
      <c r="BT69" s="32"/>
      <c r="BU69" s="32"/>
      <c r="BV69" s="255"/>
      <c r="BW69" s="255"/>
      <c r="BX69" s="255"/>
      <c r="BY69" s="255"/>
      <c r="BZ69" s="255"/>
      <c r="CA69" s="255"/>
      <c r="CB69" s="255"/>
      <c r="CC69" s="32"/>
      <c r="CD69" s="32"/>
      <c r="CE69" s="32"/>
      <c r="CF69" s="32"/>
      <c r="CG69" s="32"/>
      <c r="CH69" s="32"/>
      <c r="CI69" s="32"/>
      <c r="CJ69" s="180">
        <f t="shared" si="95"/>
        <v>0.25</v>
      </c>
      <c r="CK69" s="180">
        <f t="shared" si="96"/>
        <v>0</v>
      </c>
      <c r="CL69" s="180">
        <f t="shared" si="97"/>
        <v>0</v>
      </c>
      <c r="CM69" s="180">
        <f t="shared" si="98"/>
        <v>0</v>
      </c>
      <c r="CN69" s="180">
        <f t="shared" si="99"/>
        <v>0</v>
      </c>
      <c r="CO69" s="180">
        <f t="shared" si="100"/>
        <v>0</v>
      </c>
      <c r="CP69" s="180">
        <f t="shared" si="101"/>
        <v>0</v>
      </c>
      <c r="CQ69" s="180">
        <f t="shared" si="102"/>
        <v>0</v>
      </c>
      <c r="CR69" s="180">
        <f t="shared" si="103"/>
        <v>0</v>
      </c>
      <c r="CS69" s="180">
        <f t="shared" si="104"/>
        <v>0</v>
      </c>
      <c r="CT69" s="180">
        <f t="shared" si="105"/>
        <v>0</v>
      </c>
      <c r="CU69" s="180">
        <f t="shared" si="106"/>
        <v>0</v>
      </c>
      <c r="CV69" s="180">
        <f t="shared" si="107"/>
        <v>0</v>
      </c>
      <c r="CW69" s="180">
        <f t="shared" si="108"/>
        <v>0</v>
      </c>
      <c r="CX69" s="32"/>
    </row>
    <row r="70" spans="1:102" x14ac:dyDescent="0.25">
      <c r="A70" s="254" t="s">
        <v>487</v>
      </c>
      <c r="B70" s="169" t="s">
        <v>826</v>
      </c>
      <c r="C70" s="170" t="s">
        <v>827</v>
      </c>
      <c r="D70" s="255">
        <v>6.3E-2</v>
      </c>
      <c r="E70" s="255"/>
      <c r="F70" s="255"/>
      <c r="G70" s="255"/>
      <c r="H70" s="255"/>
      <c r="I70" s="255"/>
      <c r="J70" s="255"/>
      <c r="K70" s="32"/>
      <c r="L70" s="32"/>
      <c r="M70" s="32"/>
      <c r="N70" s="32"/>
      <c r="O70" s="32"/>
      <c r="P70" s="32"/>
      <c r="Q70" s="32"/>
      <c r="R70" s="255"/>
      <c r="S70" s="255"/>
      <c r="T70" s="255"/>
      <c r="U70" s="255"/>
      <c r="V70" s="255"/>
      <c r="W70" s="255"/>
      <c r="X70" s="255"/>
      <c r="Y70" s="32"/>
      <c r="Z70" s="32"/>
      <c r="AA70" s="32"/>
      <c r="AB70" s="32"/>
      <c r="AC70" s="32"/>
      <c r="AD70" s="32"/>
      <c r="AE70" s="32"/>
      <c r="AF70" s="255"/>
      <c r="AG70" s="255"/>
      <c r="AH70" s="255"/>
      <c r="AI70" s="255"/>
      <c r="AJ70" s="255"/>
      <c r="AK70" s="255"/>
      <c r="AL70" s="255"/>
      <c r="AM70" s="32"/>
      <c r="AN70" s="32"/>
      <c r="AO70" s="32"/>
      <c r="AP70" s="32"/>
      <c r="AQ70" s="32"/>
      <c r="AR70" s="32"/>
      <c r="AS70" s="32"/>
      <c r="AT70" s="255">
        <v>6.3E-2</v>
      </c>
      <c r="AU70" s="255"/>
      <c r="AV70" s="255"/>
      <c r="AW70" s="255"/>
      <c r="AX70" s="255"/>
      <c r="AY70" s="255"/>
      <c r="AZ70" s="255"/>
      <c r="BA70" s="32"/>
      <c r="BB70" s="32"/>
      <c r="BC70" s="32"/>
      <c r="BD70" s="32"/>
      <c r="BE70" s="32"/>
      <c r="BF70" s="32"/>
      <c r="BG70" s="32"/>
      <c r="BH70" s="255"/>
      <c r="BI70" s="255"/>
      <c r="BJ70" s="255"/>
      <c r="BK70" s="255"/>
      <c r="BL70" s="255"/>
      <c r="BM70" s="255"/>
      <c r="BN70" s="255"/>
      <c r="BO70" s="32"/>
      <c r="BP70" s="32"/>
      <c r="BQ70" s="32"/>
      <c r="BR70" s="32"/>
      <c r="BS70" s="32"/>
      <c r="BT70" s="32"/>
      <c r="BU70" s="32"/>
      <c r="BV70" s="255"/>
      <c r="BW70" s="255"/>
      <c r="BX70" s="255"/>
      <c r="BY70" s="255"/>
      <c r="BZ70" s="255"/>
      <c r="CA70" s="255"/>
      <c r="CB70" s="255"/>
      <c r="CC70" s="32"/>
      <c r="CD70" s="32"/>
      <c r="CE70" s="32"/>
      <c r="CF70" s="32"/>
      <c r="CG70" s="32"/>
      <c r="CH70" s="32"/>
      <c r="CI70" s="32"/>
      <c r="CJ70" s="180">
        <f t="shared" si="95"/>
        <v>6.3E-2</v>
      </c>
      <c r="CK70" s="180">
        <f t="shared" si="96"/>
        <v>0</v>
      </c>
      <c r="CL70" s="180">
        <f t="shared" si="97"/>
        <v>0</v>
      </c>
      <c r="CM70" s="180">
        <f t="shared" si="98"/>
        <v>0</v>
      </c>
      <c r="CN70" s="180">
        <f t="shared" si="99"/>
        <v>0</v>
      </c>
      <c r="CO70" s="180">
        <f t="shared" si="100"/>
        <v>0</v>
      </c>
      <c r="CP70" s="180">
        <f t="shared" si="101"/>
        <v>0</v>
      </c>
      <c r="CQ70" s="180">
        <f t="shared" si="102"/>
        <v>0</v>
      </c>
      <c r="CR70" s="180">
        <f t="shared" si="103"/>
        <v>0</v>
      </c>
      <c r="CS70" s="180">
        <f t="shared" si="104"/>
        <v>0</v>
      </c>
      <c r="CT70" s="180">
        <f t="shared" si="105"/>
        <v>0</v>
      </c>
      <c r="CU70" s="180">
        <f t="shared" si="106"/>
        <v>0</v>
      </c>
      <c r="CV70" s="180">
        <f t="shared" si="107"/>
        <v>0</v>
      </c>
      <c r="CW70" s="180">
        <f t="shared" si="108"/>
        <v>0</v>
      </c>
      <c r="CX70" s="32"/>
    </row>
    <row r="71" spans="1:102" x14ac:dyDescent="0.25">
      <c r="A71" s="254" t="s">
        <v>487</v>
      </c>
      <c r="B71" s="169" t="s">
        <v>828</v>
      </c>
      <c r="C71" s="170" t="s">
        <v>829</v>
      </c>
      <c r="D71" s="255">
        <v>0.16</v>
      </c>
      <c r="E71" s="255"/>
      <c r="F71" s="255"/>
      <c r="G71" s="255"/>
      <c r="H71" s="255"/>
      <c r="I71" s="255"/>
      <c r="J71" s="255"/>
      <c r="K71" s="32"/>
      <c r="L71" s="32"/>
      <c r="M71" s="32"/>
      <c r="N71" s="32"/>
      <c r="O71" s="32"/>
      <c r="P71" s="32"/>
      <c r="Q71" s="32"/>
      <c r="R71" s="255"/>
      <c r="S71" s="255"/>
      <c r="T71" s="255"/>
      <c r="U71" s="255"/>
      <c r="V71" s="255"/>
      <c r="W71" s="255"/>
      <c r="X71" s="255"/>
      <c r="Y71" s="32"/>
      <c r="Z71" s="32"/>
      <c r="AA71" s="32"/>
      <c r="AB71" s="32"/>
      <c r="AC71" s="32"/>
      <c r="AD71" s="32"/>
      <c r="AE71" s="32"/>
      <c r="AF71" s="255"/>
      <c r="AG71" s="255"/>
      <c r="AH71" s="255"/>
      <c r="AI71" s="255"/>
      <c r="AJ71" s="255"/>
      <c r="AK71" s="255"/>
      <c r="AL71" s="255"/>
      <c r="AM71" s="32"/>
      <c r="AN71" s="32"/>
      <c r="AO71" s="32"/>
      <c r="AP71" s="32"/>
      <c r="AQ71" s="32"/>
      <c r="AR71" s="32"/>
      <c r="AS71" s="32"/>
      <c r="AT71" s="255">
        <v>0.16</v>
      </c>
      <c r="AU71" s="255"/>
      <c r="AV71" s="255"/>
      <c r="AW71" s="255"/>
      <c r="AX71" s="255"/>
      <c r="AY71" s="255"/>
      <c r="AZ71" s="255"/>
      <c r="BA71" s="32"/>
      <c r="BB71" s="32"/>
      <c r="BC71" s="32"/>
      <c r="BD71" s="32"/>
      <c r="BE71" s="32"/>
      <c r="BF71" s="32"/>
      <c r="BG71" s="32"/>
      <c r="BH71" s="255"/>
      <c r="BI71" s="255"/>
      <c r="BJ71" s="255"/>
      <c r="BK71" s="255"/>
      <c r="BL71" s="255"/>
      <c r="BM71" s="255"/>
      <c r="BN71" s="255"/>
      <c r="BO71" s="32"/>
      <c r="BP71" s="32"/>
      <c r="BQ71" s="32"/>
      <c r="BR71" s="32"/>
      <c r="BS71" s="32"/>
      <c r="BT71" s="32"/>
      <c r="BU71" s="32"/>
      <c r="BV71" s="255"/>
      <c r="BW71" s="255"/>
      <c r="BX71" s="255"/>
      <c r="BY71" s="255"/>
      <c r="BZ71" s="255"/>
      <c r="CA71" s="255"/>
      <c r="CB71" s="255"/>
      <c r="CC71" s="32"/>
      <c r="CD71" s="32"/>
      <c r="CE71" s="32"/>
      <c r="CF71" s="32"/>
      <c r="CG71" s="32"/>
      <c r="CH71" s="32"/>
      <c r="CI71" s="32"/>
      <c r="CJ71" s="180">
        <f t="shared" si="95"/>
        <v>0.16</v>
      </c>
      <c r="CK71" s="180">
        <f t="shared" si="96"/>
        <v>0</v>
      </c>
      <c r="CL71" s="180">
        <f t="shared" si="97"/>
        <v>0</v>
      </c>
      <c r="CM71" s="180">
        <f t="shared" si="98"/>
        <v>0</v>
      </c>
      <c r="CN71" s="180">
        <f t="shared" si="99"/>
        <v>0</v>
      </c>
      <c r="CO71" s="180">
        <f t="shared" si="100"/>
        <v>0</v>
      </c>
      <c r="CP71" s="180">
        <f t="shared" si="101"/>
        <v>0</v>
      </c>
      <c r="CQ71" s="180">
        <f t="shared" si="102"/>
        <v>0</v>
      </c>
      <c r="CR71" s="180">
        <f t="shared" si="103"/>
        <v>0</v>
      </c>
      <c r="CS71" s="180">
        <f t="shared" si="104"/>
        <v>0</v>
      </c>
      <c r="CT71" s="180">
        <f t="shared" si="105"/>
        <v>0</v>
      </c>
      <c r="CU71" s="180">
        <f t="shared" si="106"/>
        <v>0</v>
      </c>
      <c r="CV71" s="180">
        <f t="shared" si="107"/>
        <v>0</v>
      </c>
      <c r="CW71" s="180">
        <f t="shared" si="108"/>
        <v>0</v>
      </c>
      <c r="CX71" s="32"/>
    </row>
    <row r="72" spans="1:102" x14ac:dyDescent="0.25">
      <c r="A72" s="254" t="s">
        <v>487</v>
      </c>
      <c r="B72" s="169" t="s">
        <v>830</v>
      </c>
      <c r="C72" s="170" t="s">
        <v>831</v>
      </c>
      <c r="D72" s="255">
        <v>0.25</v>
      </c>
      <c r="E72" s="255"/>
      <c r="F72" s="255"/>
      <c r="G72" s="255"/>
      <c r="H72" s="255"/>
      <c r="I72" s="255"/>
      <c r="J72" s="255"/>
      <c r="K72" s="32"/>
      <c r="L72" s="32"/>
      <c r="M72" s="32"/>
      <c r="N72" s="32"/>
      <c r="O72" s="32"/>
      <c r="P72" s="32"/>
      <c r="Q72" s="32"/>
      <c r="R72" s="255"/>
      <c r="S72" s="255"/>
      <c r="T72" s="255"/>
      <c r="U72" s="255"/>
      <c r="V72" s="255"/>
      <c r="W72" s="255"/>
      <c r="X72" s="255"/>
      <c r="Y72" s="32"/>
      <c r="Z72" s="32"/>
      <c r="AA72" s="32"/>
      <c r="AB72" s="32"/>
      <c r="AC72" s="32"/>
      <c r="AD72" s="32"/>
      <c r="AE72" s="32"/>
      <c r="AF72" s="255"/>
      <c r="AG72" s="255"/>
      <c r="AH72" s="255"/>
      <c r="AI72" s="255"/>
      <c r="AJ72" s="255"/>
      <c r="AK72" s="255"/>
      <c r="AL72" s="255"/>
      <c r="AM72" s="32"/>
      <c r="AN72" s="32"/>
      <c r="AO72" s="32"/>
      <c r="AP72" s="32"/>
      <c r="AQ72" s="32"/>
      <c r="AR72" s="32"/>
      <c r="AS72" s="32"/>
      <c r="AT72" s="255">
        <v>0.25</v>
      </c>
      <c r="AU72" s="255"/>
      <c r="AV72" s="255"/>
      <c r="AW72" s="255"/>
      <c r="AX72" s="255"/>
      <c r="AY72" s="255"/>
      <c r="AZ72" s="255"/>
      <c r="BA72" s="32"/>
      <c r="BB72" s="32"/>
      <c r="BC72" s="32"/>
      <c r="BD72" s="32"/>
      <c r="BE72" s="32"/>
      <c r="BF72" s="32"/>
      <c r="BG72" s="32"/>
      <c r="BH72" s="255"/>
      <c r="BI72" s="255"/>
      <c r="BJ72" s="255"/>
      <c r="BK72" s="255"/>
      <c r="BL72" s="255"/>
      <c r="BM72" s="255"/>
      <c r="BN72" s="255"/>
      <c r="BO72" s="32"/>
      <c r="BP72" s="32"/>
      <c r="BQ72" s="32"/>
      <c r="BR72" s="32"/>
      <c r="BS72" s="32"/>
      <c r="BT72" s="32"/>
      <c r="BU72" s="32"/>
      <c r="BV72" s="255"/>
      <c r="BW72" s="255"/>
      <c r="BX72" s="255"/>
      <c r="BY72" s="255"/>
      <c r="BZ72" s="255"/>
      <c r="CA72" s="255"/>
      <c r="CB72" s="255"/>
      <c r="CC72" s="32"/>
      <c r="CD72" s="32"/>
      <c r="CE72" s="32"/>
      <c r="CF72" s="32"/>
      <c r="CG72" s="32"/>
      <c r="CH72" s="32"/>
      <c r="CI72" s="32"/>
      <c r="CJ72" s="180">
        <f t="shared" si="95"/>
        <v>0.25</v>
      </c>
      <c r="CK72" s="180">
        <f t="shared" si="96"/>
        <v>0</v>
      </c>
      <c r="CL72" s="180">
        <f t="shared" si="97"/>
        <v>0</v>
      </c>
      <c r="CM72" s="180">
        <f t="shared" si="98"/>
        <v>0</v>
      </c>
      <c r="CN72" s="180">
        <f t="shared" si="99"/>
        <v>0</v>
      </c>
      <c r="CO72" s="180">
        <f t="shared" si="100"/>
        <v>0</v>
      </c>
      <c r="CP72" s="180">
        <f t="shared" si="101"/>
        <v>0</v>
      </c>
      <c r="CQ72" s="180">
        <f t="shared" si="102"/>
        <v>0</v>
      </c>
      <c r="CR72" s="180">
        <f t="shared" si="103"/>
        <v>0</v>
      </c>
      <c r="CS72" s="180">
        <f t="shared" si="104"/>
        <v>0</v>
      </c>
      <c r="CT72" s="180">
        <f t="shared" si="105"/>
        <v>0</v>
      </c>
      <c r="CU72" s="180">
        <f t="shared" si="106"/>
        <v>0</v>
      </c>
      <c r="CV72" s="180">
        <f t="shared" si="107"/>
        <v>0</v>
      </c>
      <c r="CW72" s="180">
        <f t="shared" si="108"/>
        <v>0</v>
      </c>
      <c r="CX72" s="32"/>
    </row>
    <row r="73" spans="1:102" x14ac:dyDescent="0.25">
      <c r="A73" s="254" t="s">
        <v>487</v>
      </c>
      <c r="B73" s="169" t="s">
        <v>832</v>
      </c>
      <c r="C73" s="170" t="s">
        <v>833</v>
      </c>
      <c r="D73" s="255">
        <v>0.25</v>
      </c>
      <c r="E73" s="255"/>
      <c r="F73" s="255"/>
      <c r="G73" s="255"/>
      <c r="H73" s="255"/>
      <c r="I73" s="255"/>
      <c r="J73" s="255"/>
      <c r="K73" s="32"/>
      <c r="L73" s="32"/>
      <c r="M73" s="32"/>
      <c r="N73" s="32"/>
      <c r="O73" s="32"/>
      <c r="P73" s="32"/>
      <c r="Q73" s="32"/>
      <c r="R73" s="255"/>
      <c r="S73" s="255"/>
      <c r="T73" s="255"/>
      <c r="U73" s="255"/>
      <c r="V73" s="255"/>
      <c r="W73" s="255"/>
      <c r="X73" s="255"/>
      <c r="Y73" s="32"/>
      <c r="Z73" s="32"/>
      <c r="AA73" s="32"/>
      <c r="AB73" s="32"/>
      <c r="AC73" s="32"/>
      <c r="AD73" s="32"/>
      <c r="AE73" s="32"/>
      <c r="AF73" s="255"/>
      <c r="AG73" s="255"/>
      <c r="AH73" s="255"/>
      <c r="AI73" s="255"/>
      <c r="AJ73" s="255"/>
      <c r="AK73" s="255"/>
      <c r="AL73" s="255"/>
      <c r="AM73" s="32"/>
      <c r="AN73" s="32"/>
      <c r="AO73" s="32"/>
      <c r="AP73" s="32"/>
      <c r="AQ73" s="32"/>
      <c r="AR73" s="32"/>
      <c r="AS73" s="32"/>
      <c r="AT73" s="255">
        <v>0.25</v>
      </c>
      <c r="AU73" s="255"/>
      <c r="AV73" s="255"/>
      <c r="AW73" s="255"/>
      <c r="AX73" s="255"/>
      <c r="AY73" s="255"/>
      <c r="AZ73" s="255"/>
      <c r="BA73" s="32"/>
      <c r="BB73" s="32"/>
      <c r="BC73" s="32"/>
      <c r="BD73" s="32"/>
      <c r="BE73" s="32"/>
      <c r="BF73" s="32"/>
      <c r="BG73" s="32"/>
      <c r="BH73" s="255"/>
      <c r="BI73" s="255"/>
      <c r="BJ73" s="255"/>
      <c r="BK73" s="255"/>
      <c r="BL73" s="255"/>
      <c r="BM73" s="255"/>
      <c r="BN73" s="255"/>
      <c r="BO73" s="32"/>
      <c r="BP73" s="32"/>
      <c r="BQ73" s="32"/>
      <c r="BR73" s="32"/>
      <c r="BS73" s="32"/>
      <c r="BT73" s="32"/>
      <c r="BU73" s="32"/>
      <c r="BV73" s="255"/>
      <c r="BW73" s="255"/>
      <c r="BX73" s="255"/>
      <c r="BY73" s="255"/>
      <c r="BZ73" s="255"/>
      <c r="CA73" s="255"/>
      <c r="CB73" s="255"/>
      <c r="CC73" s="32"/>
      <c r="CD73" s="32"/>
      <c r="CE73" s="32"/>
      <c r="CF73" s="32"/>
      <c r="CG73" s="32"/>
      <c r="CH73" s="32"/>
      <c r="CI73" s="32"/>
      <c r="CJ73" s="180">
        <f t="shared" si="95"/>
        <v>0.25</v>
      </c>
      <c r="CK73" s="180">
        <f t="shared" si="96"/>
        <v>0</v>
      </c>
      <c r="CL73" s="180">
        <f t="shared" si="97"/>
        <v>0</v>
      </c>
      <c r="CM73" s="180">
        <f t="shared" si="98"/>
        <v>0</v>
      </c>
      <c r="CN73" s="180">
        <f t="shared" si="99"/>
        <v>0</v>
      </c>
      <c r="CO73" s="180">
        <f t="shared" si="100"/>
        <v>0</v>
      </c>
      <c r="CP73" s="180">
        <f t="shared" si="101"/>
        <v>0</v>
      </c>
      <c r="CQ73" s="180">
        <f t="shared" si="102"/>
        <v>0</v>
      </c>
      <c r="CR73" s="180">
        <f t="shared" si="103"/>
        <v>0</v>
      </c>
      <c r="CS73" s="180">
        <f t="shared" si="104"/>
        <v>0</v>
      </c>
      <c r="CT73" s="180">
        <f t="shared" si="105"/>
        <v>0</v>
      </c>
      <c r="CU73" s="180">
        <f t="shared" si="106"/>
        <v>0</v>
      </c>
      <c r="CV73" s="180">
        <f t="shared" si="107"/>
        <v>0</v>
      </c>
      <c r="CW73" s="180">
        <f t="shared" si="108"/>
        <v>0</v>
      </c>
      <c r="CX73" s="32"/>
    </row>
    <row r="74" spans="1:102" x14ac:dyDescent="0.25">
      <c r="A74" s="254" t="s">
        <v>487</v>
      </c>
      <c r="B74" s="169" t="s">
        <v>834</v>
      </c>
      <c r="C74" s="170" t="s">
        <v>835</v>
      </c>
      <c r="D74" s="255">
        <v>0.25</v>
      </c>
      <c r="E74" s="255"/>
      <c r="F74" s="255"/>
      <c r="G74" s="255"/>
      <c r="H74" s="255"/>
      <c r="I74" s="255"/>
      <c r="J74" s="255"/>
      <c r="K74" s="32"/>
      <c r="L74" s="32"/>
      <c r="M74" s="32"/>
      <c r="N74" s="32"/>
      <c r="O74" s="32"/>
      <c r="P74" s="32"/>
      <c r="Q74" s="32"/>
      <c r="R74" s="255"/>
      <c r="S74" s="255"/>
      <c r="T74" s="255"/>
      <c r="U74" s="255"/>
      <c r="V74" s="255"/>
      <c r="W74" s="255"/>
      <c r="X74" s="255"/>
      <c r="Y74" s="32"/>
      <c r="Z74" s="32"/>
      <c r="AA74" s="32"/>
      <c r="AB74" s="32"/>
      <c r="AC74" s="32"/>
      <c r="AD74" s="32"/>
      <c r="AE74" s="32"/>
      <c r="AF74" s="255"/>
      <c r="AG74" s="255"/>
      <c r="AH74" s="255"/>
      <c r="AI74" s="255"/>
      <c r="AJ74" s="255"/>
      <c r="AK74" s="255"/>
      <c r="AL74" s="255"/>
      <c r="AM74" s="32"/>
      <c r="AN74" s="32"/>
      <c r="AO74" s="32"/>
      <c r="AP74" s="32"/>
      <c r="AQ74" s="32"/>
      <c r="AR74" s="32"/>
      <c r="AS74" s="32"/>
      <c r="AT74" s="255">
        <v>0.25</v>
      </c>
      <c r="AU74" s="255"/>
      <c r="AV74" s="255"/>
      <c r="AW74" s="255"/>
      <c r="AX74" s="255"/>
      <c r="AY74" s="255"/>
      <c r="AZ74" s="255"/>
      <c r="BA74" s="32"/>
      <c r="BB74" s="32"/>
      <c r="BC74" s="32"/>
      <c r="BD74" s="32"/>
      <c r="BE74" s="32"/>
      <c r="BF74" s="32"/>
      <c r="BG74" s="32"/>
      <c r="BH74" s="255"/>
      <c r="BI74" s="255"/>
      <c r="BJ74" s="255"/>
      <c r="BK74" s="255"/>
      <c r="BL74" s="255"/>
      <c r="BM74" s="255"/>
      <c r="BN74" s="255"/>
      <c r="BO74" s="32"/>
      <c r="BP74" s="32"/>
      <c r="BQ74" s="32"/>
      <c r="BR74" s="32"/>
      <c r="BS74" s="32"/>
      <c r="BT74" s="32"/>
      <c r="BU74" s="32"/>
      <c r="BV74" s="255"/>
      <c r="BW74" s="255"/>
      <c r="BX74" s="255"/>
      <c r="BY74" s="255"/>
      <c r="BZ74" s="255"/>
      <c r="CA74" s="255"/>
      <c r="CB74" s="255"/>
      <c r="CC74" s="32"/>
      <c r="CD74" s="32"/>
      <c r="CE74" s="32"/>
      <c r="CF74" s="32"/>
      <c r="CG74" s="32"/>
      <c r="CH74" s="32"/>
      <c r="CI74" s="32"/>
      <c r="CJ74" s="180">
        <f t="shared" si="95"/>
        <v>0.25</v>
      </c>
      <c r="CK74" s="180">
        <f t="shared" si="96"/>
        <v>0</v>
      </c>
      <c r="CL74" s="180">
        <f t="shared" si="97"/>
        <v>0</v>
      </c>
      <c r="CM74" s="180">
        <f t="shared" si="98"/>
        <v>0</v>
      </c>
      <c r="CN74" s="180">
        <f t="shared" si="99"/>
        <v>0</v>
      </c>
      <c r="CO74" s="180">
        <f t="shared" si="100"/>
        <v>0</v>
      </c>
      <c r="CP74" s="180">
        <f t="shared" si="101"/>
        <v>0</v>
      </c>
      <c r="CQ74" s="180">
        <f t="shared" si="102"/>
        <v>0</v>
      </c>
      <c r="CR74" s="180">
        <f t="shared" si="103"/>
        <v>0</v>
      </c>
      <c r="CS74" s="180">
        <f t="shared" si="104"/>
        <v>0</v>
      </c>
      <c r="CT74" s="180">
        <f t="shared" si="105"/>
        <v>0</v>
      </c>
      <c r="CU74" s="180">
        <f t="shared" si="106"/>
        <v>0</v>
      </c>
      <c r="CV74" s="180">
        <f t="shared" si="107"/>
        <v>0</v>
      </c>
      <c r="CW74" s="180">
        <f t="shared" si="108"/>
        <v>0</v>
      </c>
      <c r="CX74" s="32"/>
    </row>
    <row r="75" spans="1:102" x14ac:dyDescent="0.25">
      <c r="A75" s="254" t="s">
        <v>487</v>
      </c>
      <c r="B75" s="169" t="s">
        <v>836</v>
      </c>
      <c r="C75" s="170" t="s">
        <v>837</v>
      </c>
      <c r="D75" s="255">
        <v>0.25</v>
      </c>
      <c r="E75" s="255"/>
      <c r="F75" s="255"/>
      <c r="G75" s="255"/>
      <c r="H75" s="255"/>
      <c r="I75" s="255"/>
      <c r="J75" s="255"/>
      <c r="K75" s="32"/>
      <c r="L75" s="32"/>
      <c r="M75" s="32"/>
      <c r="N75" s="32"/>
      <c r="O75" s="32"/>
      <c r="P75" s="32"/>
      <c r="Q75" s="32"/>
      <c r="R75" s="255"/>
      <c r="S75" s="255"/>
      <c r="T75" s="255"/>
      <c r="U75" s="255"/>
      <c r="V75" s="255"/>
      <c r="W75" s="255"/>
      <c r="X75" s="255"/>
      <c r="Y75" s="32"/>
      <c r="Z75" s="32"/>
      <c r="AA75" s="32"/>
      <c r="AB75" s="32"/>
      <c r="AC75" s="32"/>
      <c r="AD75" s="32"/>
      <c r="AE75" s="32"/>
      <c r="AF75" s="255"/>
      <c r="AG75" s="255"/>
      <c r="AH75" s="255"/>
      <c r="AI75" s="255"/>
      <c r="AJ75" s="255"/>
      <c r="AK75" s="255"/>
      <c r="AL75" s="255"/>
      <c r="AM75" s="32"/>
      <c r="AN75" s="32"/>
      <c r="AO75" s="32"/>
      <c r="AP75" s="32"/>
      <c r="AQ75" s="32"/>
      <c r="AR75" s="32"/>
      <c r="AS75" s="32"/>
      <c r="AT75" s="255">
        <v>0.25</v>
      </c>
      <c r="AU75" s="255"/>
      <c r="AV75" s="255"/>
      <c r="AW75" s="255"/>
      <c r="AX75" s="255"/>
      <c r="AY75" s="255"/>
      <c r="AZ75" s="255"/>
      <c r="BA75" s="32"/>
      <c r="BB75" s="32"/>
      <c r="BC75" s="32"/>
      <c r="BD75" s="32"/>
      <c r="BE75" s="32"/>
      <c r="BF75" s="32"/>
      <c r="BG75" s="32"/>
      <c r="BH75" s="255"/>
      <c r="BI75" s="255"/>
      <c r="BJ75" s="255"/>
      <c r="BK75" s="255"/>
      <c r="BL75" s="255"/>
      <c r="BM75" s="255"/>
      <c r="BN75" s="255"/>
      <c r="BO75" s="32"/>
      <c r="BP75" s="32"/>
      <c r="BQ75" s="32"/>
      <c r="BR75" s="32"/>
      <c r="BS75" s="32"/>
      <c r="BT75" s="32"/>
      <c r="BU75" s="32"/>
      <c r="BV75" s="255"/>
      <c r="BW75" s="255"/>
      <c r="BX75" s="255"/>
      <c r="BY75" s="255"/>
      <c r="BZ75" s="255"/>
      <c r="CA75" s="255"/>
      <c r="CB75" s="255"/>
      <c r="CC75" s="32"/>
      <c r="CD75" s="32"/>
      <c r="CE75" s="32"/>
      <c r="CF75" s="32"/>
      <c r="CG75" s="32"/>
      <c r="CH75" s="32"/>
      <c r="CI75" s="32"/>
      <c r="CJ75" s="180">
        <f t="shared" si="95"/>
        <v>0.25</v>
      </c>
      <c r="CK75" s="180">
        <f t="shared" si="96"/>
        <v>0</v>
      </c>
      <c r="CL75" s="180">
        <f t="shared" si="97"/>
        <v>0</v>
      </c>
      <c r="CM75" s="180">
        <f t="shared" si="98"/>
        <v>0</v>
      </c>
      <c r="CN75" s="180">
        <f t="shared" si="99"/>
        <v>0</v>
      </c>
      <c r="CO75" s="180">
        <f t="shared" si="100"/>
        <v>0</v>
      </c>
      <c r="CP75" s="180">
        <f t="shared" si="101"/>
        <v>0</v>
      </c>
      <c r="CQ75" s="180">
        <f t="shared" si="102"/>
        <v>0</v>
      </c>
      <c r="CR75" s="180">
        <f t="shared" si="103"/>
        <v>0</v>
      </c>
      <c r="CS75" s="180">
        <f t="shared" si="104"/>
        <v>0</v>
      </c>
      <c r="CT75" s="180">
        <f t="shared" si="105"/>
        <v>0</v>
      </c>
      <c r="CU75" s="180">
        <f t="shared" si="106"/>
        <v>0</v>
      </c>
      <c r="CV75" s="180">
        <f t="shared" si="107"/>
        <v>0</v>
      </c>
      <c r="CW75" s="180">
        <f t="shared" si="108"/>
        <v>0</v>
      </c>
      <c r="CX75" s="32"/>
    </row>
    <row r="76" spans="1:102" x14ac:dyDescent="0.25">
      <c r="A76" s="254" t="s">
        <v>487</v>
      </c>
      <c r="B76" s="169" t="s">
        <v>838</v>
      </c>
      <c r="C76" s="170" t="s">
        <v>839</v>
      </c>
      <c r="D76" s="255">
        <v>0.4</v>
      </c>
      <c r="E76" s="255"/>
      <c r="F76" s="255"/>
      <c r="G76" s="255"/>
      <c r="H76" s="255"/>
      <c r="I76" s="255"/>
      <c r="J76" s="255"/>
      <c r="K76" s="32"/>
      <c r="L76" s="32"/>
      <c r="M76" s="32"/>
      <c r="N76" s="32"/>
      <c r="O76" s="32"/>
      <c r="P76" s="32"/>
      <c r="Q76" s="32"/>
      <c r="R76" s="255"/>
      <c r="S76" s="255"/>
      <c r="T76" s="255"/>
      <c r="U76" s="255"/>
      <c r="V76" s="255"/>
      <c r="W76" s="255"/>
      <c r="X76" s="255"/>
      <c r="Y76" s="32"/>
      <c r="Z76" s="32"/>
      <c r="AA76" s="32"/>
      <c r="AB76" s="32"/>
      <c r="AC76" s="32"/>
      <c r="AD76" s="32"/>
      <c r="AE76" s="32"/>
      <c r="AF76" s="255"/>
      <c r="AG76" s="255"/>
      <c r="AH76" s="255"/>
      <c r="AI76" s="255"/>
      <c r="AJ76" s="255"/>
      <c r="AK76" s="255"/>
      <c r="AL76" s="255"/>
      <c r="AM76" s="32"/>
      <c r="AN76" s="32"/>
      <c r="AO76" s="32"/>
      <c r="AP76" s="32"/>
      <c r="AQ76" s="32"/>
      <c r="AR76" s="32"/>
      <c r="AS76" s="32"/>
      <c r="AT76" s="255">
        <v>0.4</v>
      </c>
      <c r="AU76" s="255"/>
      <c r="AV76" s="255"/>
      <c r="AW76" s="255"/>
      <c r="AX76" s="255"/>
      <c r="AY76" s="255"/>
      <c r="AZ76" s="255"/>
      <c r="BA76" s="32"/>
      <c r="BB76" s="32"/>
      <c r="BC76" s="32"/>
      <c r="BD76" s="32"/>
      <c r="BE76" s="32"/>
      <c r="BF76" s="32"/>
      <c r="BG76" s="32"/>
      <c r="BH76" s="255"/>
      <c r="BI76" s="255"/>
      <c r="BJ76" s="255"/>
      <c r="BK76" s="255"/>
      <c r="BL76" s="255"/>
      <c r="BM76" s="255"/>
      <c r="BN76" s="255"/>
      <c r="BO76" s="32"/>
      <c r="BP76" s="32"/>
      <c r="BQ76" s="32"/>
      <c r="BR76" s="32"/>
      <c r="BS76" s="32"/>
      <c r="BT76" s="32"/>
      <c r="BU76" s="32"/>
      <c r="BV76" s="255"/>
      <c r="BW76" s="255"/>
      <c r="BX76" s="255"/>
      <c r="BY76" s="255"/>
      <c r="BZ76" s="255"/>
      <c r="CA76" s="255"/>
      <c r="CB76" s="255"/>
      <c r="CC76" s="32"/>
      <c r="CD76" s="32"/>
      <c r="CE76" s="32"/>
      <c r="CF76" s="32"/>
      <c r="CG76" s="32"/>
      <c r="CH76" s="32"/>
      <c r="CI76" s="32"/>
      <c r="CJ76" s="180">
        <f t="shared" si="95"/>
        <v>0.4</v>
      </c>
      <c r="CK76" s="180">
        <f t="shared" si="96"/>
        <v>0</v>
      </c>
      <c r="CL76" s="180">
        <f t="shared" si="97"/>
        <v>0</v>
      </c>
      <c r="CM76" s="180">
        <f t="shared" si="98"/>
        <v>0</v>
      </c>
      <c r="CN76" s="180">
        <f t="shared" si="99"/>
        <v>0</v>
      </c>
      <c r="CO76" s="180">
        <f t="shared" si="100"/>
        <v>0</v>
      </c>
      <c r="CP76" s="180">
        <f t="shared" si="101"/>
        <v>0</v>
      </c>
      <c r="CQ76" s="180">
        <f t="shared" si="102"/>
        <v>0</v>
      </c>
      <c r="CR76" s="180">
        <f t="shared" si="103"/>
        <v>0</v>
      </c>
      <c r="CS76" s="180">
        <f t="shared" si="104"/>
        <v>0</v>
      </c>
      <c r="CT76" s="180">
        <f t="shared" si="105"/>
        <v>0</v>
      </c>
      <c r="CU76" s="180">
        <f t="shared" si="106"/>
        <v>0</v>
      </c>
      <c r="CV76" s="180">
        <f t="shared" si="107"/>
        <v>0</v>
      </c>
      <c r="CW76" s="180">
        <f t="shared" si="108"/>
        <v>0</v>
      </c>
      <c r="CX76" s="32"/>
    </row>
    <row r="77" spans="1:102" x14ac:dyDescent="0.25">
      <c r="A77" s="254" t="s">
        <v>487</v>
      </c>
      <c r="B77" s="169" t="s">
        <v>840</v>
      </c>
      <c r="C77" s="170" t="s">
        <v>841</v>
      </c>
      <c r="D77" s="255">
        <v>0.4</v>
      </c>
      <c r="E77" s="255"/>
      <c r="F77" s="255"/>
      <c r="G77" s="255"/>
      <c r="H77" s="255"/>
      <c r="I77" s="255"/>
      <c r="J77" s="255"/>
      <c r="K77" s="32"/>
      <c r="L77" s="32"/>
      <c r="M77" s="32"/>
      <c r="N77" s="32"/>
      <c r="O77" s="32"/>
      <c r="P77" s="32"/>
      <c r="Q77" s="32"/>
      <c r="R77" s="255"/>
      <c r="S77" s="255"/>
      <c r="T77" s="255"/>
      <c r="U77" s="255"/>
      <c r="V77" s="255"/>
      <c r="W77" s="255"/>
      <c r="X77" s="255"/>
      <c r="Y77" s="32"/>
      <c r="Z77" s="32"/>
      <c r="AA77" s="32"/>
      <c r="AB77" s="32"/>
      <c r="AC77" s="32"/>
      <c r="AD77" s="32"/>
      <c r="AE77" s="32"/>
      <c r="AF77" s="255"/>
      <c r="AG77" s="255"/>
      <c r="AH77" s="255"/>
      <c r="AI77" s="255"/>
      <c r="AJ77" s="255"/>
      <c r="AK77" s="255"/>
      <c r="AL77" s="255"/>
      <c r="AM77" s="32"/>
      <c r="AN77" s="32"/>
      <c r="AO77" s="32"/>
      <c r="AP77" s="32"/>
      <c r="AQ77" s="32"/>
      <c r="AR77" s="32"/>
      <c r="AS77" s="32"/>
      <c r="AT77" s="255">
        <v>0.4</v>
      </c>
      <c r="AU77" s="255"/>
      <c r="AV77" s="255"/>
      <c r="AW77" s="255"/>
      <c r="AX77" s="255"/>
      <c r="AY77" s="255"/>
      <c r="AZ77" s="255"/>
      <c r="BA77" s="32"/>
      <c r="BB77" s="32"/>
      <c r="BC77" s="32"/>
      <c r="BD77" s="32"/>
      <c r="BE77" s="32"/>
      <c r="BF77" s="32"/>
      <c r="BG77" s="32"/>
      <c r="BH77" s="255"/>
      <c r="BI77" s="255"/>
      <c r="BJ77" s="255"/>
      <c r="BK77" s="255"/>
      <c r="BL77" s="255"/>
      <c r="BM77" s="255"/>
      <c r="BN77" s="255"/>
      <c r="BO77" s="32"/>
      <c r="BP77" s="32"/>
      <c r="BQ77" s="32"/>
      <c r="BR77" s="32"/>
      <c r="BS77" s="32"/>
      <c r="BT77" s="32"/>
      <c r="BU77" s="32"/>
      <c r="BV77" s="255"/>
      <c r="BW77" s="255"/>
      <c r="BX77" s="255"/>
      <c r="BY77" s="255"/>
      <c r="BZ77" s="255"/>
      <c r="CA77" s="255"/>
      <c r="CB77" s="255"/>
      <c r="CC77" s="32"/>
      <c r="CD77" s="32"/>
      <c r="CE77" s="32"/>
      <c r="CF77" s="32"/>
      <c r="CG77" s="32"/>
      <c r="CH77" s="32"/>
      <c r="CI77" s="32"/>
      <c r="CJ77" s="180">
        <f t="shared" si="95"/>
        <v>0.4</v>
      </c>
      <c r="CK77" s="180">
        <f t="shared" si="96"/>
        <v>0</v>
      </c>
      <c r="CL77" s="180">
        <f t="shared" si="97"/>
        <v>0</v>
      </c>
      <c r="CM77" s="180">
        <f t="shared" si="98"/>
        <v>0</v>
      </c>
      <c r="CN77" s="180">
        <f t="shared" si="99"/>
        <v>0</v>
      </c>
      <c r="CO77" s="180">
        <f t="shared" si="100"/>
        <v>0</v>
      </c>
      <c r="CP77" s="180">
        <f t="shared" si="101"/>
        <v>0</v>
      </c>
      <c r="CQ77" s="180">
        <f t="shared" si="102"/>
        <v>0</v>
      </c>
      <c r="CR77" s="180">
        <f t="shared" si="103"/>
        <v>0</v>
      </c>
      <c r="CS77" s="180">
        <f t="shared" si="104"/>
        <v>0</v>
      </c>
      <c r="CT77" s="180">
        <f t="shared" si="105"/>
        <v>0</v>
      </c>
      <c r="CU77" s="180">
        <f t="shared" si="106"/>
        <v>0</v>
      </c>
      <c r="CV77" s="180">
        <f t="shared" si="107"/>
        <v>0</v>
      </c>
      <c r="CW77" s="180">
        <f t="shared" si="108"/>
        <v>0</v>
      </c>
      <c r="CX77" s="32"/>
    </row>
    <row r="78" spans="1:102" x14ac:dyDescent="0.25">
      <c r="A78" s="254" t="s">
        <v>487</v>
      </c>
      <c r="B78" s="169" t="s">
        <v>842</v>
      </c>
      <c r="C78" s="170" t="s">
        <v>843</v>
      </c>
      <c r="D78" s="255">
        <v>0.4</v>
      </c>
      <c r="E78" s="255"/>
      <c r="F78" s="255"/>
      <c r="G78" s="255"/>
      <c r="H78" s="255"/>
      <c r="I78" s="255"/>
      <c r="J78" s="255"/>
      <c r="K78" s="32"/>
      <c r="L78" s="32"/>
      <c r="M78" s="32"/>
      <c r="N78" s="32"/>
      <c r="O78" s="32"/>
      <c r="P78" s="32"/>
      <c r="Q78" s="32"/>
      <c r="R78" s="255"/>
      <c r="S78" s="255"/>
      <c r="T78" s="255"/>
      <c r="U78" s="255"/>
      <c r="V78" s="255"/>
      <c r="W78" s="255"/>
      <c r="X78" s="255"/>
      <c r="Y78" s="32"/>
      <c r="Z78" s="32"/>
      <c r="AA78" s="32"/>
      <c r="AB78" s="32"/>
      <c r="AC78" s="32"/>
      <c r="AD78" s="32"/>
      <c r="AE78" s="32"/>
      <c r="AF78" s="255"/>
      <c r="AG78" s="255"/>
      <c r="AH78" s="255"/>
      <c r="AI78" s="255"/>
      <c r="AJ78" s="255"/>
      <c r="AK78" s="255"/>
      <c r="AL78" s="255"/>
      <c r="AM78" s="32"/>
      <c r="AN78" s="32"/>
      <c r="AO78" s="32"/>
      <c r="AP78" s="32"/>
      <c r="AQ78" s="32"/>
      <c r="AR78" s="32"/>
      <c r="AS78" s="32"/>
      <c r="AT78" s="255">
        <v>0.4</v>
      </c>
      <c r="AU78" s="255"/>
      <c r="AV78" s="255"/>
      <c r="AW78" s="255"/>
      <c r="AX78" s="255"/>
      <c r="AY78" s="255"/>
      <c r="AZ78" s="255"/>
      <c r="BA78" s="32"/>
      <c r="BB78" s="32"/>
      <c r="BC78" s="32"/>
      <c r="BD78" s="32"/>
      <c r="BE78" s="32"/>
      <c r="BF78" s="32"/>
      <c r="BG78" s="32"/>
      <c r="BH78" s="255"/>
      <c r="BI78" s="255"/>
      <c r="BJ78" s="255"/>
      <c r="BK78" s="255"/>
      <c r="BL78" s="255"/>
      <c r="BM78" s="255"/>
      <c r="BN78" s="255"/>
      <c r="BO78" s="32"/>
      <c r="BP78" s="32"/>
      <c r="BQ78" s="32"/>
      <c r="BR78" s="32"/>
      <c r="BS78" s="32"/>
      <c r="BT78" s="32"/>
      <c r="BU78" s="32"/>
      <c r="BV78" s="255"/>
      <c r="BW78" s="255"/>
      <c r="BX78" s="255"/>
      <c r="BY78" s="255"/>
      <c r="BZ78" s="255"/>
      <c r="CA78" s="255"/>
      <c r="CB78" s="255"/>
      <c r="CC78" s="32"/>
      <c r="CD78" s="32"/>
      <c r="CE78" s="32"/>
      <c r="CF78" s="32"/>
      <c r="CG78" s="32"/>
      <c r="CH78" s="32"/>
      <c r="CI78" s="32"/>
      <c r="CJ78" s="180">
        <f t="shared" si="95"/>
        <v>0.4</v>
      </c>
      <c r="CK78" s="180">
        <f t="shared" si="96"/>
        <v>0</v>
      </c>
      <c r="CL78" s="180">
        <f t="shared" si="97"/>
        <v>0</v>
      </c>
      <c r="CM78" s="180">
        <f t="shared" si="98"/>
        <v>0</v>
      </c>
      <c r="CN78" s="180">
        <f t="shared" si="99"/>
        <v>0</v>
      </c>
      <c r="CO78" s="180">
        <f t="shared" si="100"/>
        <v>0</v>
      </c>
      <c r="CP78" s="180">
        <f t="shared" si="101"/>
        <v>0</v>
      </c>
      <c r="CQ78" s="180">
        <f t="shared" si="102"/>
        <v>0</v>
      </c>
      <c r="CR78" s="180">
        <f t="shared" si="103"/>
        <v>0</v>
      </c>
      <c r="CS78" s="180">
        <f t="shared" si="104"/>
        <v>0</v>
      </c>
      <c r="CT78" s="180">
        <f t="shared" si="105"/>
        <v>0</v>
      </c>
      <c r="CU78" s="180">
        <f t="shared" si="106"/>
        <v>0</v>
      </c>
      <c r="CV78" s="180">
        <f t="shared" si="107"/>
        <v>0</v>
      </c>
      <c r="CW78" s="180">
        <f t="shared" si="108"/>
        <v>0</v>
      </c>
      <c r="CX78" s="32"/>
    </row>
    <row r="79" spans="1:102" x14ac:dyDescent="0.25">
      <c r="A79" s="254" t="s">
        <v>487</v>
      </c>
      <c r="B79" s="169" t="s">
        <v>844</v>
      </c>
      <c r="C79" s="170" t="s">
        <v>845</v>
      </c>
      <c r="D79" s="255">
        <v>0.4</v>
      </c>
      <c r="E79" s="255"/>
      <c r="F79" s="255"/>
      <c r="G79" s="255"/>
      <c r="H79" s="255"/>
      <c r="I79" s="255"/>
      <c r="J79" s="255"/>
      <c r="K79" s="32"/>
      <c r="L79" s="32"/>
      <c r="M79" s="32"/>
      <c r="N79" s="32"/>
      <c r="O79" s="32"/>
      <c r="P79" s="32"/>
      <c r="Q79" s="32"/>
      <c r="R79" s="255"/>
      <c r="S79" s="255"/>
      <c r="T79" s="255"/>
      <c r="U79" s="255"/>
      <c r="V79" s="255"/>
      <c r="W79" s="255"/>
      <c r="X79" s="255"/>
      <c r="Y79" s="32"/>
      <c r="Z79" s="32"/>
      <c r="AA79" s="32"/>
      <c r="AB79" s="32"/>
      <c r="AC79" s="32"/>
      <c r="AD79" s="32"/>
      <c r="AE79" s="32"/>
      <c r="AF79" s="255"/>
      <c r="AG79" s="255"/>
      <c r="AH79" s="255"/>
      <c r="AI79" s="255"/>
      <c r="AJ79" s="255"/>
      <c r="AK79" s="255"/>
      <c r="AL79" s="255"/>
      <c r="AM79" s="32"/>
      <c r="AN79" s="32"/>
      <c r="AO79" s="32"/>
      <c r="AP79" s="32"/>
      <c r="AQ79" s="32"/>
      <c r="AR79" s="32"/>
      <c r="AS79" s="32"/>
      <c r="AT79" s="255">
        <v>0.4</v>
      </c>
      <c r="AU79" s="255"/>
      <c r="AV79" s="255"/>
      <c r="AW79" s="255"/>
      <c r="AX79" s="255"/>
      <c r="AY79" s="255"/>
      <c r="AZ79" s="255"/>
      <c r="BA79" s="32"/>
      <c r="BB79" s="32"/>
      <c r="BC79" s="32"/>
      <c r="BD79" s="32"/>
      <c r="BE79" s="32"/>
      <c r="BF79" s="32"/>
      <c r="BG79" s="32"/>
      <c r="BH79" s="255"/>
      <c r="BI79" s="255"/>
      <c r="BJ79" s="255"/>
      <c r="BK79" s="255"/>
      <c r="BL79" s="255"/>
      <c r="BM79" s="255"/>
      <c r="BN79" s="255"/>
      <c r="BO79" s="32"/>
      <c r="BP79" s="32"/>
      <c r="BQ79" s="32"/>
      <c r="BR79" s="32"/>
      <c r="BS79" s="32"/>
      <c r="BT79" s="32"/>
      <c r="BU79" s="32"/>
      <c r="BV79" s="255"/>
      <c r="BW79" s="255"/>
      <c r="BX79" s="255"/>
      <c r="BY79" s="255"/>
      <c r="BZ79" s="255"/>
      <c r="CA79" s="255"/>
      <c r="CB79" s="255"/>
      <c r="CC79" s="32"/>
      <c r="CD79" s="32"/>
      <c r="CE79" s="32"/>
      <c r="CF79" s="32"/>
      <c r="CG79" s="32"/>
      <c r="CH79" s="32"/>
      <c r="CI79" s="32"/>
      <c r="CJ79" s="180">
        <f t="shared" si="95"/>
        <v>0.4</v>
      </c>
      <c r="CK79" s="180">
        <f t="shared" si="96"/>
        <v>0</v>
      </c>
      <c r="CL79" s="180">
        <f t="shared" si="97"/>
        <v>0</v>
      </c>
      <c r="CM79" s="180">
        <f t="shared" si="98"/>
        <v>0</v>
      </c>
      <c r="CN79" s="180">
        <f t="shared" si="99"/>
        <v>0</v>
      </c>
      <c r="CO79" s="180">
        <f t="shared" si="100"/>
        <v>0</v>
      </c>
      <c r="CP79" s="180">
        <f t="shared" si="101"/>
        <v>0</v>
      </c>
      <c r="CQ79" s="180">
        <f t="shared" si="102"/>
        <v>0</v>
      </c>
      <c r="CR79" s="180">
        <f t="shared" si="103"/>
        <v>0</v>
      </c>
      <c r="CS79" s="180">
        <f t="shared" si="104"/>
        <v>0</v>
      </c>
      <c r="CT79" s="180">
        <f t="shared" si="105"/>
        <v>0</v>
      </c>
      <c r="CU79" s="180">
        <f t="shared" si="106"/>
        <v>0</v>
      </c>
      <c r="CV79" s="180">
        <f t="shared" si="107"/>
        <v>0</v>
      </c>
      <c r="CW79" s="180">
        <f t="shared" si="108"/>
        <v>0</v>
      </c>
      <c r="CX79" s="32"/>
    </row>
    <row r="80" spans="1:102" x14ac:dyDescent="0.25">
      <c r="A80" s="254" t="s">
        <v>487</v>
      </c>
      <c r="B80" s="169" t="s">
        <v>846</v>
      </c>
      <c r="C80" s="170" t="s">
        <v>847</v>
      </c>
      <c r="D80" s="255">
        <v>0.4</v>
      </c>
      <c r="E80" s="255"/>
      <c r="F80" s="255"/>
      <c r="G80" s="255"/>
      <c r="H80" s="255"/>
      <c r="I80" s="255"/>
      <c r="J80" s="255"/>
      <c r="K80" s="32"/>
      <c r="L80" s="32"/>
      <c r="M80" s="32"/>
      <c r="N80" s="32"/>
      <c r="O80" s="32"/>
      <c r="P80" s="32"/>
      <c r="Q80" s="32"/>
      <c r="R80" s="255"/>
      <c r="S80" s="255"/>
      <c r="T80" s="255"/>
      <c r="U80" s="255"/>
      <c r="V80" s="255"/>
      <c r="W80" s="255"/>
      <c r="X80" s="255"/>
      <c r="Y80" s="32"/>
      <c r="Z80" s="32"/>
      <c r="AA80" s="32"/>
      <c r="AB80" s="32"/>
      <c r="AC80" s="32"/>
      <c r="AD80" s="32"/>
      <c r="AE80" s="32"/>
      <c r="AF80" s="255"/>
      <c r="AG80" s="255"/>
      <c r="AH80" s="255"/>
      <c r="AI80" s="255"/>
      <c r="AJ80" s="255"/>
      <c r="AK80" s="255"/>
      <c r="AL80" s="255"/>
      <c r="AM80" s="32"/>
      <c r="AN80" s="32"/>
      <c r="AO80" s="32"/>
      <c r="AP80" s="32"/>
      <c r="AQ80" s="32"/>
      <c r="AR80" s="32"/>
      <c r="AS80" s="32"/>
      <c r="AT80" s="255">
        <v>0.4</v>
      </c>
      <c r="AU80" s="255"/>
      <c r="AV80" s="255"/>
      <c r="AW80" s="255"/>
      <c r="AX80" s="255"/>
      <c r="AY80" s="255"/>
      <c r="AZ80" s="255"/>
      <c r="BA80" s="32"/>
      <c r="BB80" s="32"/>
      <c r="BC80" s="32"/>
      <c r="BD80" s="32"/>
      <c r="BE80" s="32"/>
      <c r="BF80" s="32"/>
      <c r="BG80" s="32"/>
      <c r="BH80" s="255"/>
      <c r="BI80" s="255"/>
      <c r="BJ80" s="255"/>
      <c r="BK80" s="255"/>
      <c r="BL80" s="255"/>
      <c r="BM80" s="255"/>
      <c r="BN80" s="255"/>
      <c r="BO80" s="32"/>
      <c r="BP80" s="32"/>
      <c r="BQ80" s="32"/>
      <c r="BR80" s="32"/>
      <c r="BS80" s="32"/>
      <c r="BT80" s="32"/>
      <c r="BU80" s="32"/>
      <c r="BV80" s="255"/>
      <c r="BW80" s="255"/>
      <c r="BX80" s="255"/>
      <c r="BY80" s="255"/>
      <c r="BZ80" s="255"/>
      <c r="CA80" s="255"/>
      <c r="CB80" s="255"/>
      <c r="CC80" s="32"/>
      <c r="CD80" s="32"/>
      <c r="CE80" s="32"/>
      <c r="CF80" s="32"/>
      <c r="CG80" s="32"/>
      <c r="CH80" s="32"/>
      <c r="CI80" s="32"/>
      <c r="CJ80" s="180">
        <f t="shared" si="95"/>
        <v>0.4</v>
      </c>
      <c r="CK80" s="180">
        <f t="shared" si="96"/>
        <v>0</v>
      </c>
      <c r="CL80" s="180">
        <f t="shared" si="97"/>
        <v>0</v>
      </c>
      <c r="CM80" s="180">
        <f t="shared" si="98"/>
        <v>0</v>
      </c>
      <c r="CN80" s="180">
        <f t="shared" si="99"/>
        <v>0</v>
      </c>
      <c r="CO80" s="180">
        <f t="shared" si="100"/>
        <v>0</v>
      </c>
      <c r="CP80" s="180">
        <f t="shared" si="101"/>
        <v>0</v>
      </c>
      <c r="CQ80" s="180">
        <f t="shared" si="102"/>
        <v>0</v>
      </c>
      <c r="CR80" s="180">
        <f t="shared" si="103"/>
        <v>0</v>
      </c>
      <c r="CS80" s="180">
        <f t="shared" si="104"/>
        <v>0</v>
      </c>
      <c r="CT80" s="180">
        <f t="shared" si="105"/>
        <v>0</v>
      </c>
      <c r="CU80" s="180">
        <f t="shared" si="106"/>
        <v>0</v>
      </c>
      <c r="CV80" s="180">
        <f t="shared" si="107"/>
        <v>0</v>
      </c>
      <c r="CW80" s="180">
        <f t="shared" si="108"/>
        <v>0</v>
      </c>
      <c r="CX80" s="32"/>
    </row>
    <row r="81" spans="1:102" x14ac:dyDescent="0.25">
      <c r="A81" s="254" t="s">
        <v>487</v>
      </c>
      <c r="B81" s="169" t="s">
        <v>848</v>
      </c>
      <c r="C81" s="170" t="s">
        <v>849</v>
      </c>
      <c r="D81" s="255">
        <v>0.4</v>
      </c>
      <c r="E81" s="255"/>
      <c r="F81" s="255"/>
      <c r="G81" s="255"/>
      <c r="H81" s="255"/>
      <c r="I81" s="255"/>
      <c r="J81" s="255"/>
      <c r="K81" s="32"/>
      <c r="L81" s="32"/>
      <c r="M81" s="32"/>
      <c r="N81" s="32"/>
      <c r="O81" s="32"/>
      <c r="P81" s="32"/>
      <c r="Q81" s="32"/>
      <c r="R81" s="255"/>
      <c r="S81" s="255"/>
      <c r="T81" s="255"/>
      <c r="U81" s="255"/>
      <c r="V81" s="255"/>
      <c r="W81" s="255"/>
      <c r="X81" s="255"/>
      <c r="Y81" s="32"/>
      <c r="Z81" s="32"/>
      <c r="AA81" s="32"/>
      <c r="AB81" s="32"/>
      <c r="AC81" s="32"/>
      <c r="AD81" s="32"/>
      <c r="AE81" s="32"/>
      <c r="AF81" s="255"/>
      <c r="AG81" s="255"/>
      <c r="AH81" s="255"/>
      <c r="AI81" s="255"/>
      <c r="AJ81" s="255"/>
      <c r="AK81" s="255"/>
      <c r="AL81" s="255"/>
      <c r="AM81" s="32"/>
      <c r="AN81" s="32"/>
      <c r="AO81" s="32"/>
      <c r="AP81" s="32"/>
      <c r="AQ81" s="32"/>
      <c r="AR81" s="32"/>
      <c r="AS81" s="32"/>
      <c r="AT81" s="255">
        <v>0.4</v>
      </c>
      <c r="AU81" s="255"/>
      <c r="AV81" s="255"/>
      <c r="AW81" s="255"/>
      <c r="AX81" s="255"/>
      <c r="AY81" s="255"/>
      <c r="AZ81" s="255"/>
      <c r="BA81" s="32"/>
      <c r="BB81" s="32"/>
      <c r="BC81" s="32"/>
      <c r="BD81" s="32"/>
      <c r="BE81" s="32"/>
      <c r="BF81" s="32"/>
      <c r="BG81" s="32"/>
      <c r="BH81" s="255"/>
      <c r="BI81" s="255"/>
      <c r="BJ81" s="255"/>
      <c r="BK81" s="255"/>
      <c r="BL81" s="255"/>
      <c r="BM81" s="255"/>
      <c r="BN81" s="255"/>
      <c r="BO81" s="32"/>
      <c r="BP81" s="32"/>
      <c r="BQ81" s="32"/>
      <c r="BR81" s="32"/>
      <c r="BS81" s="32"/>
      <c r="BT81" s="32"/>
      <c r="BU81" s="32"/>
      <c r="BV81" s="255"/>
      <c r="BW81" s="255"/>
      <c r="BX81" s="255"/>
      <c r="BY81" s="255"/>
      <c r="BZ81" s="255"/>
      <c r="CA81" s="255"/>
      <c r="CB81" s="255"/>
      <c r="CC81" s="32"/>
      <c r="CD81" s="32"/>
      <c r="CE81" s="32"/>
      <c r="CF81" s="32"/>
      <c r="CG81" s="32"/>
      <c r="CH81" s="32"/>
      <c r="CI81" s="32"/>
      <c r="CJ81" s="180">
        <f t="shared" si="95"/>
        <v>0.4</v>
      </c>
      <c r="CK81" s="180">
        <f t="shared" si="96"/>
        <v>0</v>
      </c>
      <c r="CL81" s="180">
        <f t="shared" si="97"/>
        <v>0</v>
      </c>
      <c r="CM81" s="180">
        <f t="shared" si="98"/>
        <v>0</v>
      </c>
      <c r="CN81" s="180">
        <f t="shared" si="99"/>
        <v>0</v>
      </c>
      <c r="CO81" s="180">
        <f t="shared" si="100"/>
        <v>0</v>
      </c>
      <c r="CP81" s="180">
        <f t="shared" si="101"/>
        <v>0</v>
      </c>
      <c r="CQ81" s="180">
        <f t="shared" si="102"/>
        <v>0</v>
      </c>
      <c r="CR81" s="180">
        <f t="shared" si="103"/>
        <v>0</v>
      </c>
      <c r="CS81" s="180">
        <f t="shared" si="104"/>
        <v>0</v>
      </c>
      <c r="CT81" s="180">
        <f t="shared" si="105"/>
        <v>0</v>
      </c>
      <c r="CU81" s="180">
        <f t="shared" si="106"/>
        <v>0</v>
      </c>
      <c r="CV81" s="180">
        <f t="shared" si="107"/>
        <v>0</v>
      </c>
      <c r="CW81" s="180">
        <f t="shared" si="108"/>
        <v>0</v>
      </c>
      <c r="CX81" s="32"/>
    </row>
    <row r="82" spans="1:102" x14ac:dyDescent="0.25">
      <c r="A82" s="254" t="s">
        <v>487</v>
      </c>
      <c r="B82" s="169" t="s">
        <v>850</v>
      </c>
      <c r="C82" s="170" t="s">
        <v>851</v>
      </c>
      <c r="D82" s="255">
        <v>0.4</v>
      </c>
      <c r="E82" s="255"/>
      <c r="F82" s="255"/>
      <c r="G82" s="255"/>
      <c r="H82" s="255"/>
      <c r="I82" s="255"/>
      <c r="J82" s="255"/>
      <c r="K82" s="32"/>
      <c r="L82" s="32"/>
      <c r="M82" s="32"/>
      <c r="N82" s="32"/>
      <c r="O82" s="32"/>
      <c r="P82" s="32"/>
      <c r="Q82" s="32"/>
      <c r="R82" s="255"/>
      <c r="S82" s="255"/>
      <c r="T82" s="255"/>
      <c r="U82" s="255"/>
      <c r="V82" s="255"/>
      <c r="W82" s="255"/>
      <c r="X82" s="255"/>
      <c r="Y82" s="32"/>
      <c r="Z82" s="32"/>
      <c r="AA82" s="32"/>
      <c r="AB82" s="32"/>
      <c r="AC82" s="32"/>
      <c r="AD82" s="32"/>
      <c r="AE82" s="32"/>
      <c r="AF82" s="255"/>
      <c r="AG82" s="255"/>
      <c r="AH82" s="255"/>
      <c r="AI82" s="255"/>
      <c r="AJ82" s="255"/>
      <c r="AK82" s="255"/>
      <c r="AL82" s="255"/>
      <c r="AM82" s="32"/>
      <c r="AN82" s="32"/>
      <c r="AO82" s="32"/>
      <c r="AP82" s="32"/>
      <c r="AQ82" s="32"/>
      <c r="AR82" s="32"/>
      <c r="AS82" s="32"/>
      <c r="AT82" s="255">
        <v>0.4</v>
      </c>
      <c r="AU82" s="255"/>
      <c r="AV82" s="255"/>
      <c r="AW82" s="255"/>
      <c r="AX82" s="255"/>
      <c r="AY82" s="255"/>
      <c r="AZ82" s="255"/>
      <c r="BA82" s="32"/>
      <c r="BB82" s="32"/>
      <c r="BC82" s="32"/>
      <c r="BD82" s="32"/>
      <c r="BE82" s="32"/>
      <c r="BF82" s="32"/>
      <c r="BG82" s="32"/>
      <c r="BH82" s="255"/>
      <c r="BI82" s="255"/>
      <c r="BJ82" s="255"/>
      <c r="BK82" s="255"/>
      <c r="BL82" s="255"/>
      <c r="BM82" s="255"/>
      <c r="BN82" s="255"/>
      <c r="BO82" s="32"/>
      <c r="BP82" s="32"/>
      <c r="BQ82" s="32"/>
      <c r="BR82" s="32"/>
      <c r="BS82" s="32"/>
      <c r="BT82" s="32"/>
      <c r="BU82" s="32"/>
      <c r="BV82" s="255"/>
      <c r="BW82" s="255"/>
      <c r="BX82" s="255"/>
      <c r="BY82" s="255"/>
      <c r="BZ82" s="255"/>
      <c r="CA82" s="255"/>
      <c r="CB82" s="255"/>
      <c r="CC82" s="32"/>
      <c r="CD82" s="32"/>
      <c r="CE82" s="32"/>
      <c r="CF82" s="32"/>
      <c r="CG82" s="32"/>
      <c r="CH82" s="32"/>
      <c r="CI82" s="32"/>
      <c r="CJ82" s="180">
        <f t="shared" si="95"/>
        <v>0.4</v>
      </c>
      <c r="CK82" s="180">
        <f t="shared" si="96"/>
        <v>0</v>
      </c>
      <c r="CL82" s="180">
        <f t="shared" si="97"/>
        <v>0</v>
      </c>
      <c r="CM82" s="180">
        <f t="shared" si="98"/>
        <v>0</v>
      </c>
      <c r="CN82" s="180">
        <f t="shared" si="99"/>
        <v>0</v>
      </c>
      <c r="CO82" s="180">
        <f t="shared" si="100"/>
        <v>0</v>
      </c>
      <c r="CP82" s="180">
        <f t="shared" si="101"/>
        <v>0</v>
      </c>
      <c r="CQ82" s="180">
        <f t="shared" si="102"/>
        <v>0</v>
      </c>
      <c r="CR82" s="180">
        <f t="shared" si="103"/>
        <v>0</v>
      </c>
      <c r="CS82" s="180">
        <f t="shared" si="104"/>
        <v>0</v>
      </c>
      <c r="CT82" s="180">
        <f t="shared" si="105"/>
        <v>0</v>
      </c>
      <c r="CU82" s="180">
        <f t="shared" si="106"/>
        <v>0</v>
      </c>
      <c r="CV82" s="180">
        <f t="shared" si="107"/>
        <v>0</v>
      </c>
      <c r="CW82" s="180">
        <f t="shared" si="108"/>
        <v>0</v>
      </c>
      <c r="CX82" s="32"/>
    </row>
    <row r="83" spans="1:102" ht="31.5" x14ac:dyDescent="0.25">
      <c r="A83" s="254" t="s">
        <v>487</v>
      </c>
      <c r="B83" s="169" t="s">
        <v>852</v>
      </c>
      <c r="C83" s="170" t="s">
        <v>853</v>
      </c>
      <c r="D83" s="255">
        <v>1.26</v>
      </c>
      <c r="E83" s="255"/>
      <c r="F83" s="255"/>
      <c r="G83" s="255"/>
      <c r="H83" s="255"/>
      <c r="I83" s="255"/>
      <c r="J83" s="255"/>
      <c r="K83" s="32"/>
      <c r="L83" s="32"/>
      <c r="M83" s="32"/>
      <c r="N83" s="32"/>
      <c r="O83" s="32"/>
      <c r="P83" s="32"/>
      <c r="Q83" s="32"/>
      <c r="R83" s="255"/>
      <c r="S83" s="255"/>
      <c r="T83" s="255"/>
      <c r="U83" s="255"/>
      <c r="V83" s="255"/>
      <c r="W83" s="255"/>
      <c r="X83" s="255"/>
      <c r="Y83" s="32"/>
      <c r="Z83" s="32"/>
      <c r="AA83" s="32"/>
      <c r="AB83" s="32"/>
      <c r="AC83" s="32"/>
      <c r="AD83" s="32"/>
      <c r="AE83" s="32"/>
      <c r="AF83" s="255"/>
      <c r="AG83" s="255"/>
      <c r="AH83" s="255"/>
      <c r="AI83" s="255"/>
      <c r="AJ83" s="255"/>
      <c r="AK83" s="255"/>
      <c r="AL83" s="255"/>
      <c r="AM83" s="32"/>
      <c r="AN83" s="32"/>
      <c r="AO83" s="32"/>
      <c r="AP83" s="32"/>
      <c r="AQ83" s="32"/>
      <c r="AR83" s="32"/>
      <c r="AS83" s="32"/>
      <c r="AT83" s="255">
        <v>1.26</v>
      </c>
      <c r="AU83" s="255"/>
      <c r="AV83" s="255"/>
      <c r="AW83" s="255"/>
      <c r="AX83" s="255"/>
      <c r="AY83" s="255"/>
      <c r="AZ83" s="255"/>
      <c r="BA83" s="32"/>
      <c r="BB83" s="32"/>
      <c r="BC83" s="32"/>
      <c r="BD83" s="32"/>
      <c r="BE83" s="32"/>
      <c r="BF83" s="32"/>
      <c r="BG83" s="32"/>
      <c r="BH83" s="255"/>
      <c r="BI83" s="255"/>
      <c r="BJ83" s="255"/>
      <c r="BK83" s="255"/>
      <c r="BL83" s="255"/>
      <c r="BM83" s="255"/>
      <c r="BN83" s="255"/>
      <c r="BO83" s="32"/>
      <c r="BP83" s="32"/>
      <c r="BQ83" s="32"/>
      <c r="BR83" s="32"/>
      <c r="BS83" s="32"/>
      <c r="BT83" s="32"/>
      <c r="BU83" s="32"/>
      <c r="BV83" s="255"/>
      <c r="BW83" s="255"/>
      <c r="BX83" s="255"/>
      <c r="BY83" s="255"/>
      <c r="BZ83" s="255"/>
      <c r="CA83" s="255"/>
      <c r="CB83" s="255"/>
      <c r="CC83" s="32"/>
      <c r="CD83" s="32"/>
      <c r="CE83" s="32"/>
      <c r="CF83" s="32"/>
      <c r="CG83" s="32"/>
      <c r="CH83" s="32"/>
      <c r="CI83" s="32"/>
      <c r="CJ83" s="180">
        <f t="shared" si="95"/>
        <v>1.26</v>
      </c>
      <c r="CK83" s="180">
        <f t="shared" si="96"/>
        <v>0</v>
      </c>
      <c r="CL83" s="180">
        <f t="shared" si="97"/>
        <v>0</v>
      </c>
      <c r="CM83" s="180">
        <f t="shared" si="98"/>
        <v>0</v>
      </c>
      <c r="CN83" s="180">
        <f t="shared" si="99"/>
        <v>0</v>
      </c>
      <c r="CO83" s="180">
        <f t="shared" si="100"/>
        <v>0</v>
      </c>
      <c r="CP83" s="180">
        <f t="shared" si="101"/>
        <v>0</v>
      </c>
      <c r="CQ83" s="180">
        <f t="shared" si="102"/>
        <v>0</v>
      </c>
      <c r="CR83" s="180">
        <f t="shared" si="103"/>
        <v>0</v>
      </c>
      <c r="CS83" s="180">
        <f t="shared" si="104"/>
        <v>0</v>
      </c>
      <c r="CT83" s="180">
        <f t="shared" si="105"/>
        <v>0</v>
      </c>
      <c r="CU83" s="180">
        <f t="shared" si="106"/>
        <v>0</v>
      </c>
      <c r="CV83" s="180">
        <f t="shared" si="107"/>
        <v>0</v>
      </c>
      <c r="CW83" s="180">
        <f t="shared" si="108"/>
        <v>0</v>
      </c>
      <c r="CX83" s="32"/>
    </row>
    <row r="84" spans="1:102" ht="31.5" x14ac:dyDescent="0.25">
      <c r="A84" s="254" t="s">
        <v>487</v>
      </c>
      <c r="B84" s="169" t="s">
        <v>854</v>
      </c>
      <c r="C84" s="170" t="s">
        <v>855</v>
      </c>
      <c r="D84" s="255">
        <v>0.25</v>
      </c>
      <c r="E84" s="255"/>
      <c r="F84" s="255"/>
      <c r="G84" s="255"/>
      <c r="H84" s="255"/>
      <c r="I84" s="255"/>
      <c r="J84" s="255"/>
      <c r="K84" s="32"/>
      <c r="L84" s="32"/>
      <c r="M84" s="32"/>
      <c r="N84" s="32"/>
      <c r="O84" s="32"/>
      <c r="P84" s="32"/>
      <c r="Q84" s="32"/>
      <c r="R84" s="255"/>
      <c r="S84" s="255"/>
      <c r="T84" s="255"/>
      <c r="U84" s="255"/>
      <c r="V84" s="255"/>
      <c r="W84" s="255"/>
      <c r="X84" s="255"/>
      <c r="Y84" s="32"/>
      <c r="Z84" s="32"/>
      <c r="AA84" s="32"/>
      <c r="AB84" s="32"/>
      <c r="AC84" s="32"/>
      <c r="AD84" s="32"/>
      <c r="AE84" s="32"/>
      <c r="AF84" s="255"/>
      <c r="AG84" s="255"/>
      <c r="AH84" s="255"/>
      <c r="AI84" s="255"/>
      <c r="AJ84" s="255"/>
      <c r="AK84" s="255"/>
      <c r="AL84" s="255"/>
      <c r="AM84" s="32"/>
      <c r="AN84" s="32"/>
      <c r="AO84" s="32"/>
      <c r="AP84" s="32"/>
      <c r="AQ84" s="32"/>
      <c r="AR84" s="32"/>
      <c r="AS84" s="32"/>
      <c r="AT84" s="255">
        <v>0.25</v>
      </c>
      <c r="AU84" s="255"/>
      <c r="AV84" s="255"/>
      <c r="AW84" s="255"/>
      <c r="AX84" s="255"/>
      <c r="AY84" s="255"/>
      <c r="AZ84" s="255"/>
      <c r="BA84" s="32"/>
      <c r="BB84" s="32"/>
      <c r="BC84" s="32"/>
      <c r="BD84" s="32"/>
      <c r="BE84" s="32"/>
      <c r="BF84" s="32"/>
      <c r="BG84" s="32"/>
      <c r="BH84" s="255"/>
      <c r="BI84" s="255"/>
      <c r="BJ84" s="255"/>
      <c r="BK84" s="255"/>
      <c r="BL84" s="255"/>
      <c r="BM84" s="255"/>
      <c r="BN84" s="255"/>
      <c r="BO84" s="32"/>
      <c r="BP84" s="32"/>
      <c r="BQ84" s="32"/>
      <c r="BR84" s="32"/>
      <c r="BS84" s="32"/>
      <c r="BT84" s="32"/>
      <c r="BU84" s="32"/>
      <c r="BV84" s="255"/>
      <c r="BW84" s="255"/>
      <c r="BX84" s="255"/>
      <c r="BY84" s="255"/>
      <c r="BZ84" s="255"/>
      <c r="CA84" s="255"/>
      <c r="CB84" s="255"/>
      <c r="CC84" s="32"/>
      <c r="CD84" s="32"/>
      <c r="CE84" s="32"/>
      <c r="CF84" s="32"/>
      <c r="CG84" s="32"/>
      <c r="CH84" s="32"/>
      <c r="CI84" s="32"/>
      <c r="CJ84" s="180">
        <f t="shared" si="95"/>
        <v>0.25</v>
      </c>
      <c r="CK84" s="180">
        <f t="shared" si="96"/>
        <v>0</v>
      </c>
      <c r="CL84" s="180">
        <f t="shared" si="97"/>
        <v>0</v>
      </c>
      <c r="CM84" s="180">
        <f t="shared" si="98"/>
        <v>0</v>
      </c>
      <c r="CN84" s="180">
        <f t="shared" si="99"/>
        <v>0</v>
      </c>
      <c r="CO84" s="180">
        <f t="shared" si="100"/>
        <v>0</v>
      </c>
      <c r="CP84" s="180">
        <f t="shared" si="101"/>
        <v>0</v>
      </c>
      <c r="CQ84" s="180">
        <f t="shared" si="102"/>
        <v>0</v>
      </c>
      <c r="CR84" s="180">
        <f t="shared" si="103"/>
        <v>0</v>
      </c>
      <c r="CS84" s="180">
        <f t="shared" si="104"/>
        <v>0</v>
      </c>
      <c r="CT84" s="180">
        <f t="shared" si="105"/>
        <v>0</v>
      </c>
      <c r="CU84" s="180">
        <f t="shared" si="106"/>
        <v>0</v>
      </c>
      <c r="CV84" s="180">
        <f t="shared" si="107"/>
        <v>0</v>
      </c>
      <c r="CW84" s="180">
        <f t="shared" si="108"/>
        <v>0</v>
      </c>
      <c r="CX84" s="32"/>
    </row>
    <row r="85" spans="1:102" x14ac:dyDescent="0.25">
      <c r="A85" s="254" t="s">
        <v>487</v>
      </c>
      <c r="B85" s="169" t="s">
        <v>884</v>
      </c>
      <c r="C85" s="170" t="s">
        <v>885</v>
      </c>
      <c r="D85" s="255"/>
      <c r="E85" s="255"/>
      <c r="F85" s="255"/>
      <c r="G85" s="255"/>
      <c r="H85" s="255"/>
      <c r="I85" s="255"/>
      <c r="J85" s="255"/>
      <c r="K85" s="32"/>
      <c r="L85" s="32"/>
      <c r="M85" s="32"/>
      <c r="N85" s="32"/>
      <c r="O85" s="32"/>
      <c r="P85" s="32"/>
      <c r="Q85" s="32"/>
      <c r="R85" s="255"/>
      <c r="S85" s="255"/>
      <c r="T85" s="255"/>
      <c r="U85" s="255"/>
      <c r="V85" s="255"/>
      <c r="W85" s="255"/>
      <c r="X85" s="255"/>
      <c r="Y85" s="32"/>
      <c r="Z85" s="32"/>
      <c r="AA85" s="32"/>
      <c r="AB85" s="32"/>
      <c r="AC85" s="32"/>
      <c r="AD85" s="32"/>
      <c r="AE85" s="32"/>
      <c r="AF85" s="255"/>
      <c r="AG85" s="255"/>
      <c r="AH85" s="255"/>
      <c r="AI85" s="255"/>
      <c r="AJ85" s="255"/>
      <c r="AK85" s="255"/>
      <c r="AL85" s="255"/>
      <c r="AM85" s="32"/>
      <c r="AN85" s="32"/>
      <c r="AO85" s="32"/>
      <c r="AP85" s="32"/>
      <c r="AQ85" s="32"/>
      <c r="AR85" s="32"/>
      <c r="AS85" s="32"/>
      <c r="AT85" s="255"/>
      <c r="AU85" s="255"/>
      <c r="AV85" s="255"/>
      <c r="AW85" s="255"/>
      <c r="AX85" s="255"/>
      <c r="AY85" s="255"/>
      <c r="AZ85" s="255"/>
      <c r="BA85" s="32"/>
      <c r="BB85" s="32"/>
      <c r="BC85" s="32"/>
      <c r="BD85" s="32"/>
      <c r="BE85" s="32"/>
      <c r="BF85" s="32"/>
      <c r="BG85" s="32"/>
      <c r="BH85" s="255"/>
      <c r="BI85" s="255"/>
      <c r="BJ85" s="255"/>
      <c r="BK85" s="255"/>
      <c r="BL85" s="255"/>
      <c r="BM85" s="255"/>
      <c r="BN85" s="255"/>
      <c r="BO85" s="32"/>
      <c r="BP85" s="32"/>
      <c r="BQ85" s="32"/>
      <c r="BR85" s="32"/>
      <c r="BS85" s="32"/>
      <c r="BT85" s="32"/>
      <c r="BU85" s="32"/>
      <c r="BV85" s="255"/>
      <c r="BW85" s="255"/>
      <c r="BX85" s="255"/>
      <c r="BY85" s="255"/>
      <c r="BZ85" s="255"/>
      <c r="CA85" s="255"/>
      <c r="CB85" s="255"/>
      <c r="CC85" s="32"/>
      <c r="CD85" s="32"/>
      <c r="CE85" s="32"/>
      <c r="CF85" s="32"/>
      <c r="CG85" s="32"/>
      <c r="CH85" s="32"/>
      <c r="CI85" s="32"/>
      <c r="CJ85" s="180">
        <f t="shared" si="95"/>
        <v>0</v>
      </c>
      <c r="CK85" s="180">
        <f t="shared" si="96"/>
        <v>0</v>
      </c>
      <c r="CL85" s="180">
        <f t="shared" si="97"/>
        <v>0</v>
      </c>
      <c r="CM85" s="180">
        <f t="shared" si="98"/>
        <v>0</v>
      </c>
      <c r="CN85" s="180">
        <f t="shared" si="99"/>
        <v>0</v>
      </c>
      <c r="CO85" s="180">
        <f t="shared" si="100"/>
        <v>0</v>
      </c>
      <c r="CP85" s="180">
        <f t="shared" si="101"/>
        <v>0</v>
      </c>
      <c r="CQ85" s="180">
        <f t="shared" si="102"/>
        <v>0</v>
      </c>
      <c r="CR85" s="180">
        <f t="shared" si="103"/>
        <v>0</v>
      </c>
      <c r="CS85" s="180">
        <f t="shared" si="104"/>
        <v>0</v>
      </c>
      <c r="CT85" s="180">
        <f t="shared" si="105"/>
        <v>0</v>
      </c>
      <c r="CU85" s="180">
        <f t="shared" si="106"/>
        <v>0</v>
      </c>
      <c r="CV85" s="180">
        <f t="shared" si="107"/>
        <v>0</v>
      </c>
      <c r="CW85" s="180">
        <f t="shared" si="108"/>
        <v>0</v>
      </c>
      <c r="CX85" s="32"/>
    </row>
    <row r="86" spans="1:102" x14ac:dyDescent="0.25">
      <c r="A86" s="254" t="s">
        <v>487</v>
      </c>
      <c r="B86" s="169" t="s">
        <v>886</v>
      </c>
      <c r="C86" s="170" t="s">
        <v>887</v>
      </c>
      <c r="D86" s="255"/>
      <c r="E86" s="255"/>
      <c r="F86" s="255"/>
      <c r="G86" s="255"/>
      <c r="H86" s="255"/>
      <c r="I86" s="255"/>
      <c r="J86" s="255"/>
      <c r="K86" s="32"/>
      <c r="L86" s="32"/>
      <c r="M86" s="32"/>
      <c r="N86" s="32"/>
      <c r="O86" s="32"/>
      <c r="P86" s="32"/>
      <c r="Q86" s="32"/>
      <c r="R86" s="255"/>
      <c r="S86" s="255"/>
      <c r="T86" s="255"/>
      <c r="U86" s="255"/>
      <c r="V86" s="255"/>
      <c r="W86" s="255"/>
      <c r="X86" s="255"/>
      <c r="Y86" s="32"/>
      <c r="Z86" s="32"/>
      <c r="AA86" s="32"/>
      <c r="AB86" s="32"/>
      <c r="AC86" s="32"/>
      <c r="AD86" s="32"/>
      <c r="AE86" s="32"/>
      <c r="AF86" s="255"/>
      <c r="AG86" s="255"/>
      <c r="AH86" s="255"/>
      <c r="AI86" s="255"/>
      <c r="AJ86" s="255"/>
      <c r="AK86" s="255"/>
      <c r="AL86" s="255"/>
      <c r="AM86" s="32"/>
      <c r="AN86" s="32"/>
      <c r="AO86" s="32"/>
      <c r="AP86" s="32"/>
      <c r="AQ86" s="32"/>
      <c r="AR86" s="32"/>
      <c r="AS86" s="32"/>
      <c r="AT86" s="255"/>
      <c r="AU86" s="255"/>
      <c r="AV86" s="255"/>
      <c r="AW86" s="255"/>
      <c r="AX86" s="255"/>
      <c r="AY86" s="255"/>
      <c r="AZ86" s="255"/>
      <c r="BA86" s="32"/>
      <c r="BB86" s="32"/>
      <c r="BC86" s="32"/>
      <c r="BD86" s="32"/>
      <c r="BE86" s="32"/>
      <c r="BF86" s="32"/>
      <c r="BG86" s="32"/>
      <c r="BH86" s="255"/>
      <c r="BI86" s="255"/>
      <c r="BJ86" s="255"/>
      <c r="BK86" s="255"/>
      <c r="BL86" s="255"/>
      <c r="BM86" s="255"/>
      <c r="BN86" s="255"/>
      <c r="BO86" s="32"/>
      <c r="BP86" s="32"/>
      <c r="BQ86" s="32"/>
      <c r="BR86" s="32"/>
      <c r="BS86" s="32"/>
      <c r="BT86" s="32"/>
      <c r="BU86" s="32"/>
      <c r="BV86" s="255"/>
      <c r="BW86" s="255"/>
      <c r="BX86" s="255"/>
      <c r="BY86" s="255"/>
      <c r="BZ86" s="255"/>
      <c r="CA86" s="255"/>
      <c r="CB86" s="255"/>
      <c r="CC86" s="32"/>
      <c r="CD86" s="32"/>
      <c r="CE86" s="32"/>
      <c r="CF86" s="32"/>
      <c r="CG86" s="32"/>
      <c r="CH86" s="32"/>
      <c r="CI86" s="32"/>
      <c r="CJ86" s="180">
        <f t="shared" si="95"/>
        <v>0</v>
      </c>
      <c r="CK86" s="180">
        <f t="shared" si="96"/>
        <v>0</v>
      </c>
      <c r="CL86" s="180">
        <f t="shared" si="97"/>
        <v>0</v>
      </c>
      <c r="CM86" s="180">
        <f t="shared" si="98"/>
        <v>0</v>
      </c>
      <c r="CN86" s="180">
        <f t="shared" si="99"/>
        <v>0</v>
      </c>
      <c r="CO86" s="180">
        <f t="shared" si="100"/>
        <v>0</v>
      </c>
      <c r="CP86" s="180">
        <f t="shared" si="101"/>
        <v>0</v>
      </c>
      <c r="CQ86" s="180">
        <f t="shared" si="102"/>
        <v>0</v>
      </c>
      <c r="CR86" s="180">
        <f t="shared" si="103"/>
        <v>0</v>
      </c>
      <c r="CS86" s="180">
        <f t="shared" si="104"/>
        <v>0</v>
      </c>
      <c r="CT86" s="180">
        <f t="shared" si="105"/>
        <v>0</v>
      </c>
      <c r="CU86" s="180">
        <f t="shared" si="106"/>
        <v>0</v>
      </c>
      <c r="CV86" s="180">
        <f t="shared" si="107"/>
        <v>0</v>
      </c>
      <c r="CW86" s="180">
        <f t="shared" si="108"/>
        <v>0</v>
      </c>
      <c r="CX86" s="32"/>
    </row>
    <row r="87" spans="1:102" x14ac:dyDescent="0.25">
      <c r="A87" s="254" t="s">
        <v>487</v>
      </c>
      <c r="B87" s="169" t="s">
        <v>888</v>
      </c>
      <c r="C87" s="170" t="s">
        <v>889</v>
      </c>
      <c r="D87" s="255"/>
      <c r="E87" s="255"/>
      <c r="F87" s="255"/>
      <c r="G87" s="255"/>
      <c r="H87" s="255"/>
      <c r="I87" s="255"/>
      <c r="J87" s="255"/>
      <c r="K87" s="32"/>
      <c r="L87" s="32"/>
      <c r="M87" s="32"/>
      <c r="N87" s="32"/>
      <c r="O87" s="32"/>
      <c r="P87" s="32"/>
      <c r="Q87" s="32"/>
      <c r="R87" s="255"/>
      <c r="S87" s="255"/>
      <c r="T87" s="255"/>
      <c r="U87" s="255"/>
      <c r="V87" s="255"/>
      <c r="W87" s="255"/>
      <c r="X87" s="255"/>
      <c r="Y87" s="32"/>
      <c r="Z87" s="32"/>
      <c r="AA87" s="32"/>
      <c r="AB87" s="32"/>
      <c r="AC87" s="32"/>
      <c r="AD87" s="32"/>
      <c r="AE87" s="32"/>
      <c r="AF87" s="255"/>
      <c r="AG87" s="255"/>
      <c r="AH87" s="255"/>
      <c r="AI87" s="255"/>
      <c r="AJ87" s="255"/>
      <c r="AK87" s="255"/>
      <c r="AL87" s="255"/>
      <c r="AM87" s="32"/>
      <c r="AN87" s="32"/>
      <c r="AO87" s="32"/>
      <c r="AP87" s="32"/>
      <c r="AQ87" s="32"/>
      <c r="AR87" s="32"/>
      <c r="AS87" s="32"/>
      <c r="AT87" s="255"/>
      <c r="AU87" s="255"/>
      <c r="AV87" s="255"/>
      <c r="AW87" s="255"/>
      <c r="AX87" s="255"/>
      <c r="AY87" s="255"/>
      <c r="AZ87" s="255"/>
      <c r="BA87" s="32"/>
      <c r="BB87" s="32"/>
      <c r="BC87" s="32"/>
      <c r="BD87" s="32"/>
      <c r="BE87" s="32"/>
      <c r="BF87" s="32"/>
      <c r="BG87" s="32"/>
      <c r="BH87" s="255"/>
      <c r="BI87" s="255"/>
      <c r="BJ87" s="255"/>
      <c r="BK87" s="255"/>
      <c r="BL87" s="255"/>
      <c r="BM87" s="255"/>
      <c r="BN87" s="255"/>
      <c r="BO87" s="32"/>
      <c r="BP87" s="32"/>
      <c r="BQ87" s="32"/>
      <c r="BR87" s="32"/>
      <c r="BS87" s="32"/>
      <c r="BT87" s="32"/>
      <c r="BU87" s="32"/>
      <c r="BV87" s="255"/>
      <c r="BW87" s="255"/>
      <c r="BX87" s="255"/>
      <c r="BY87" s="255"/>
      <c r="BZ87" s="255"/>
      <c r="CA87" s="255"/>
      <c r="CB87" s="255"/>
      <c r="CC87" s="32"/>
      <c r="CD87" s="32"/>
      <c r="CE87" s="32"/>
      <c r="CF87" s="32"/>
      <c r="CG87" s="32"/>
      <c r="CH87" s="32"/>
      <c r="CI87" s="32"/>
      <c r="CJ87" s="180">
        <f t="shared" si="95"/>
        <v>0</v>
      </c>
      <c r="CK87" s="180">
        <f t="shared" si="96"/>
        <v>0</v>
      </c>
      <c r="CL87" s="180">
        <f t="shared" si="97"/>
        <v>0</v>
      </c>
      <c r="CM87" s="180">
        <f t="shared" si="98"/>
        <v>0</v>
      </c>
      <c r="CN87" s="180">
        <f t="shared" si="99"/>
        <v>0</v>
      </c>
      <c r="CO87" s="180">
        <f t="shared" si="100"/>
        <v>0</v>
      </c>
      <c r="CP87" s="180">
        <f t="shared" si="101"/>
        <v>0</v>
      </c>
      <c r="CQ87" s="180">
        <f t="shared" si="102"/>
        <v>0</v>
      </c>
      <c r="CR87" s="180">
        <f t="shared" si="103"/>
        <v>0</v>
      </c>
      <c r="CS87" s="180">
        <f t="shared" si="104"/>
        <v>0</v>
      </c>
      <c r="CT87" s="180">
        <f t="shared" si="105"/>
        <v>0</v>
      </c>
      <c r="CU87" s="180">
        <f t="shared" si="106"/>
        <v>0</v>
      </c>
      <c r="CV87" s="180">
        <f t="shared" si="107"/>
        <v>0</v>
      </c>
      <c r="CW87" s="180">
        <f t="shared" si="108"/>
        <v>0</v>
      </c>
      <c r="CX87" s="32"/>
    </row>
    <row r="88" spans="1:102" x14ac:dyDescent="0.25">
      <c r="A88" s="254" t="s">
        <v>487</v>
      </c>
      <c r="B88" s="169" t="s">
        <v>890</v>
      </c>
      <c r="C88" s="170" t="s">
        <v>891</v>
      </c>
      <c r="D88" s="255"/>
      <c r="E88" s="255"/>
      <c r="F88" s="255"/>
      <c r="G88" s="255"/>
      <c r="H88" s="255"/>
      <c r="I88" s="255"/>
      <c r="J88" s="255"/>
      <c r="K88" s="32"/>
      <c r="L88" s="32"/>
      <c r="M88" s="32"/>
      <c r="N88" s="32"/>
      <c r="O88" s="32"/>
      <c r="P88" s="32"/>
      <c r="Q88" s="32"/>
      <c r="R88" s="255"/>
      <c r="S88" s="255"/>
      <c r="T88" s="255"/>
      <c r="U88" s="255"/>
      <c r="V88" s="255"/>
      <c r="W88" s="255"/>
      <c r="X88" s="255"/>
      <c r="Y88" s="32"/>
      <c r="Z88" s="32"/>
      <c r="AA88" s="32"/>
      <c r="AB88" s="32"/>
      <c r="AC88" s="32"/>
      <c r="AD88" s="32"/>
      <c r="AE88" s="32"/>
      <c r="AF88" s="255"/>
      <c r="AG88" s="255"/>
      <c r="AH88" s="255"/>
      <c r="AI88" s="255"/>
      <c r="AJ88" s="255"/>
      <c r="AK88" s="255"/>
      <c r="AL88" s="255"/>
      <c r="AM88" s="32"/>
      <c r="AN88" s="32"/>
      <c r="AO88" s="32"/>
      <c r="AP88" s="32"/>
      <c r="AQ88" s="32"/>
      <c r="AR88" s="32"/>
      <c r="AS88" s="32"/>
      <c r="AT88" s="255"/>
      <c r="AU88" s="255"/>
      <c r="AV88" s="255"/>
      <c r="AW88" s="255"/>
      <c r="AX88" s="255"/>
      <c r="AY88" s="255"/>
      <c r="AZ88" s="255"/>
      <c r="BA88" s="32"/>
      <c r="BB88" s="32"/>
      <c r="BC88" s="32"/>
      <c r="BD88" s="32"/>
      <c r="BE88" s="32"/>
      <c r="BF88" s="32"/>
      <c r="BG88" s="32"/>
      <c r="BH88" s="255"/>
      <c r="BI88" s="255"/>
      <c r="BJ88" s="255"/>
      <c r="BK88" s="255"/>
      <c r="BL88" s="255"/>
      <c r="BM88" s="255"/>
      <c r="BN88" s="255"/>
      <c r="BO88" s="32"/>
      <c r="BP88" s="32"/>
      <c r="BQ88" s="32"/>
      <c r="BR88" s="32"/>
      <c r="BS88" s="32"/>
      <c r="BT88" s="32"/>
      <c r="BU88" s="32"/>
      <c r="BV88" s="255"/>
      <c r="BW88" s="255"/>
      <c r="BX88" s="255"/>
      <c r="BY88" s="255"/>
      <c r="BZ88" s="255"/>
      <c r="CA88" s="255"/>
      <c r="CB88" s="255"/>
      <c r="CC88" s="32"/>
      <c r="CD88" s="32"/>
      <c r="CE88" s="32"/>
      <c r="CF88" s="32"/>
      <c r="CG88" s="32"/>
      <c r="CH88" s="32"/>
      <c r="CI88" s="32"/>
      <c r="CJ88" s="180">
        <f t="shared" si="95"/>
        <v>0</v>
      </c>
      <c r="CK88" s="180">
        <f t="shared" si="96"/>
        <v>0</v>
      </c>
      <c r="CL88" s="180">
        <f t="shared" si="97"/>
        <v>0</v>
      </c>
      <c r="CM88" s="180">
        <f t="shared" si="98"/>
        <v>0</v>
      </c>
      <c r="CN88" s="180">
        <f t="shared" si="99"/>
        <v>0</v>
      </c>
      <c r="CO88" s="180">
        <f t="shared" si="100"/>
        <v>0</v>
      </c>
      <c r="CP88" s="180">
        <f t="shared" si="101"/>
        <v>0</v>
      </c>
      <c r="CQ88" s="180">
        <f t="shared" si="102"/>
        <v>0</v>
      </c>
      <c r="CR88" s="180">
        <f t="shared" si="103"/>
        <v>0</v>
      </c>
      <c r="CS88" s="180">
        <f t="shared" si="104"/>
        <v>0</v>
      </c>
      <c r="CT88" s="180">
        <f t="shared" si="105"/>
        <v>0</v>
      </c>
      <c r="CU88" s="180">
        <f t="shared" si="106"/>
        <v>0</v>
      </c>
      <c r="CV88" s="180">
        <f t="shared" si="107"/>
        <v>0</v>
      </c>
      <c r="CW88" s="180">
        <f t="shared" si="108"/>
        <v>0</v>
      </c>
      <c r="CX88" s="32"/>
    </row>
    <row r="89" spans="1:102" x14ac:dyDescent="0.25">
      <c r="A89" s="254" t="s">
        <v>487</v>
      </c>
      <c r="B89" s="169" t="s">
        <v>892</v>
      </c>
      <c r="C89" s="170" t="s">
        <v>893</v>
      </c>
      <c r="D89" s="255"/>
      <c r="E89" s="255"/>
      <c r="F89" s="255"/>
      <c r="G89" s="255"/>
      <c r="H89" s="255"/>
      <c r="I89" s="255"/>
      <c r="J89" s="255"/>
      <c r="K89" s="32"/>
      <c r="L89" s="32"/>
      <c r="M89" s="32"/>
      <c r="N89" s="32"/>
      <c r="O89" s="32"/>
      <c r="P89" s="32"/>
      <c r="Q89" s="32"/>
      <c r="R89" s="255"/>
      <c r="S89" s="255"/>
      <c r="T89" s="255"/>
      <c r="U89" s="255"/>
      <c r="V89" s="255"/>
      <c r="W89" s="255"/>
      <c r="X89" s="255"/>
      <c r="Y89" s="32"/>
      <c r="Z89" s="32"/>
      <c r="AA89" s="32"/>
      <c r="AB89" s="32"/>
      <c r="AC89" s="32"/>
      <c r="AD89" s="32"/>
      <c r="AE89" s="32"/>
      <c r="AF89" s="255"/>
      <c r="AG89" s="255"/>
      <c r="AH89" s="255"/>
      <c r="AI89" s="255"/>
      <c r="AJ89" s="255"/>
      <c r="AK89" s="255"/>
      <c r="AL89" s="255"/>
      <c r="AM89" s="32"/>
      <c r="AN89" s="32"/>
      <c r="AO89" s="32"/>
      <c r="AP89" s="32"/>
      <c r="AQ89" s="32"/>
      <c r="AR89" s="32"/>
      <c r="AS89" s="32"/>
      <c r="AT89" s="255"/>
      <c r="AU89" s="255"/>
      <c r="AV89" s="255"/>
      <c r="AW89" s="255"/>
      <c r="AX89" s="255"/>
      <c r="AY89" s="255"/>
      <c r="AZ89" s="255"/>
      <c r="BA89" s="32"/>
      <c r="BB89" s="32"/>
      <c r="BC89" s="32"/>
      <c r="BD89" s="32"/>
      <c r="BE89" s="32"/>
      <c r="BF89" s="32"/>
      <c r="BG89" s="32"/>
      <c r="BH89" s="255"/>
      <c r="BI89" s="255"/>
      <c r="BJ89" s="255"/>
      <c r="BK89" s="255"/>
      <c r="BL89" s="255"/>
      <c r="BM89" s="255"/>
      <c r="BN89" s="255"/>
      <c r="BO89" s="32"/>
      <c r="BP89" s="32"/>
      <c r="BQ89" s="32"/>
      <c r="BR89" s="32"/>
      <c r="BS89" s="32"/>
      <c r="BT89" s="32"/>
      <c r="BU89" s="32"/>
      <c r="BV89" s="255"/>
      <c r="BW89" s="255"/>
      <c r="BX89" s="255"/>
      <c r="BY89" s="255"/>
      <c r="BZ89" s="255"/>
      <c r="CA89" s="255"/>
      <c r="CB89" s="255"/>
      <c r="CC89" s="32"/>
      <c r="CD89" s="32"/>
      <c r="CE89" s="32"/>
      <c r="CF89" s="32"/>
      <c r="CG89" s="32"/>
      <c r="CH89" s="32"/>
      <c r="CI89" s="32"/>
      <c r="CJ89" s="180">
        <f t="shared" si="95"/>
        <v>0</v>
      </c>
      <c r="CK89" s="180">
        <f t="shared" si="96"/>
        <v>0</v>
      </c>
      <c r="CL89" s="180">
        <f t="shared" si="97"/>
        <v>0</v>
      </c>
      <c r="CM89" s="180">
        <f t="shared" si="98"/>
        <v>0</v>
      </c>
      <c r="CN89" s="180">
        <f t="shared" si="99"/>
        <v>0</v>
      </c>
      <c r="CO89" s="180">
        <f t="shared" si="100"/>
        <v>0</v>
      </c>
      <c r="CP89" s="180">
        <f t="shared" si="101"/>
        <v>0</v>
      </c>
      <c r="CQ89" s="180">
        <f t="shared" si="102"/>
        <v>0</v>
      </c>
      <c r="CR89" s="180">
        <f t="shared" si="103"/>
        <v>0</v>
      </c>
      <c r="CS89" s="180">
        <f t="shared" si="104"/>
        <v>0</v>
      </c>
      <c r="CT89" s="180">
        <f t="shared" si="105"/>
        <v>0</v>
      </c>
      <c r="CU89" s="180">
        <f t="shared" si="106"/>
        <v>0</v>
      </c>
      <c r="CV89" s="180">
        <f t="shared" si="107"/>
        <v>0</v>
      </c>
      <c r="CW89" s="180">
        <f t="shared" si="108"/>
        <v>0</v>
      </c>
      <c r="CX89" s="32"/>
    </row>
    <row r="90" spans="1:102" ht="31.5" x14ac:dyDescent="0.25">
      <c r="A90" s="254" t="s">
        <v>487</v>
      </c>
      <c r="B90" s="169" t="s">
        <v>900</v>
      </c>
      <c r="C90" s="170" t="s">
        <v>901</v>
      </c>
      <c r="D90" s="255"/>
      <c r="E90" s="255"/>
      <c r="F90" s="255"/>
      <c r="G90" s="255"/>
      <c r="H90" s="255"/>
      <c r="I90" s="255"/>
      <c r="J90" s="255"/>
      <c r="K90" s="32"/>
      <c r="L90" s="32"/>
      <c r="M90" s="32"/>
      <c r="N90" s="32"/>
      <c r="O90" s="32"/>
      <c r="P90" s="32"/>
      <c r="Q90" s="32"/>
      <c r="R90" s="255"/>
      <c r="S90" s="255"/>
      <c r="T90" s="255"/>
      <c r="U90" s="255"/>
      <c r="V90" s="255"/>
      <c r="W90" s="255"/>
      <c r="X90" s="255"/>
      <c r="Y90" s="32"/>
      <c r="Z90" s="32"/>
      <c r="AA90" s="32"/>
      <c r="AB90" s="32"/>
      <c r="AC90" s="32"/>
      <c r="AD90" s="32"/>
      <c r="AE90" s="32"/>
      <c r="AF90" s="255"/>
      <c r="AG90" s="255"/>
      <c r="AH90" s="255"/>
      <c r="AI90" s="255"/>
      <c r="AJ90" s="255"/>
      <c r="AK90" s="255"/>
      <c r="AL90" s="255"/>
      <c r="AM90" s="32"/>
      <c r="AN90" s="32"/>
      <c r="AO90" s="32"/>
      <c r="AP90" s="32"/>
      <c r="AQ90" s="32"/>
      <c r="AR90" s="32"/>
      <c r="AS90" s="32"/>
      <c r="AT90" s="255"/>
      <c r="AU90" s="255"/>
      <c r="AV90" s="255"/>
      <c r="AW90" s="255"/>
      <c r="AX90" s="255"/>
      <c r="AY90" s="255"/>
      <c r="AZ90" s="255"/>
      <c r="BA90" s="32"/>
      <c r="BB90" s="32"/>
      <c r="BC90" s="32"/>
      <c r="BD90" s="32"/>
      <c r="BE90" s="32"/>
      <c r="BF90" s="32"/>
      <c r="BG90" s="32"/>
      <c r="BH90" s="255"/>
      <c r="BI90" s="255"/>
      <c r="BJ90" s="255"/>
      <c r="BK90" s="255"/>
      <c r="BL90" s="255"/>
      <c r="BM90" s="255"/>
      <c r="BN90" s="255"/>
      <c r="BO90" s="32"/>
      <c r="BP90" s="32"/>
      <c r="BQ90" s="32"/>
      <c r="BR90" s="32"/>
      <c r="BS90" s="32"/>
      <c r="BT90" s="32"/>
      <c r="BU90" s="32"/>
      <c r="BV90" s="255"/>
      <c r="BW90" s="255"/>
      <c r="BX90" s="255"/>
      <c r="BY90" s="255"/>
      <c r="BZ90" s="255"/>
      <c r="CA90" s="255"/>
      <c r="CB90" s="255"/>
      <c r="CC90" s="32"/>
      <c r="CD90" s="32"/>
      <c r="CE90" s="32"/>
      <c r="CF90" s="32"/>
      <c r="CG90" s="32"/>
      <c r="CH90" s="32"/>
      <c r="CI90" s="32"/>
      <c r="CJ90" s="180">
        <f t="shared" si="95"/>
        <v>0</v>
      </c>
      <c r="CK90" s="180">
        <f t="shared" si="96"/>
        <v>0</v>
      </c>
      <c r="CL90" s="180">
        <f t="shared" si="97"/>
        <v>0</v>
      </c>
      <c r="CM90" s="180">
        <f t="shared" si="98"/>
        <v>0</v>
      </c>
      <c r="CN90" s="180">
        <f t="shared" si="99"/>
        <v>0</v>
      </c>
      <c r="CO90" s="180">
        <f t="shared" si="100"/>
        <v>0</v>
      </c>
      <c r="CP90" s="180">
        <f t="shared" si="101"/>
        <v>0</v>
      </c>
      <c r="CQ90" s="180">
        <f t="shared" si="102"/>
        <v>0</v>
      </c>
      <c r="CR90" s="180">
        <f t="shared" si="103"/>
        <v>0</v>
      </c>
      <c r="CS90" s="180">
        <f t="shared" si="104"/>
        <v>0</v>
      </c>
      <c r="CT90" s="180">
        <f t="shared" si="105"/>
        <v>0</v>
      </c>
      <c r="CU90" s="180">
        <f t="shared" si="106"/>
        <v>0</v>
      </c>
      <c r="CV90" s="180">
        <f t="shared" si="107"/>
        <v>0</v>
      </c>
      <c r="CW90" s="180">
        <f t="shared" si="108"/>
        <v>0</v>
      </c>
      <c r="CX90" s="32"/>
    </row>
    <row r="91" spans="1:102" x14ac:dyDescent="0.25">
      <c r="A91" s="254" t="s">
        <v>487</v>
      </c>
      <c r="B91" s="169" t="s">
        <v>902</v>
      </c>
      <c r="C91" s="170" t="s">
        <v>903</v>
      </c>
      <c r="D91" s="255">
        <v>0.25</v>
      </c>
      <c r="E91" s="255"/>
      <c r="F91" s="255"/>
      <c r="G91" s="255"/>
      <c r="H91" s="255"/>
      <c r="I91" s="255"/>
      <c r="J91" s="255"/>
      <c r="K91" s="32"/>
      <c r="L91" s="32"/>
      <c r="M91" s="32"/>
      <c r="N91" s="32"/>
      <c r="O91" s="32"/>
      <c r="P91" s="32"/>
      <c r="Q91" s="32"/>
      <c r="R91" s="255"/>
      <c r="S91" s="255"/>
      <c r="T91" s="255"/>
      <c r="U91" s="255"/>
      <c r="V91" s="255"/>
      <c r="W91" s="255"/>
      <c r="X91" s="255"/>
      <c r="Y91" s="32"/>
      <c r="Z91" s="32"/>
      <c r="AA91" s="32"/>
      <c r="AB91" s="32"/>
      <c r="AC91" s="32"/>
      <c r="AD91" s="32"/>
      <c r="AE91" s="32"/>
      <c r="AF91" s="255"/>
      <c r="AG91" s="255"/>
      <c r="AH91" s="255"/>
      <c r="AI91" s="255"/>
      <c r="AJ91" s="255"/>
      <c r="AK91" s="255"/>
      <c r="AL91" s="255"/>
      <c r="AM91" s="32"/>
      <c r="AN91" s="32"/>
      <c r="AO91" s="32"/>
      <c r="AP91" s="32"/>
      <c r="AQ91" s="32"/>
      <c r="AR91" s="32"/>
      <c r="AS91" s="32"/>
      <c r="AT91" s="255"/>
      <c r="AU91" s="255"/>
      <c r="AV91" s="255"/>
      <c r="AW91" s="255"/>
      <c r="AX91" s="255"/>
      <c r="AY91" s="255"/>
      <c r="AZ91" s="255"/>
      <c r="BA91" s="32"/>
      <c r="BB91" s="32"/>
      <c r="BC91" s="32"/>
      <c r="BD91" s="32"/>
      <c r="BE91" s="32"/>
      <c r="BF91" s="32"/>
      <c r="BG91" s="32"/>
      <c r="BH91" s="255"/>
      <c r="BI91" s="255"/>
      <c r="BJ91" s="255"/>
      <c r="BK91" s="255"/>
      <c r="BL91" s="255"/>
      <c r="BM91" s="255"/>
      <c r="BN91" s="255"/>
      <c r="BO91" s="32"/>
      <c r="BP91" s="32"/>
      <c r="BQ91" s="32"/>
      <c r="BR91" s="32"/>
      <c r="BS91" s="32"/>
      <c r="BT91" s="32"/>
      <c r="BU91" s="32"/>
      <c r="BV91" s="255">
        <v>0.25</v>
      </c>
      <c r="BW91" s="255"/>
      <c r="BX91" s="255"/>
      <c r="BY91" s="255"/>
      <c r="BZ91" s="255"/>
      <c r="CA91" s="255"/>
      <c r="CB91" s="255"/>
      <c r="CC91" s="32"/>
      <c r="CD91" s="32"/>
      <c r="CE91" s="32"/>
      <c r="CF91" s="32"/>
      <c r="CG91" s="32"/>
      <c r="CH91" s="32"/>
      <c r="CI91" s="32"/>
      <c r="CJ91" s="180">
        <f t="shared" si="95"/>
        <v>0.25</v>
      </c>
      <c r="CK91" s="180">
        <f t="shared" si="96"/>
        <v>0</v>
      </c>
      <c r="CL91" s="180">
        <f t="shared" si="97"/>
        <v>0</v>
      </c>
      <c r="CM91" s="180">
        <f t="shared" si="98"/>
        <v>0</v>
      </c>
      <c r="CN91" s="180">
        <f t="shared" si="99"/>
        <v>0</v>
      </c>
      <c r="CO91" s="180">
        <f t="shared" si="100"/>
        <v>0</v>
      </c>
      <c r="CP91" s="180">
        <f t="shared" si="101"/>
        <v>0</v>
      </c>
      <c r="CQ91" s="180">
        <f t="shared" si="102"/>
        <v>0</v>
      </c>
      <c r="CR91" s="180">
        <f t="shared" si="103"/>
        <v>0</v>
      </c>
      <c r="CS91" s="180">
        <f t="shared" si="104"/>
        <v>0</v>
      </c>
      <c r="CT91" s="180">
        <f t="shared" si="105"/>
        <v>0</v>
      </c>
      <c r="CU91" s="180">
        <f t="shared" si="106"/>
        <v>0</v>
      </c>
      <c r="CV91" s="180">
        <f t="shared" si="107"/>
        <v>0</v>
      </c>
      <c r="CW91" s="180">
        <f t="shared" si="108"/>
        <v>0</v>
      </c>
      <c r="CX91" s="32"/>
    </row>
    <row r="92" spans="1:102" ht="31.5" x14ac:dyDescent="0.25">
      <c r="A92" s="254" t="s">
        <v>487</v>
      </c>
      <c r="B92" s="169" t="s">
        <v>904</v>
      </c>
      <c r="C92" s="170" t="s">
        <v>905</v>
      </c>
      <c r="D92" s="255"/>
      <c r="E92" s="255"/>
      <c r="F92" s="255"/>
      <c r="G92" s="255"/>
      <c r="H92" s="255"/>
      <c r="I92" s="255"/>
      <c r="J92" s="255"/>
      <c r="K92" s="32"/>
      <c r="L92" s="32"/>
      <c r="M92" s="32"/>
      <c r="N92" s="32"/>
      <c r="O92" s="32"/>
      <c r="P92" s="32"/>
      <c r="Q92" s="32"/>
      <c r="R92" s="255"/>
      <c r="S92" s="255"/>
      <c r="T92" s="255"/>
      <c r="U92" s="255"/>
      <c r="V92" s="255"/>
      <c r="W92" s="255"/>
      <c r="X92" s="255"/>
      <c r="Y92" s="32"/>
      <c r="Z92" s="32"/>
      <c r="AA92" s="32"/>
      <c r="AB92" s="32"/>
      <c r="AC92" s="32"/>
      <c r="AD92" s="32"/>
      <c r="AE92" s="32"/>
      <c r="AF92" s="255"/>
      <c r="AG92" s="255"/>
      <c r="AH92" s="255"/>
      <c r="AI92" s="255"/>
      <c r="AJ92" s="255"/>
      <c r="AK92" s="255"/>
      <c r="AL92" s="255"/>
      <c r="AM92" s="32"/>
      <c r="AN92" s="32"/>
      <c r="AO92" s="32"/>
      <c r="AP92" s="32"/>
      <c r="AQ92" s="32"/>
      <c r="AR92" s="32"/>
      <c r="AS92" s="32"/>
      <c r="AT92" s="255"/>
      <c r="AU92" s="255"/>
      <c r="AV92" s="255"/>
      <c r="AW92" s="255"/>
      <c r="AX92" s="255"/>
      <c r="AY92" s="255"/>
      <c r="AZ92" s="255"/>
      <c r="BA92" s="32"/>
      <c r="BB92" s="32"/>
      <c r="BC92" s="32"/>
      <c r="BD92" s="32"/>
      <c r="BE92" s="32"/>
      <c r="BF92" s="32"/>
      <c r="BG92" s="32"/>
      <c r="BH92" s="255"/>
      <c r="BI92" s="255"/>
      <c r="BJ92" s="255"/>
      <c r="BK92" s="255"/>
      <c r="BL92" s="255"/>
      <c r="BM92" s="255"/>
      <c r="BN92" s="255"/>
      <c r="BO92" s="32"/>
      <c r="BP92" s="32"/>
      <c r="BQ92" s="32"/>
      <c r="BR92" s="32"/>
      <c r="BS92" s="32"/>
      <c r="BT92" s="32"/>
      <c r="BU92" s="32"/>
      <c r="BV92" s="255"/>
      <c r="BW92" s="255"/>
      <c r="BX92" s="255"/>
      <c r="BY92" s="255"/>
      <c r="BZ92" s="255"/>
      <c r="CA92" s="255"/>
      <c r="CB92" s="255"/>
      <c r="CC92" s="32"/>
      <c r="CD92" s="32"/>
      <c r="CE92" s="32"/>
      <c r="CF92" s="32"/>
      <c r="CG92" s="32"/>
      <c r="CH92" s="32"/>
      <c r="CI92" s="32"/>
      <c r="CJ92" s="180">
        <f t="shared" si="95"/>
        <v>0</v>
      </c>
      <c r="CK92" s="180">
        <f t="shared" si="96"/>
        <v>0</v>
      </c>
      <c r="CL92" s="180">
        <f t="shared" si="97"/>
        <v>0</v>
      </c>
      <c r="CM92" s="180">
        <f t="shared" si="98"/>
        <v>0</v>
      </c>
      <c r="CN92" s="180">
        <f t="shared" si="99"/>
        <v>0</v>
      </c>
      <c r="CO92" s="180">
        <f t="shared" si="100"/>
        <v>0</v>
      </c>
      <c r="CP92" s="180">
        <f t="shared" si="101"/>
        <v>0</v>
      </c>
      <c r="CQ92" s="180">
        <f t="shared" si="102"/>
        <v>0</v>
      </c>
      <c r="CR92" s="180">
        <f t="shared" si="103"/>
        <v>0</v>
      </c>
      <c r="CS92" s="180">
        <f t="shared" si="104"/>
        <v>0</v>
      </c>
      <c r="CT92" s="180">
        <f t="shared" si="105"/>
        <v>0</v>
      </c>
      <c r="CU92" s="180">
        <f t="shared" si="106"/>
        <v>0</v>
      </c>
      <c r="CV92" s="180">
        <f t="shared" si="107"/>
        <v>0</v>
      </c>
      <c r="CW92" s="180">
        <f t="shared" si="108"/>
        <v>0</v>
      </c>
      <c r="CX92" s="32"/>
    </row>
    <row r="93" spans="1:102" x14ac:dyDescent="0.25">
      <c r="A93" s="254" t="s">
        <v>487</v>
      </c>
      <c r="B93" s="169" t="s">
        <v>906</v>
      </c>
      <c r="C93" s="170" t="s">
        <v>907</v>
      </c>
      <c r="D93" s="255">
        <v>0.16</v>
      </c>
      <c r="E93" s="255"/>
      <c r="F93" s="255"/>
      <c r="G93" s="255"/>
      <c r="H93" s="255"/>
      <c r="I93" s="255"/>
      <c r="J93" s="255"/>
      <c r="K93" s="32"/>
      <c r="L93" s="32"/>
      <c r="M93" s="32"/>
      <c r="N93" s="32"/>
      <c r="O93" s="32"/>
      <c r="P93" s="32"/>
      <c r="Q93" s="32"/>
      <c r="R93" s="255"/>
      <c r="S93" s="255"/>
      <c r="T93" s="255"/>
      <c r="U93" s="255"/>
      <c r="V93" s="255"/>
      <c r="W93" s="255"/>
      <c r="X93" s="255"/>
      <c r="Y93" s="32"/>
      <c r="Z93" s="32"/>
      <c r="AA93" s="32"/>
      <c r="AB93" s="32"/>
      <c r="AC93" s="32"/>
      <c r="AD93" s="32"/>
      <c r="AE93" s="32"/>
      <c r="AF93" s="255"/>
      <c r="AG93" s="255"/>
      <c r="AH93" s="255"/>
      <c r="AI93" s="255"/>
      <c r="AJ93" s="255"/>
      <c r="AK93" s="255"/>
      <c r="AL93" s="255"/>
      <c r="AM93" s="32"/>
      <c r="AN93" s="32"/>
      <c r="AO93" s="32"/>
      <c r="AP93" s="32"/>
      <c r="AQ93" s="32"/>
      <c r="AR93" s="32"/>
      <c r="AS93" s="32"/>
      <c r="AT93" s="255"/>
      <c r="AU93" s="255"/>
      <c r="AV93" s="255"/>
      <c r="AW93" s="255"/>
      <c r="AX93" s="255"/>
      <c r="AY93" s="255"/>
      <c r="AZ93" s="255"/>
      <c r="BA93" s="32"/>
      <c r="BB93" s="32"/>
      <c r="BC93" s="32"/>
      <c r="BD93" s="32"/>
      <c r="BE93" s="32"/>
      <c r="BF93" s="32"/>
      <c r="BG93" s="32"/>
      <c r="BH93" s="255"/>
      <c r="BI93" s="255"/>
      <c r="BJ93" s="255"/>
      <c r="BK93" s="255"/>
      <c r="BL93" s="255"/>
      <c r="BM93" s="255"/>
      <c r="BN93" s="255"/>
      <c r="BO93" s="32"/>
      <c r="BP93" s="32"/>
      <c r="BQ93" s="32"/>
      <c r="BR93" s="32"/>
      <c r="BS93" s="32"/>
      <c r="BT93" s="32"/>
      <c r="BU93" s="32"/>
      <c r="BV93" s="255">
        <v>0.16</v>
      </c>
      <c r="BW93" s="255"/>
      <c r="BX93" s="255"/>
      <c r="BY93" s="255"/>
      <c r="BZ93" s="255"/>
      <c r="CA93" s="255"/>
      <c r="CB93" s="255"/>
      <c r="CC93" s="32"/>
      <c r="CD93" s="32"/>
      <c r="CE93" s="32"/>
      <c r="CF93" s="32"/>
      <c r="CG93" s="32"/>
      <c r="CH93" s="32"/>
      <c r="CI93" s="32"/>
      <c r="CJ93" s="180">
        <f t="shared" si="95"/>
        <v>0.16</v>
      </c>
      <c r="CK93" s="180">
        <f t="shared" si="96"/>
        <v>0</v>
      </c>
      <c r="CL93" s="180">
        <f t="shared" si="97"/>
        <v>0</v>
      </c>
      <c r="CM93" s="180">
        <f t="shared" si="98"/>
        <v>0</v>
      </c>
      <c r="CN93" s="180">
        <f t="shared" si="99"/>
        <v>0</v>
      </c>
      <c r="CO93" s="180">
        <f t="shared" si="100"/>
        <v>0</v>
      </c>
      <c r="CP93" s="180">
        <f t="shared" si="101"/>
        <v>0</v>
      </c>
      <c r="CQ93" s="180">
        <f t="shared" si="102"/>
        <v>0</v>
      </c>
      <c r="CR93" s="180">
        <f t="shared" si="103"/>
        <v>0</v>
      </c>
      <c r="CS93" s="180">
        <f t="shared" si="104"/>
        <v>0</v>
      </c>
      <c r="CT93" s="180">
        <f t="shared" si="105"/>
        <v>0</v>
      </c>
      <c r="CU93" s="180">
        <f t="shared" si="106"/>
        <v>0</v>
      </c>
      <c r="CV93" s="180">
        <f t="shared" si="107"/>
        <v>0</v>
      </c>
      <c r="CW93" s="180">
        <f t="shared" si="108"/>
        <v>0</v>
      </c>
      <c r="CX93" s="32"/>
    </row>
    <row r="94" spans="1:102" x14ac:dyDescent="0.25">
      <c r="A94" s="254" t="s">
        <v>487</v>
      </c>
      <c r="B94" s="169" t="s">
        <v>908</v>
      </c>
      <c r="C94" s="170" t="s">
        <v>909</v>
      </c>
      <c r="D94" s="255">
        <v>0.25</v>
      </c>
      <c r="E94" s="255"/>
      <c r="F94" s="255"/>
      <c r="G94" s="255"/>
      <c r="H94" s="255"/>
      <c r="I94" s="255"/>
      <c r="J94" s="255"/>
      <c r="K94" s="32"/>
      <c r="L94" s="32"/>
      <c r="M94" s="32"/>
      <c r="N94" s="32"/>
      <c r="O94" s="32"/>
      <c r="P94" s="32"/>
      <c r="Q94" s="32"/>
      <c r="R94" s="255"/>
      <c r="S94" s="255"/>
      <c r="T94" s="255"/>
      <c r="U94" s="255"/>
      <c r="V94" s="255"/>
      <c r="W94" s="255"/>
      <c r="X94" s="255"/>
      <c r="Y94" s="32"/>
      <c r="Z94" s="32"/>
      <c r="AA94" s="32"/>
      <c r="AB94" s="32"/>
      <c r="AC94" s="32"/>
      <c r="AD94" s="32"/>
      <c r="AE94" s="32"/>
      <c r="AF94" s="255"/>
      <c r="AG94" s="255"/>
      <c r="AH94" s="255"/>
      <c r="AI94" s="255"/>
      <c r="AJ94" s="255"/>
      <c r="AK94" s="255"/>
      <c r="AL94" s="255"/>
      <c r="AM94" s="32"/>
      <c r="AN94" s="32"/>
      <c r="AO94" s="32"/>
      <c r="AP94" s="32"/>
      <c r="AQ94" s="32"/>
      <c r="AR94" s="32"/>
      <c r="AS94" s="32"/>
      <c r="AT94" s="255"/>
      <c r="AU94" s="255"/>
      <c r="AV94" s="255"/>
      <c r="AW94" s="255"/>
      <c r="AX94" s="255"/>
      <c r="AY94" s="255"/>
      <c r="AZ94" s="255"/>
      <c r="BA94" s="32"/>
      <c r="BB94" s="32"/>
      <c r="BC94" s="32"/>
      <c r="BD94" s="32"/>
      <c r="BE94" s="32"/>
      <c r="BF94" s="32"/>
      <c r="BG94" s="32"/>
      <c r="BH94" s="255"/>
      <c r="BI94" s="255"/>
      <c r="BJ94" s="255"/>
      <c r="BK94" s="255"/>
      <c r="BL94" s="255"/>
      <c r="BM94" s="255"/>
      <c r="BN94" s="255"/>
      <c r="BO94" s="32"/>
      <c r="BP94" s="32"/>
      <c r="BQ94" s="32"/>
      <c r="BR94" s="32"/>
      <c r="BS94" s="32"/>
      <c r="BT94" s="32"/>
      <c r="BU94" s="32"/>
      <c r="BV94" s="255">
        <v>0.25</v>
      </c>
      <c r="BW94" s="255"/>
      <c r="BX94" s="255"/>
      <c r="BY94" s="255"/>
      <c r="BZ94" s="255"/>
      <c r="CA94" s="255"/>
      <c r="CB94" s="255"/>
      <c r="CC94" s="32"/>
      <c r="CD94" s="32"/>
      <c r="CE94" s="32"/>
      <c r="CF94" s="32"/>
      <c r="CG94" s="32"/>
      <c r="CH94" s="32"/>
      <c r="CI94" s="32"/>
      <c r="CJ94" s="180">
        <f t="shared" si="95"/>
        <v>0.25</v>
      </c>
      <c r="CK94" s="180">
        <f t="shared" si="96"/>
        <v>0</v>
      </c>
      <c r="CL94" s="180">
        <f t="shared" si="97"/>
        <v>0</v>
      </c>
      <c r="CM94" s="180">
        <f t="shared" si="98"/>
        <v>0</v>
      </c>
      <c r="CN94" s="180">
        <f t="shared" si="99"/>
        <v>0</v>
      </c>
      <c r="CO94" s="180">
        <f t="shared" si="100"/>
        <v>0</v>
      </c>
      <c r="CP94" s="180">
        <f t="shared" si="101"/>
        <v>0</v>
      </c>
      <c r="CQ94" s="180">
        <f t="shared" si="102"/>
        <v>0</v>
      </c>
      <c r="CR94" s="180">
        <f t="shared" si="103"/>
        <v>0</v>
      </c>
      <c r="CS94" s="180">
        <f t="shared" si="104"/>
        <v>0</v>
      </c>
      <c r="CT94" s="180">
        <f t="shared" si="105"/>
        <v>0</v>
      </c>
      <c r="CU94" s="180">
        <f t="shared" si="106"/>
        <v>0</v>
      </c>
      <c r="CV94" s="180">
        <f t="shared" si="107"/>
        <v>0</v>
      </c>
      <c r="CW94" s="180">
        <f t="shared" si="108"/>
        <v>0</v>
      </c>
      <c r="CX94" s="32"/>
    </row>
    <row r="95" spans="1:102" x14ac:dyDescent="0.25">
      <c r="A95" s="254" t="s">
        <v>487</v>
      </c>
      <c r="B95" s="169" t="s">
        <v>910</v>
      </c>
      <c r="C95" s="170" t="s">
        <v>911</v>
      </c>
      <c r="D95" s="255">
        <v>0.25</v>
      </c>
      <c r="E95" s="255"/>
      <c r="F95" s="255"/>
      <c r="G95" s="255"/>
      <c r="H95" s="255"/>
      <c r="I95" s="255"/>
      <c r="J95" s="255"/>
      <c r="K95" s="32"/>
      <c r="L95" s="32"/>
      <c r="M95" s="32"/>
      <c r="N95" s="32"/>
      <c r="O95" s="32"/>
      <c r="P95" s="32"/>
      <c r="Q95" s="32"/>
      <c r="R95" s="255"/>
      <c r="S95" s="255"/>
      <c r="T95" s="255"/>
      <c r="U95" s="255"/>
      <c r="V95" s="255"/>
      <c r="W95" s="255"/>
      <c r="X95" s="255"/>
      <c r="Y95" s="32"/>
      <c r="Z95" s="32"/>
      <c r="AA95" s="32"/>
      <c r="AB95" s="32"/>
      <c r="AC95" s="32"/>
      <c r="AD95" s="32"/>
      <c r="AE95" s="32"/>
      <c r="AF95" s="255"/>
      <c r="AG95" s="255"/>
      <c r="AH95" s="255"/>
      <c r="AI95" s="255"/>
      <c r="AJ95" s="255"/>
      <c r="AK95" s="255"/>
      <c r="AL95" s="255"/>
      <c r="AM95" s="32"/>
      <c r="AN95" s="32"/>
      <c r="AO95" s="32"/>
      <c r="AP95" s="32"/>
      <c r="AQ95" s="32"/>
      <c r="AR95" s="32"/>
      <c r="AS95" s="32"/>
      <c r="AT95" s="255"/>
      <c r="AU95" s="255"/>
      <c r="AV95" s="255"/>
      <c r="AW95" s="255"/>
      <c r="AX95" s="255"/>
      <c r="AY95" s="255"/>
      <c r="AZ95" s="255"/>
      <c r="BA95" s="32"/>
      <c r="BB95" s="32"/>
      <c r="BC95" s="32"/>
      <c r="BD95" s="32"/>
      <c r="BE95" s="32"/>
      <c r="BF95" s="32"/>
      <c r="BG95" s="32"/>
      <c r="BH95" s="255"/>
      <c r="BI95" s="255"/>
      <c r="BJ95" s="255"/>
      <c r="BK95" s="255"/>
      <c r="BL95" s="255"/>
      <c r="BM95" s="255"/>
      <c r="BN95" s="255"/>
      <c r="BO95" s="32"/>
      <c r="BP95" s="32"/>
      <c r="BQ95" s="32"/>
      <c r="BR95" s="32"/>
      <c r="BS95" s="32"/>
      <c r="BT95" s="32"/>
      <c r="BU95" s="32"/>
      <c r="BV95" s="255">
        <v>0.25</v>
      </c>
      <c r="BW95" s="255"/>
      <c r="BX95" s="255"/>
      <c r="BY95" s="255"/>
      <c r="BZ95" s="255"/>
      <c r="CA95" s="255"/>
      <c r="CB95" s="255"/>
      <c r="CC95" s="32"/>
      <c r="CD95" s="32"/>
      <c r="CE95" s="32"/>
      <c r="CF95" s="32"/>
      <c r="CG95" s="32"/>
      <c r="CH95" s="32"/>
      <c r="CI95" s="32"/>
      <c r="CJ95" s="180">
        <f t="shared" si="95"/>
        <v>0.25</v>
      </c>
      <c r="CK95" s="180">
        <f t="shared" si="96"/>
        <v>0</v>
      </c>
      <c r="CL95" s="180">
        <f t="shared" si="97"/>
        <v>0</v>
      </c>
      <c r="CM95" s="180">
        <f t="shared" si="98"/>
        <v>0</v>
      </c>
      <c r="CN95" s="180">
        <f t="shared" si="99"/>
        <v>0</v>
      </c>
      <c r="CO95" s="180">
        <f t="shared" si="100"/>
        <v>0</v>
      </c>
      <c r="CP95" s="180">
        <f t="shared" si="101"/>
        <v>0</v>
      </c>
      <c r="CQ95" s="180">
        <f t="shared" si="102"/>
        <v>0</v>
      </c>
      <c r="CR95" s="180">
        <f t="shared" si="103"/>
        <v>0</v>
      </c>
      <c r="CS95" s="180">
        <f t="shared" si="104"/>
        <v>0</v>
      </c>
      <c r="CT95" s="180">
        <f t="shared" si="105"/>
        <v>0</v>
      </c>
      <c r="CU95" s="180">
        <f t="shared" si="106"/>
        <v>0</v>
      </c>
      <c r="CV95" s="180">
        <f t="shared" si="107"/>
        <v>0</v>
      </c>
      <c r="CW95" s="180">
        <f t="shared" si="108"/>
        <v>0</v>
      </c>
      <c r="CX95" s="32"/>
    </row>
    <row r="96" spans="1:102" ht="63" x14ac:dyDescent="0.25">
      <c r="A96" s="236" t="s">
        <v>486</v>
      </c>
      <c r="B96" s="195" t="s">
        <v>730</v>
      </c>
      <c r="C96" s="168"/>
      <c r="D96" s="179" t="s">
        <v>440</v>
      </c>
      <c r="E96" s="179" t="s">
        <v>440</v>
      </c>
      <c r="F96" s="179" t="s">
        <v>440</v>
      </c>
      <c r="G96" s="179" t="s">
        <v>440</v>
      </c>
      <c r="H96" s="179" t="s">
        <v>440</v>
      </c>
      <c r="I96" s="179" t="s">
        <v>440</v>
      </c>
      <c r="J96" s="179" t="s">
        <v>440</v>
      </c>
      <c r="K96" s="179" t="s">
        <v>440</v>
      </c>
      <c r="L96" s="179" t="s">
        <v>440</v>
      </c>
      <c r="M96" s="179" t="s">
        <v>440</v>
      </c>
      <c r="N96" s="179" t="s">
        <v>440</v>
      </c>
      <c r="O96" s="179" t="s">
        <v>440</v>
      </c>
      <c r="P96" s="179" t="s">
        <v>440</v>
      </c>
      <c r="Q96" s="179" t="s">
        <v>440</v>
      </c>
      <c r="R96" s="179" t="s">
        <v>440</v>
      </c>
      <c r="S96" s="179" t="s">
        <v>440</v>
      </c>
      <c r="T96" s="179" t="s">
        <v>440</v>
      </c>
      <c r="U96" s="179" t="s">
        <v>440</v>
      </c>
      <c r="V96" s="179" t="s">
        <v>440</v>
      </c>
      <c r="W96" s="179" t="s">
        <v>440</v>
      </c>
      <c r="X96" s="179" t="s">
        <v>440</v>
      </c>
      <c r="Y96" s="179" t="s">
        <v>440</v>
      </c>
      <c r="Z96" s="179" t="s">
        <v>440</v>
      </c>
      <c r="AA96" s="179" t="s">
        <v>440</v>
      </c>
      <c r="AB96" s="179" t="s">
        <v>440</v>
      </c>
      <c r="AC96" s="179" t="s">
        <v>440</v>
      </c>
      <c r="AD96" s="179" t="s">
        <v>440</v>
      </c>
      <c r="AE96" s="179" t="s">
        <v>440</v>
      </c>
      <c r="AF96" s="179" t="s">
        <v>440</v>
      </c>
      <c r="AG96" s="179" t="s">
        <v>440</v>
      </c>
      <c r="AH96" s="179" t="s">
        <v>440</v>
      </c>
      <c r="AI96" s="179" t="s">
        <v>440</v>
      </c>
      <c r="AJ96" s="179" t="s">
        <v>440</v>
      </c>
      <c r="AK96" s="179" t="s">
        <v>440</v>
      </c>
      <c r="AL96" s="179" t="s">
        <v>440</v>
      </c>
      <c r="AM96" s="179" t="s">
        <v>440</v>
      </c>
      <c r="AN96" s="179" t="s">
        <v>440</v>
      </c>
      <c r="AO96" s="179" t="s">
        <v>440</v>
      </c>
      <c r="AP96" s="179" t="s">
        <v>440</v>
      </c>
      <c r="AQ96" s="179" t="s">
        <v>440</v>
      </c>
      <c r="AR96" s="179" t="s">
        <v>440</v>
      </c>
      <c r="AS96" s="179" t="s">
        <v>440</v>
      </c>
      <c r="AT96" s="179" t="s">
        <v>440</v>
      </c>
      <c r="AU96" s="179" t="s">
        <v>440</v>
      </c>
      <c r="AV96" s="179" t="s">
        <v>440</v>
      </c>
      <c r="AW96" s="179" t="s">
        <v>440</v>
      </c>
      <c r="AX96" s="179" t="s">
        <v>440</v>
      </c>
      <c r="AY96" s="179" t="s">
        <v>440</v>
      </c>
      <c r="AZ96" s="179" t="s">
        <v>440</v>
      </c>
      <c r="BA96" s="179" t="s">
        <v>440</v>
      </c>
      <c r="BB96" s="179" t="s">
        <v>440</v>
      </c>
      <c r="BC96" s="179" t="s">
        <v>440</v>
      </c>
      <c r="BD96" s="179" t="s">
        <v>440</v>
      </c>
      <c r="BE96" s="179" t="s">
        <v>440</v>
      </c>
      <c r="BF96" s="179" t="s">
        <v>440</v>
      </c>
      <c r="BG96" s="179" t="s">
        <v>440</v>
      </c>
      <c r="BH96" s="179" t="s">
        <v>440</v>
      </c>
      <c r="BI96" s="179" t="s">
        <v>440</v>
      </c>
      <c r="BJ96" s="179" t="s">
        <v>440</v>
      </c>
      <c r="BK96" s="179" t="s">
        <v>440</v>
      </c>
      <c r="BL96" s="179" t="s">
        <v>440</v>
      </c>
      <c r="BM96" s="179" t="s">
        <v>440</v>
      </c>
      <c r="BN96" s="179" t="s">
        <v>440</v>
      </c>
      <c r="BO96" s="179" t="s">
        <v>440</v>
      </c>
      <c r="BP96" s="179" t="s">
        <v>440</v>
      </c>
      <c r="BQ96" s="179" t="s">
        <v>440</v>
      </c>
      <c r="BR96" s="179" t="s">
        <v>440</v>
      </c>
      <c r="BS96" s="179" t="s">
        <v>440</v>
      </c>
      <c r="BT96" s="179" t="s">
        <v>440</v>
      </c>
      <c r="BU96" s="179" t="s">
        <v>440</v>
      </c>
      <c r="BV96" s="179" t="s">
        <v>440</v>
      </c>
      <c r="BW96" s="179" t="s">
        <v>440</v>
      </c>
      <c r="BX96" s="179" t="s">
        <v>440</v>
      </c>
      <c r="BY96" s="179" t="s">
        <v>440</v>
      </c>
      <c r="BZ96" s="179" t="s">
        <v>440</v>
      </c>
      <c r="CA96" s="179" t="s">
        <v>440</v>
      </c>
      <c r="CB96" s="179" t="s">
        <v>440</v>
      </c>
      <c r="CC96" s="179" t="s">
        <v>440</v>
      </c>
      <c r="CD96" s="179" t="s">
        <v>440</v>
      </c>
      <c r="CE96" s="179" t="s">
        <v>440</v>
      </c>
      <c r="CF96" s="179" t="s">
        <v>440</v>
      </c>
      <c r="CG96" s="179" t="s">
        <v>440</v>
      </c>
      <c r="CH96" s="179" t="s">
        <v>440</v>
      </c>
      <c r="CI96" s="179" t="s">
        <v>440</v>
      </c>
      <c r="CJ96" s="179" t="s">
        <v>440</v>
      </c>
      <c r="CK96" s="179" t="s">
        <v>440</v>
      </c>
      <c r="CL96" s="179" t="s">
        <v>440</v>
      </c>
      <c r="CM96" s="179" t="s">
        <v>440</v>
      </c>
      <c r="CN96" s="179" t="s">
        <v>440</v>
      </c>
      <c r="CO96" s="179" t="s">
        <v>440</v>
      </c>
      <c r="CP96" s="179" t="s">
        <v>440</v>
      </c>
      <c r="CQ96" s="179" t="s">
        <v>440</v>
      </c>
      <c r="CR96" s="179" t="s">
        <v>440</v>
      </c>
      <c r="CS96" s="179" t="s">
        <v>440</v>
      </c>
      <c r="CT96" s="179" t="s">
        <v>440</v>
      </c>
      <c r="CU96" s="179" t="s">
        <v>440</v>
      </c>
      <c r="CV96" s="179" t="s">
        <v>440</v>
      </c>
      <c r="CW96" s="179" t="s">
        <v>440</v>
      </c>
      <c r="CX96" s="32"/>
    </row>
    <row r="97" spans="1:102" ht="47.25" x14ac:dyDescent="0.25">
      <c r="A97" s="236" t="s">
        <v>483</v>
      </c>
      <c r="B97" s="195" t="s">
        <v>731</v>
      </c>
      <c r="C97" s="168"/>
      <c r="D97" s="253" t="str">
        <f t="shared" ref="D97:Q97" si="109">IF(AND(D98="нд",D98=D129),"нд",SUMIF(D98,"&gt;0",D98)+SUMIF(D129,"&gt;0",D129))</f>
        <v>нд</v>
      </c>
      <c r="E97" s="253" t="str">
        <f t="shared" si="109"/>
        <v>нд</v>
      </c>
      <c r="F97" s="253">
        <f t="shared" si="109"/>
        <v>31.028000000000002</v>
      </c>
      <c r="G97" s="253" t="str">
        <f t="shared" si="109"/>
        <v>нд</v>
      </c>
      <c r="H97" s="253">
        <f t="shared" si="109"/>
        <v>1.502</v>
      </c>
      <c r="I97" s="253" t="str">
        <f t="shared" si="109"/>
        <v>нд</v>
      </c>
      <c r="J97" s="253" t="str">
        <f t="shared" si="109"/>
        <v>нд</v>
      </c>
      <c r="K97" s="253" t="str">
        <f t="shared" si="109"/>
        <v>нд</v>
      </c>
      <c r="L97" s="253" t="str">
        <f t="shared" si="109"/>
        <v>нд</v>
      </c>
      <c r="M97" s="253" t="str">
        <f t="shared" si="109"/>
        <v>нд</v>
      </c>
      <c r="N97" s="253" t="str">
        <f t="shared" si="109"/>
        <v>нд</v>
      </c>
      <c r="O97" s="253" t="str">
        <f t="shared" si="109"/>
        <v>нд</v>
      </c>
      <c r="P97" s="253" t="str">
        <f t="shared" si="109"/>
        <v>нд</v>
      </c>
      <c r="Q97" s="253" t="str">
        <f t="shared" si="109"/>
        <v>нд</v>
      </c>
      <c r="R97" s="253" t="str">
        <f t="shared" ref="R97:AE97" si="110">IF(AND(R98="нд",R98=R129),"нд",SUMIF(R98,"&gt;0",R98)+SUMIF(R129,"&gt;0",R129))</f>
        <v>нд</v>
      </c>
      <c r="S97" s="253" t="str">
        <f t="shared" si="110"/>
        <v>нд</v>
      </c>
      <c r="T97" s="253">
        <f t="shared" si="110"/>
        <v>2.58</v>
      </c>
      <c r="U97" s="253" t="str">
        <f t="shared" si="110"/>
        <v>нд</v>
      </c>
      <c r="V97" s="253" t="str">
        <f t="shared" si="110"/>
        <v>нд</v>
      </c>
      <c r="W97" s="253" t="str">
        <f t="shared" si="110"/>
        <v>нд</v>
      </c>
      <c r="X97" s="253" t="str">
        <f t="shared" si="110"/>
        <v>нд</v>
      </c>
      <c r="Y97" s="253" t="str">
        <f t="shared" si="110"/>
        <v>нд</v>
      </c>
      <c r="Z97" s="253" t="str">
        <f t="shared" si="110"/>
        <v>нд</v>
      </c>
      <c r="AA97" s="253" t="str">
        <f t="shared" si="110"/>
        <v>нд</v>
      </c>
      <c r="AB97" s="253" t="str">
        <f t="shared" si="110"/>
        <v>нд</v>
      </c>
      <c r="AC97" s="253" t="str">
        <f t="shared" si="110"/>
        <v>нд</v>
      </c>
      <c r="AD97" s="253" t="str">
        <f t="shared" si="110"/>
        <v>нд</v>
      </c>
      <c r="AE97" s="253" t="str">
        <f t="shared" si="110"/>
        <v>нд</v>
      </c>
      <c r="AF97" s="253" t="str">
        <f t="shared" ref="AF97:AS97" si="111">IF(AND(AF98="нд",AF98=AF129),"нд",SUMIF(AF98,"&gt;0",AF98)+SUMIF(AF129,"&gt;0",AF129))</f>
        <v>нд</v>
      </c>
      <c r="AG97" s="253" t="str">
        <f t="shared" si="111"/>
        <v>нд</v>
      </c>
      <c r="AH97" s="253">
        <f t="shared" si="111"/>
        <v>2.0099999999999998</v>
      </c>
      <c r="AI97" s="253" t="str">
        <f t="shared" si="111"/>
        <v>нд</v>
      </c>
      <c r="AJ97" s="253" t="str">
        <f t="shared" si="111"/>
        <v>нд</v>
      </c>
      <c r="AK97" s="253" t="str">
        <f t="shared" si="111"/>
        <v>нд</v>
      </c>
      <c r="AL97" s="253" t="str">
        <f t="shared" si="111"/>
        <v>нд</v>
      </c>
      <c r="AM97" s="253" t="str">
        <f t="shared" si="111"/>
        <v>нд</v>
      </c>
      <c r="AN97" s="253" t="str">
        <f t="shared" si="111"/>
        <v>нд</v>
      </c>
      <c r="AO97" s="253" t="str">
        <f t="shared" si="111"/>
        <v>нд</v>
      </c>
      <c r="AP97" s="253" t="str">
        <f t="shared" si="111"/>
        <v>нд</v>
      </c>
      <c r="AQ97" s="253" t="str">
        <f t="shared" si="111"/>
        <v>нд</v>
      </c>
      <c r="AR97" s="253" t="str">
        <f t="shared" si="111"/>
        <v>нд</v>
      </c>
      <c r="AS97" s="253" t="str">
        <f t="shared" si="111"/>
        <v>нд</v>
      </c>
      <c r="AT97" s="253" t="str">
        <f t="shared" ref="AT97:BG97" si="112">IF(AND(AT98="нд",AT98=AT129),"нд",SUMIF(AT98,"&gt;0",AT98)+SUMIF(AT129,"&gt;0",AT129))</f>
        <v>нд</v>
      </c>
      <c r="AU97" s="253" t="str">
        <f t="shared" si="112"/>
        <v>нд</v>
      </c>
      <c r="AV97" s="253">
        <f t="shared" si="112"/>
        <v>10.48</v>
      </c>
      <c r="AW97" s="253" t="str">
        <f t="shared" si="112"/>
        <v>нд</v>
      </c>
      <c r="AX97" s="253" t="str">
        <f t="shared" si="112"/>
        <v>нд</v>
      </c>
      <c r="AY97" s="253" t="str">
        <f t="shared" si="112"/>
        <v>нд</v>
      </c>
      <c r="AZ97" s="253" t="str">
        <f t="shared" si="112"/>
        <v>нд</v>
      </c>
      <c r="BA97" s="253" t="str">
        <f t="shared" si="112"/>
        <v>нд</v>
      </c>
      <c r="BB97" s="253" t="str">
        <f t="shared" si="112"/>
        <v>нд</v>
      </c>
      <c r="BC97" s="253" t="str">
        <f t="shared" si="112"/>
        <v>нд</v>
      </c>
      <c r="BD97" s="253" t="str">
        <f t="shared" si="112"/>
        <v>нд</v>
      </c>
      <c r="BE97" s="253" t="str">
        <f t="shared" si="112"/>
        <v>нд</v>
      </c>
      <c r="BF97" s="253" t="str">
        <f t="shared" si="112"/>
        <v>нд</v>
      </c>
      <c r="BG97" s="253" t="str">
        <f t="shared" si="112"/>
        <v>нд</v>
      </c>
      <c r="BH97" s="253" t="str">
        <f t="shared" ref="BH97:BU97" si="113">IF(AND(BH98="нд",BH98=BH129),"нд",SUMIF(BH98,"&gt;0",BH98)+SUMIF(BH129,"&gt;0",BH129))</f>
        <v>нд</v>
      </c>
      <c r="BI97" s="253" t="str">
        <f t="shared" si="113"/>
        <v>нд</v>
      </c>
      <c r="BJ97" s="253">
        <f t="shared" si="113"/>
        <v>9.1820000000000004</v>
      </c>
      <c r="BK97" s="253" t="str">
        <f t="shared" si="113"/>
        <v>нд</v>
      </c>
      <c r="BL97" s="253" t="str">
        <f t="shared" si="113"/>
        <v>нд</v>
      </c>
      <c r="BM97" s="253" t="str">
        <f t="shared" si="113"/>
        <v>нд</v>
      </c>
      <c r="BN97" s="253" t="str">
        <f t="shared" si="113"/>
        <v>нд</v>
      </c>
      <c r="BO97" s="253" t="str">
        <f t="shared" si="113"/>
        <v>нд</v>
      </c>
      <c r="BP97" s="253" t="str">
        <f t="shared" si="113"/>
        <v>нд</v>
      </c>
      <c r="BQ97" s="253" t="str">
        <f t="shared" si="113"/>
        <v>нд</v>
      </c>
      <c r="BR97" s="253" t="str">
        <f t="shared" si="113"/>
        <v>нд</v>
      </c>
      <c r="BS97" s="253" t="str">
        <f t="shared" si="113"/>
        <v>нд</v>
      </c>
      <c r="BT97" s="253" t="str">
        <f t="shared" si="113"/>
        <v>нд</v>
      </c>
      <c r="BU97" s="253" t="str">
        <f t="shared" si="113"/>
        <v>нд</v>
      </c>
      <c r="BV97" s="253" t="str">
        <f t="shared" ref="BV97:CI97" si="114">IF(AND(BV98="нд",BV98=BV129),"нд",SUMIF(BV98,"&gt;0",BV98)+SUMIF(BV129,"&gt;0",BV129))</f>
        <v>нд</v>
      </c>
      <c r="BW97" s="253" t="str">
        <f t="shared" si="114"/>
        <v>нд</v>
      </c>
      <c r="BX97" s="253">
        <f t="shared" si="114"/>
        <v>6.7759999999999998</v>
      </c>
      <c r="BY97" s="253" t="str">
        <f t="shared" si="114"/>
        <v>нд</v>
      </c>
      <c r="BZ97" s="253">
        <f t="shared" si="114"/>
        <v>1.502</v>
      </c>
      <c r="CA97" s="253" t="str">
        <f t="shared" si="114"/>
        <v>нд</v>
      </c>
      <c r="CB97" s="253" t="str">
        <f t="shared" si="114"/>
        <v>нд</v>
      </c>
      <c r="CC97" s="253" t="str">
        <f t="shared" si="114"/>
        <v>нд</v>
      </c>
      <c r="CD97" s="253" t="str">
        <f t="shared" si="114"/>
        <v>нд</v>
      </c>
      <c r="CE97" s="253" t="str">
        <f t="shared" si="114"/>
        <v>нд</v>
      </c>
      <c r="CF97" s="253" t="str">
        <f t="shared" si="114"/>
        <v>нд</v>
      </c>
      <c r="CG97" s="253" t="str">
        <f t="shared" si="114"/>
        <v>нд</v>
      </c>
      <c r="CH97" s="253" t="str">
        <f t="shared" si="114"/>
        <v>нд</v>
      </c>
      <c r="CI97" s="253" t="str">
        <f t="shared" si="114"/>
        <v>нд</v>
      </c>
      <c r="CJ97" s="253">
        <f t="shared" ref="CJ97:CW97" si="115">IF(AND(CJ98="нд",CJ98=CJ129),"нд",SUMIF(CJ98,"&gt;0",CJ98)+SUMIF(CJ129,"&gt;0",CJ129))</f>
        <v>0</v>
      </c>
      <c r="CK97" s="253">
        <f t="shared" si="115"/>
        <v>0</v>
      </c>
      <c r="CL97" s="253">
        <f t="shared" si="115"/>
        <v>31.028000000000002</v>
      </c>
      <c r="CM97" s="253">
        <f t="shared" si="115"/>
        <v>0</v>
      </c>
      <c r="CN97" s="253">
        <f t="shared" si="115"/>
        <v>1.502</v>
      </c>
      <c r="CO97" s="253">
        <f t="shared" si="115"/>
        <v>0</v>
      </c>
      <c r="CP97" s="253">
        <f t="shared" si="115"/>
        <v>0</v>
      </c>
      <c r="CQ97" s="253">
        <f t="shared" si="115"/>
        <v>0</v>
      </c>
      <c r="CR97" s="253">
        <f t="shared" si="115"/>
        <v>0</v>
      </c>
      <c r="CS97" s="253">
        <f t="shared" si="115"/>
        <v>0</v>
      </c>
      <c r="CT97" s="253">
        <f t="shared" si="115"/>
        <v>0</v>
      </c>
      <c r="CU97" s="253">
        <f t="shared" si="115"/>
        <v>0</v>
      </c>
      <c r="CV97" s="253">
        <f t="shared" si="115"/>
        <v>0</v>
      </c>
      <c r="CW97" s="253">
        <f t="shared" si="115"/>
        <v>0</v>
      </c>
      <c r="CX97" s="32"/>
    </row>
    <row r="98" spans="1:102" ht="31.5" x14ac:dyDescent="0.25">
      <c r="A98" s="236" t="s">
        <v>481</v>
      </c>
      <c r="B98" s="195" t="s">
        <v>732</v>
      </c>
      <c r="C98" s="168"/>
      <c r="D98" s="253" t="str">
        <f t="shared" ref="D98:Q98" si="116">IF((COUNTIF(D99:D128,"нд"))=(COUNTA(D99:D128)),"нд",SUMIF(D99:D128,"&gt;0",D99:D128))</f>
        <v>нд</v>
      </c>
      <c r="E98" s="253" t="str">
        <f t="shared" si="116"/>
        <v>нд</v>
      </c>
      <c r="F98" s="253">
        <f t="shared" si="116"/>
        <v>31.028000000000002</v>
      </c>
      <c r="G98" s="253" t="str">
        <f t="shared" si="116"/>
        <v>нд</v>
      </c>
      <c r="H98" s="253">
        <f t="shared" si="116"/>
        <v>1.502</v>
      </c>
      <c r="I98" s="253" t="str">
        <f t="shared" si="116"/>
        <v>нд</v>
      </c>
      <c r="J98" s="253" t="str">
        <f t="shared" si="116"/>
        <v>нд</v>
      </c>
      <c r="K98" s="253" t="str">
        <f t="shared" si="116"/>
        <v>нд</v>
      </c>
      <c r="L98" s="253" t="str">
        <f t="shared" si="116"/>
        <v>нд</v>
      </c>
      <c r="M98" s="253" t="str">
        <f t="shared" si="116"/>
        <v>нд</v>
      </c>
      <c r="N98" s="253" t="str">
        <f t="shared" si="116"/>
        <v>нд</v>
      </c>
      <c r="O98" s="253" t="str">
        <f t="shared" si="116"/>
        <v>нд</v>
      </c>
      <c r="P98" s="253" t="str">
        <f t="shared" si="116"/>
        <v>нд</v>
      </c>
      <c r="Q98" s="253" t="str">
        <f t="shared" si="116"/>
        <v>нд</v>
      </c>
      <c r="R98" s="253" t="str">
        <f t="shared" ref="R98:AE98" si="117">IF((COUNTIF(R99:R128,"нд"))=(COUNTA(R99:R128)),"нд",SUMIF(R99:R128,"&gt;0",R99:R128))</f>
        <v>нд</v>
      </c>
      <c r="S98" s="253" t="str">
        <f t="shared" si="117"/>
        <v>нд</v>
      </c>
      <c r="T98" s="253">
        <f t="shared" si="117"/>
        <v>2.58</v>
      </c>
      <c r="U98" s="253" t="str">
        <f t="shared" si="117"/>
        <v>нд</v>
      </c>
      <c r="V98" s="253" t="str">
        <f t="shared" si="117"/>
        <v>нд</v>
      </c>
      <c r="W98" s="253" t="str">
        <f t="shared" si="117"/>
        <v>нд</v>
      </c>
      <c r="X98" s="253" t="str">
        <f t="shared" si="117"/>
        <v>нд</v>
      </c>
      <c r="Y98" s="253" t="str">
        <f t="shared" si="117"/>
        <v>нд</v>
      </c>
      <c r="Z98" s="253" t="str">
        <f t="shared" si="117"/>
        <v>нд</v>
      </c>
      <c r="AA98" s="253" t="str">
        <f t="shared" si="117"/>
        <v>нд</v>
      </c>
      <c r="AB98" s="253" t="str">
        <f t="shared" si="117"/>
        <v>нд</v>
      </c>
      <c r="AC98" s="253" t="str">
        <f t="shared" si="117"/>
        <v>нд</v>
      </c>
      <c r="AD98" s="253" t="str">
        <f t="shared" si="117"/>
        <v>нд</v>
      </c>
      <c r="AE98" s="253" t="str">
        <f t="shared" si="117"/>
        <v>нд</v>
      </c>
      <c r="AF98" s="253" t="str">
        <f t="shared" ref="AF98:AS98" si="118">IF((COUNTIF(AF99:AF128,"нд"))=(COUNTA(AF99:AF128)),"нд",SUMIF(AF99:AF128,"&gt;0",AF99:AF128))</f>
        <v>нд</v>
      </c>
      <c r="AG98" s="253" t="str">
        <f t="shared" si="118"/>
        <v>нд</v>
      </c>
      <c r="AH98" s="253">
        <f t="shared" si="118"/>
        <v>2.0099999999999998</v>
      </c>
      <c r="AI98" s="253" t="str">
        <f t="shared" si="118"/>
        <v>нд</v>
      </c>
      <c r="AJ98" s="253" t="str">
        <f t="shared" si="118"/>
        <v>нд</v>
      </c>
      <c r="AK98" s="253" t="str">
        <f t="shared" si="118"/>
        <v>нд</v>
      </c>
      <c r="AL98" s="253" t="str">
        <f t="shared" si="118"/>
        <v>нд</v>
      </c>
      <c r="AM98" s="253" t="str">
        <f t="shared" si="118"/>
        <v>нд</v>
      </c>
      <c r="AN98" s="253" t="str">
        <f t="shared" si="118"/>
        <v>нд</v>
      </c>
      <c r="AO98" s="253" t="str">
        <f t="shared" si="118"/>
        <v>нд</v>
      </c>
      <c r="AP98" s="253" t="str">
        <f t="shared" si="118"/>
        <v>нд</v>
      </c>
      <c r="AQ98" s="253" t="str">
        <f t="shared" si="118"/>
        <v>нд</v>
      </c>
      <c r="AR98" s="253" t="str">
        <f t="shared" si="118"/>
        <v>нд</v>
      </c>
      <c r="AS98" s="253" t="str">
        <f t="shared" si="118"/>
        <v>нд</v>
      </c>
      <c r="AT98" s="253" t="str">
        <f t="shared" ref="AT98:BG98" si="119">IF((COUNTIF(AT99:AT128,"нд"))=(COUNTA(AT99:AT128)),"нд",SUMIF(AT99:AT128,"&gt;0",AT99:AT128))</f>
        <v>нд</v>
      </c>
      <c r="AU98" s="253" t="str">
        <f t="shared" si="119"/>
        <v>нд</v>
      </c>
      <c r="AV98" s="253">
        <f t="shared" si="119"/>
        <v>10.48</v>
      </c>
      <c r="AW98" s="253" t="str">
        <f t="shared" si="119"/>
        <v>нд</v>
      </c>
      <c r="AX98" s="253" t="str">
        <f t="shared" si="119"/>
        <v>нд</v>
      </c>
      <c r="AY98" s="253" t="str">
        <f t="shared" si="119"/>
        <v>нд</v>
      </c>
      <c r="AZ98" s="253" t="str">
        <f t="shared" si="119"/>
        <v>нд</v>
      </c>
      <c r="BA98" s="253" t="str">
        <f t="shared" si="119"/>
        <v>нд</v>
      </c>
      <c r="BB98" s="253" t="str">
        <f t="shared" si="119"/>
        <v>нд</v>
      </c>
      <c r="BC98" s="253" t="str">
        <f t="shared" si="119"/>
        <v>нд</v>
      </c>
      <c r="BD98" s="253" t="str">
        <f t="shared" si="119"/>
        <v>нд</v>
      </c>
      <c r="BE98" s="253" t="str">
        <f t="shared" si="119"/>
        <v>нд</v>
      </c>
      <c r="BF98" s="253" t="str">
        <f t="shared" si="119"/>
        <v>нд</v>
      </c>
      <c r="BG98" s="253" t="str">
        <f t="shared" si="119"/>
        <v>нд</v>
      </c>
      <c r="BH98" s="253" t="str">
        <f t="shared" ref="BH98:BU98" si="120">IF((COUNTIF(BH99:BH128,"нд"))=(COUNTA(BH99:BH128)),"нд",SUMIF(BH99:BH128,"&gt;0",BH99:BH128))</f>
        <v>нд</v>
      </c>
      <c r="BI98" s="253" t="str">
        <f t="shared" si="120"/>
        <v>нд</v>
      </c>
      <c r="BJ98" s="253">
        <f t="shared" si="120"/>
        <v>9.1820000000000004</v>
      </c>
      <c r="BK98" s="253" t="str">
        <f t="shared" si="120"/>
        <v>нд</v>
      </c>
      <c r="BL98" s="253" t="str">
        <f t="shared" si="120"/>
        <v>нд</v>
      </c>
      <c r="BM98" s="253" t="str">
        <f t="shared" si="120"/>
        <v>нд</v>
      </c>
      <c r="BN98" s="253" t="str">
        <f t="shared" si="120"/>
        <v>нд</v>
      </c>
      <c r="BO98" s="253" t="str">
        <f t="shared" si="120"/>
        <v>нд</v>
      </c>
      <c r="BP98" s="253" t="str">
        <f t="shared" si="120"/>
        <v>нд</v>
      </c>
      <c r="BQ98" s="253" t="str">
        <f t="shared" si="120"/>
        <v>нд</v>
      </c>
      <c r="BR98" s="253" t="str">
        <f t="shared" si="120"/>
        <v>нд</v>
      </c>
      <c r="BS98" s="253" t="str">
        <f t="shared" si="120"/>
        <v>нд</v>
      </c>
      <c r="BT98" s="253" t="str">
        <f t="shared" si="120"/>
        <v>нд</v>
      </c>
      <c r="BU98" s="253" t="str">
        <f t="shared" si="120"/>
        <v>нд</v>
      </c>
      <c r="BV98" s="253" t="str">
        <f t="shared" ref="BV98:CI98" si="121">IF((COUNTIF(BV99:BV128,"нд"))=(COUNTA(BV99:BV128)),"нд",SUMIF(BV99:BV128,"&gt;0",BV99:BV128))</f>
        <v>нд</v>
      </c>
      <c r="BW98" s="253" t="str">
        <f t="shared" si="121"/>
        <v>нд</v>
      </c>
      <c r="BX98" s="253">
        <f t="shared" si="121"/>
        <v>6.7759999999999998</v>
      </c>
      <c r="BY98" s="253" t="str">
        <f t="shared" si="121"/>
        <v>нд</v>
      </c>
      <c r="BZ98" s="253">
        <f t="shared" si="121"/>
        <v>1.502</v>
      </c>
      <c r="CA98" s="253" t="str">
        <f t="shared" si="121"/>
        <v>нд</v>
      </c>
      <c r="CB98" s="253" t="str">
        <f t="shared" si="121"/>
        <v>нд</v>
      </c>
      <c r="CC98" s="253" t="str">
        <f t="shared" si="121"/>
        <v>нд</v>
      </c>
      <c r="CD98" s="253" t="str">
        <f t="shared" si="121"/>
        <v>нд</v>
      </c>
      <c r="CE98" s="253" t="str">
        <f t="shared" si="121"/>
        <v>нд</v>
      </c>
      <c r="CF98" s="253" t="str">
        <f t="shared" si="121"/>
        <v>нд</v>
      </c>
      <c r="CG98" s="253" t="str">
        <f t="shared" si="121"/>
        <v>нд</v>
      </c>
      <c r="CH98" s="253" t="str">
        <f t="shared" si="121"/>
        <v>нд</v>
      </c>
      <c r="CI98" s="253" t="str">
        <f t="shared" si="121"/>
        <v>нд</v>
      </c>
      <c r="CJ98" s="253">
        <f t="shared" ref="CJ98:CW98" si="122">IF((COUNTIF(CJ99:CJ128,"нд"))=(COUNTA(CJ99:CJ128)),"нд",SUMIF(CJ99:CJ128,"&gt;0",CJ99:CJ128))</f>
        <v>0</v>
      </c>
      <c r="CK98" s="253">
        <f t="shared" si="122"/>
        <v>0</v>
      </c>
      <c r="CL98" s="253">
        <f t="shared" si="122"/>
        <v>31.028000000000002</v>
      </c>
      <c r="CM98" s="253">
        <f t="shared" si="122"/>
        <v>0</v>
      </c>
      <c r="CN98" s="253">
        <f t="shared" si="122"/>
        <v>1.502</v>
      </c>
      <c r="CO98" s="253">
        <f t="shared" si="122"/>
        <v>0</v>
      </c>
      <c r="CP98" s="253">
        <f t="shared" si="122"/>
        <v>0</v>
      </c>
      <c r="CQ98" s="253">
        <f t="shared" si="122"/>
        <v>0</v>
      </c>
      <c r="CR98" s="253">
        <f t="shared" si="122"/>
        <v>0</v>
      </c>
      <c r="CS98" s="253">
        <f t="shared" si="122"/>
        <v>0</v>
      </c>
      <c r="CT98" s="253">
        <f t="shared" si="122"/>
        <v>0</v>
      </c>
      <c r="CU98" s="253">
        <f t="shared" si="122"/>
        <v>0</v>
      </c>
      <c r="CV98" s="253">
        <f t="shared" si="122"/>
        <v>0</v>
      </c>
      <c r="CW98" s="253">
        <f t="shared" si="122"/>
        <v>0</v>
      </c>
      <c r="CX98" s="32"/>
    </row>
    <row r="99" spans="1:102" x14ac:dyDescent="0.25">
      <c r="A99" s="254" t="s">
        <v>481</v>
      </c>
      <c r="B99" s="171" t="s">
        <v>733</v>
      </c>
      <c r="C99" s="172" t="s">
        <v>734</v>
      </c>
      <c r="D99" s="255"/>
      <c r="E99" s="255"/>
      <c r="F99" s="255">
        <v>0.56999999999999995</v>
      </c>
      <c r="G99" s="255"/>
      <c r="H99" s="255"/>
      <c r="I99" s="255"/>
      <c r="J99" s="255"/>
      <c r="K99" s="32"/>
      <c r="L99" s="32"/>
      <c r="M99" s="32"/>
      <c r="N99" s="32"/>
      <c r="O99" s="32"/>
      <c r="P99" s="32"/>
      <c r="Q99" s="32"/>
      <c r="R99" s="255"/>
      <c r="S99" s="255"/>
      <c r="T99" s="255">
        <v>0.56999999999999995</v>
      </c>
      <c r="U99" s="255"/>
      <c r="V99" s="255"/>
      <c r="W99" s="255"/>
      <c r="X99" s="255"/>
      <c r="Y99" s="32"/>
      <c r="Z99" s="32"/>
      <c r="AA99" s="32"/>
      <c r="AB99" s="32"/>
      <c r="AC99" s="32"/>
      <c r="AD99" s="32"/>
      <c r="AE99" s="32"/>
      <c r="AF99" s="255"/>
      <c r="AG99" s="255"/>
      <c r="AH99" s="255"/>
      <c r="AI99" s="255"/>
      <c r="AJ99" s="255"/>
      <c r="AK99" s="255"/>
      <c r="AL99" s="255"/>
      <c r="AM99" s="32"/>
      <c r="AN99" s="32"/>
      <c r="AO99" s="32"/>
      <c r="AP99" s="32"/>
      <c r="AQ99" s="32"/>
      <c r="AR99" s="32"/>
      <c r="AS99" s="32"/>
      <c r="AT99" s="255"/>
      <c r="AU99" s="255"/>
      <c r="AV99" s="255"/>
      <c r="AW99" s="255"/>
      <c r="AX99" s="255"/>
      <c r="AY99" s="255"/>
      <c r="AZ99" s="255"/>
      <c r="BA99" s="32"/>
      <c r="BB99" s="32"/>
      <c r="BC99" s="32"/>
      <c r="BD99" s="32"/>
      <c r="BE99" s="32"/>
      <c r="BF99" s="32"/>
      <c r="BG99" s="32"/>
      <c r="BH99" s="255"/>
      <c r="BI99" s="255"/>
      <c r="BJ99" s="255"/>
      <c r="BK99" s="255"/>
      <c r="BL99" s="255"/>
      <c r="BM99" s="255"/>
      <c r="BN99" s="255"/>
      <c r="BO99" s="32"/>
      <c r="BP99" s="32"/>
      <c r="BQ99" s="32"/>
      <c r="BR99" s="32"/>
      <c r="BS99" s="32"/>
      <c r="BT99" s="32"/>
      <c r="BU99" s="32"/>
      <c r="BV99" s="255"/>
      <c r="BW99" s="255"/>
      <c r="BX99" s="255"/>
      <c r="BY99" s="255"/>
      <c r="BZ99" s="255"/>
      <c r="CA99" s="255"/>
      <c r="CB99" s="255"/>
      <c r="CC99" s="32"/>
      <c r="CD99" s="32"/>
      <c r="CE99" s="32"/>
      <c r="CF99" s="32"/>
      <c r="CG99" s="32"/>
      <c r="CH99" s="32"/>
      <c r="CI99" s="32"/>
      <c r="CJ99" s="180">
        <f t="shared" ref="CJ99:CJ124" si="123">R99+AF99+AT99+BH99+BV99</f>
        <v>0</v>
      </c>
      <c r="CK99" s="180">
        <f t="shared" ref="CK99:CK124" si="124">S99+AG99+AU99+BI99+BW99</f>
        <v>0</v>
      </c>
      <c r="CL99" s="180">
        <f t="shared" ref="CL99:CL124" si="125">T99+AH99+AV99+BJ99+BX99</f>
        <v>0.56999999999999995</v>
      </c>
      <c r="CM99" s="180">
        <f t="shared" ref="CM99:CM124" si="126">U99+AI99+AW99+BK99+BY99</f>
        <v>0</v>
      </c>
      <c r="CN99" s="180">
        <f t="shared" ref="CN99:CN124" si="127">V99+AJ99+AX99+BL99+BZ99</f>
        <v>0</v>
      </c>
      <c r="CO99" s="180">
        <f t="shared" ref="CO99:CO124" si="128">W99+AK99+AY99+BM99+CA99</f>
        <v>0</v>
      </c>
      <c r="CP99" s="180">
        <f t="shared" ref="CP99:CP124" si="129">X99+AL99+AZ99+BN99+CB99</f>
        <v>0</v>
      </c>
      <c r="CQ99" s="180">
        <f t="shared" ref="CQ99:CQ124" si="130">Y99+AM99+BA99+BO99+CC99</f>
        <v>0</v>
      </c>
      <c r="CR99" s="180">
        <f t="shared" ref="CR99:CR124" si="131">Z99+AN99+BB99+BP99+CD99</f>
        <v>0</v>
      </c>
      <c r="CS99" s="180">
        <f t="shared" ref="CS99:CS124" si="132">AA99+AO99+BC99+BQ99+CE99</f>
        <v>0</v>
      </c>
      <c r="CT99" s="180">
        <f t="shared" ref="CT99:CT124" si="133">AB99+AP99+BD99+BR99+CF99</f>
        <v>0</v>
      </c>
      <c r="CU99" s="180">
        <f t="shared" ref="CU99:CU124" si="134">AC99+AQ99+BE99+BS99+CG99</f>
        <v>0</v>
      </c>
      <c r="CV99" s="180">
        <f t="shared" ref="CV99:CV124" si="135">AD99+AR99+BF99+BT99+CH99</f>
        <v>0</v>
      </c>
      <c r="CW99" s="180">
        <f t="shared" ref="CW99:CW124" si="136">AE99+AS99+BG99+BU99+CI99</f>
        <v>0</v>
      </c>
      <c r="CX99" s="32"/>
    </row>
    <row r="100" spans="1:102" x14ac:dyDescent="0.25">
      <c r="A100" s="254" t="s">
        <v>481</v>
      </c>
      <c r="B100" s="171" t="s">
        <v>735</v>
      </c>
      <c r="C100" s="172" t="s">
        <v>736</v>
      </c>
      <c r="D100" s="255"/>
      <c r="E100" s="255"/>
      <c r="F100" s="255">
        <v>1.26</v>
      </c>
      <c r="G100" s="255"/>
      <c r="H100" s="255"/>
      <c r="I100" s="255"/>
      <c r="J100" s="255"/>
      <c r="K100" s="32"/>
      <c r="L100" s="32"/>
      <c r="M100" s="32"/>
      <c r="N100" s="32"/>
      <c r="O100" s="32"/>
      <c r="P100" s="32"/>
      <c r="Q100" s="32"/>
      <c r="R100" s="255"/>
      <c r="S100" s="255"/>
      <c r="T100" s="255">
        <v>1.26</v>
      </c>
      <c r="U100" s="255"/>
      <c r="V100" s="255"/>
      <c r="W100" s="255"/>
      <c r="X100" s="255"/>
      <c r="Y100" s="32"/>
      <c r="Z100" s="32"/>
      <c r="AA100" s="32"/>
      <c r="AB100" s="32"/>
      <c r="AC100" s="32"/>
      <c r="AD100" s="32"/>
      <c r="AE100" s="32"/>
      <c r="AF100" s="255"/>
      <c r="AG100" s="255"/>
      <c r="AH100" s="255"/>
      <c r="AI100" s="255"/>
      <c r="AJ100" s="255"/>
      <c r="AK100" s="255"/>
      <c r="AL100" s="255"/>
      <c r="AM100" s="32"/>
      <c r="AN100" s="32"/>
      <c r="AO100" s="32"/>
      <c r="AP100" s="32"/>
      <c r="AQ100" s="32"/>
      <c r="AR100" s="32"/>
      <c r="AS100" s="32"/>
      <c r="AT100" s="255"/>
      <c r="AU100" s="255"/>
      <c r="AV100" s="255"/>
      <c r="AW100" s="255"/>
      <c r="AX100" s="255"/>
      <c r="AY100" s="255"/>
      <c r="AZ100" s="255"/>
      <c r="BA100" s="32"/>
      <c r="BB100" s="32"/>
      <c r="BC100" s="32"/>
      <c r="BD100" s="32"/>
      <c r="BE100" s="32"/>
      <c r="BF100" s="32"/>
      <c r="BG100" s="32"/>
      <c r="BH100" s="255"/>
      <c r="BI100" s="255"/>
      <c r="BJ100" s="255"/>
      <c r="BK100" s="255"/>
      <c r="BL100" s="255"/>
      <c r="BM100" s="255"/>
      <c r="BN100" s="255"/>
      <c r="BO100" s="32"/>
      <c r="BP100" s="32"/>
      <c r="BQ100" s="32"/>
      <c r="BR100" s="32"/>
      <c r="BS100" s="32"/>
      <c r="BT100" s="32"/>
      <c r="BU100" s="32"/>
      <c r="BV100" s="255"/>
      <c r="BW100" s="255"/>
      <c r="BX100" s="255"/>
      <c r="BY100" s="255"/>
      <c r="BZ100" s="255"/>
      <c r="CA100" s="255"/>
      <c r="CB100" s="255"/>
      <c r="CC100" s="32"/>
      <c r="CD100" s="32"/>
      <c r="CE100" s="32"/>
      <c r="CF100" s="32"/>
      <c r="CG100" s="32"/>
      <c r="CH100" s="32"/>
      <c r="CI100" s="32"/>
      <c r="CJ100" s="180">
        <f t="shared" si="123"/>
        <v>0</v>
      </c>
      <c r="CK100" s="180">
        <f t="shared" si="124"/>
        <v>0</v>
      </c>
      <c r="CL100" s="180">
        <f t="shared" si="125"/>
        <v>1.26</v>
      </c>
      <c r="CM100" s="180">
        <f t="shared" si="126"/>
        <v>0</v>
      </c>
      <c r="CN100" s="180">
        <f t="shared" si="127"/>
        <v>0</v>
      </c>
      <c r="CO100" s="180">
        <f t="shared" si="128"/>
        <v>0</v>
      </c>
      <c r="CP100" s="180">
        <f t="shared" si="129"/>
        <v>0</v>
      </c>
      <c r="CQ100" s="180">
        <f t="shared" si="130"/>
        <v>0</v>
      </c>
      <c r="CR100" s="180">
        <f t="shared" si="131"/>
        <v>0</v>
      </c>
      <c r="CS100" s="180">
        <f t="shared" si="132"/>
        <v>0</v>
      </c>
      <c r="CT100" s="180">
        <f t="shared" si="133"/>
        <v>0</v>
      </c>
      <c r="CU100" s="180">
        <f t="shared" si="134"/>
        <v>0</v>
      </c>
      <c r="CV100" s="180">
        <f t="shared" si="135"/>
        <v>0</v>
      </c>
      <c r="CW100" s="180">
        <f t="shared" si="136"/>
        <v>0</v>
      </c>
      <c r="CX100" s="32"/>
    </row>
    <row r="101" spans="1:102" x14ac:dyDescent="0.25">
      <c r="A101" s="254" t="s">
        <v>481</v>
      </c>
      <c r="B101" s="171" t="s">
        <v>737</v>
      </c>
      <c r="C101" s="172" t="s">
        <v>738</v>
      </c>
      <c r="D101" s="255"/>
      <c r="E101" s="255"/>
      <c r="F101" s="255">
        <v>0.75</v>
      </c>
      <c r="G101" s="255"/>
      <c r="H101" s="255"/>
      <c r="I101" s="255"/>
      <c r="J101" s="255"/>
      <c r="K101" s="32"/>
      <c r="L101" s="32"/>
      <c r="M101" s="32"/>
      <c r="N101" s="32"/>
      <c r="O101" s="32"/>
      <c r="P101" s="32"/>
      <c r="Q101" s="32"/>
      <c r="R101" s="255"/>
      <c r="S101" s="255"/>
      <c r="T101" s="255">
        <v>0.75</v>
      </c>
      <c r="U101" s="255"/>
      <c r="V101" s="255"/>
      <c r="W101" s="255"/>
      <c r="X101" s="255"/>
      <c r="Y101" s="32"/>
      <c r="Z101" s="32"/>
      <c r="AA101" s="32"/>
      <c r="AB101" s="32"/>
      <c r="AC101" s="32"/>
      <c r="AD101" s="32"/>
      <c r="AE101" s="32"/>
      <c r="AF101" s="255"/>
      <c r="AG101" s="255"/>
      <c r="AH101" s="255"/>
      <c r="AI101" s="255"/>
      <c r="AJ101" s="255"/>
      <c r="AK101" s="255"/>
      <c r="AL101" s="255"/>
      <c r="AM101" s="32"/>
      <c r="AN101" s="32"/>
      <c r="AO101" s="32"/>
      <c r="AP101" s="32"/>
      <c r="AQ101" s="32"/>
      <c r="AR101" s="32"/>
      <c r="AS101" s="32"/>
      <c r="AT101" s="255"/>
      <c r="AU101" s="255"/>
      <c r="AV101" s="255"/>
      <c r="AW101" s="255"/>
      <c r="AX101" s="255"/>
      <c r="AY101" s="255"/>
      <c r="AZ101" s="255"/>
      <c r="BA101" s="32"/>
      <c r="BB101" s="32"/>
      <c r="BC101" s="32"/>
      <c r="BD101" s="32"/>
      <c r="BE101" s="32"/>
      <c r="BF101" s="32"/>
      <c r="BG101" s="32"/>
      <c r="BH101" s="255"/>
      <c r="BI101" s="255"/>
      <c r="BJ101" s="255"/>
      <c r="BK101" s="255"/>
      <c r="BL101" s="255"/>
      <c r="BM101" s="255"/>
      <c r="BN101" s="255"/>
      <c r="BO101" s="32"/>
      <c r="BP101" s="32"/>
      <c r="BQ101" s="32"/>
      <c r="BR101" s="32"/>
      <c r="BS101" s="32"/>
      <c r="BT101" s="32"/>
      <c r="BU101" s="32"/>
      <c r="BV101" s="255"/>
      <c r="BW101" s="255"/>
      <c r="BX101" s="255"/>
      <c r="BY101" s="255"/>
      <c r="BZ101" s="255"/>
      <c r="CA101" s="255"/>
      <c r="CB101" s="255"/>
      <c r="CC101" s="32"/>
      <c r="CD101" s="32"/>
      <c r="CE101" s="32"/>
      <c r="CF101" s="32"/>
      <c r="CG101" s="32"/>
      <c r="CH101" s="32"/>
      <c r="CI101" s="32"/>
      <c r="CJ101" s="180">
        <f t="shared" si="123"/>
        <v>0</v>
      </c>
      <c r="CK101" s="180">
        <f t="shared" si="124"/>
        <v>0</v>
      </c>
      <c r="CL101" s="180">
        <f t="shared" si="125"/>
        <v>0.75</v>
      </c>
      <c r="CM101" s="180">
        <f t="shared" si="126"/>
        <v>0</v>
      </c>
      <c r="CN101" s="180">
        <f t="shared" si="127"/>
        <v>0</v>
      </c>
      <c r="CO101" s="180">
        <f t="shared" si="128"/>
        <v>0</v>
      </c>
      <c r="CP101" s="180">
        <f t="shared" si="129"/>
        <v>0</v>
      </c>
      <c r="CQ101" s="180">
        <f t="shared" si="130"/>
        <v>0</v>
      </c>
      <c r="CR101" s="180">
        <f t="shared" si="131"/>
        <v>0</v>
      </c>
      <c r="CS101" s="180">
        <f t="shared" si="132"/>
        <v>0</v>
      </c>
      <c r="CT101" s="180">
        <f t="shared" si="133"/>
        <v>0</v>
      </c>
      <c r="CU101" s="180">
        <f t="shared" si="134"/>
        <v>0</v>
      </c>
      <c r="CV101" s="180">
        <f t="shared" si="135"/>
        <v>0</v>
      </c>
      <c r="CW101" s="180">
        <f t="shared" si="136"/>
        <v>0</v>
      </c>
      <c r="CX101" s="32"/>
    </row>
    <row r="102" spans="1:102" x14ac:dyDescent="0.25">
      <c r="A102" s="254" t="s">
        <v>481</v>
      </c>
      <c r="B102" s="171" t="s">
        <v>1129</v>
      </c>
      <c r="C102" s="172" t="s">
        <v>816</v>
      </c>
      <c r="D102" s="255"/>
      <c r="E102" s="255"/>
      <c r="F102" s="255">
        <v>0.63</v>
      </c>
      <c r="G102" s="255"/>
      <c r="H102" s="255"/>
      <c r="I102" s="255"/>
      <c r="J102" s="255"/>
      <c r="K102" s="32"/>
      <c r="L102" s="32"/>
      <c r="M102" s="32"/>
      <c r="N102" s="32"/>
      <c r="O102" s="32"/>
      <c r="P102" s="32"/>
      <c r="Q102" s="32"/>
      <c r="R102" s="255"/>
      <c r="S102" s="255"/>
      <c r="T102" s="255"/>
      <c r="U102" s="255"/>
      <c r="V102" s="255"/>
      <c r="W102" s="255"/>
      <c r="X102" s="255"/>
      <c r="Y102" s="32"/>
      <c r="Z102" s="32"/>
      <c r="AA102" s="32"/>
      <c r="AB102" s="32"/>
      <c r="AC102" s="32"/>
      <c r="AD102" s="32"/>
      <c r="AE102" s="32"/>
      <c r="AF102" s="255"/>
      <c r="AG102" s="255"/>
      <c r="AH102" s="255">
        <v>0.63</v>
      </c>
      <c r="AI102" s="255"/>
      <c r="AJ102" s="255"/>
      <c r="AK102" s="255"/>
      <c r="AL102" s="255"/>
      <c r="AM102" s="32"/>
      <c r="AN102" s="32"/>
      <c r="AO102" s="32"/>
      <c r="AP102" s="32"/>
      <c r="AQ102" s="32"/>
      <c r="AR102" s="32"/>
      <c r="AS102" s="32"/>
      <c r="AT102" s="255"/>
      <c r="AU102" s="255"/>
      <c r="AV102" s="255"/>
      <c r="AW102" s="255"/>
      <c r="AX102" s="255"/>
      <c r="AY102" s="255"/>
      <c r="AZ102" s="255"/>
      <c r="BA102" s="32"/>
      <c r="BB102" s="32"/>
      <c r="BC102" s="32"/>
      <c r="BD102" s="32"/>
      <c r="BE102" s="32"/>
      <c r="BF102" s="32"/>
      <c r="BG102" s="32"/>
      <c r="BH102" s="255"/>
      <c r="BI102" s="255"/>
      <c r="BJ102" s="255"/>
      <c r="BK102" s="255"/>
      <c r="BL102" s="255"/>
      <c r="BM102" s="255"/>
      <c r="BN102" s="255"/>
      <c r="BO102" s="32"/>
      <c r="BP102" s="32"/>
      <c r="BQ102" s="32"/>
      <c r="BR102" s="32"/>
      <c r="BS102" s="32"/>
      <c r="BT102" s="32"/>
      <c r="BU102" s="32"/>
      <c r="BV102" s="255"/>
      <c r="BW102" s="255"/>
      <c r="BX102" s="255"/>
      <c r="BY102" s="255"/>
      <c r="BZ102" s="255"/>
      <c r="CA102" s="255"/>
      <c r="CB102" s="255"/>
      <c r="CC102" s="32"/>
      <c r="CD102" s="32"/>
      <c r="CE102" s="32"/>
      <c r="CF102" s="32"/>
      <c r="CG102" s="32"/>
      <c r="CH102" s="32"/>
      <c r="CI102" s="32"/>
      <c r="CJ102" s="180">
        <f t="shared" si="123"/>
        <v>0</v>
      </c>
      <c r="CK102" s="180">
        <f t="shared" si="124"/>
        <v>0</v>
      </c>
      <c r="CL102" s="180">
        <f t="shared" si="125"/>
        <v>0.63</v>
      </c>
      <c r="CM102" s="180">
        <f t="shared" si="126"/>
        <v>0</v>
      </c>
      <c r="CN102" s="180">
        <f t="shared" si="127"/>
        <v>0</v>
      </c>
      <c r="CO102" s="180">
        <f t="shared" si="128"/>
        <v>0</v>
      </c>
      <c r="CP102" s="180">
        <f t="shared" si="129"/>
        <v>0</v>
      </c>
      <c r="CQ102" s="180">
        <f t="shared" si="130"/>
        <v>0</v>
      </c>
      <c r="CR102" s="180">
        <f t="shared" si="131"/>
        <v>0</v>
      </c>
      <c r="CS102" s="180">
        <f t="shared" si="132"/>
        <v>0</v>
      </c>
      <c r="CT102" s="180">
        <f t="shared" si="133"/>
        <v>0</v>
      </c>
      <c r="CU102" s="180">
        <f t="shared" si="134"/>
        <v>0</v>
      </c>
      <c r="CV102" s="180">
        <f t="shared" si="135"/>
        <v>0</v>
      </c>
      <c r="CW102" s="180">
        <f t="shared" si="136"/>
        <v>0</v>
      </c>
      <c r="CX102" s="32"/>
    </row>
    <row r="103" spans="1:102" x14ac:dyDescent="0.25">
      <c r="A103" s="254" t="s">
        <v>481</v>
      </c>
      <c r="B103" s="171" t="s">
        <v>817</v>
      </c>
      <c r="C103" s="172" t="s">
        <v>818</v>
      </c>
      <c r="D103" s="255"/>
      <c r="E103" s="255"/>
      <c r="F103" s="255">
        <v>0.6</v>
      </c>
      <c r="G103" s="255"/>
      <c r="H103" s="255"/>
      <c r="I103" s="255"/>
      <c r="J103" s="255"/>
      <c r="K103" s="32"/>
      <c r="L103" s="32"/>
      <c r="M103" s="32"/>
      <c r="N103" s="32"/>
      <c r="O103" s="32"/>
      <c r="P103" s="32"/>
      <c r="Q103" s="32"/>
      <c r="R103" s="255"/>
      <c r="S103" s="255"/>
      <c r="T103" s="255"/>
      <c r="U103" s="255"/>
      <c r="V103" s="255"/>
      <c r="W103" s="255"/>
      <c r="X103" s="255"/>
      <c r="Y103" s="32"/>
      <c r="Z103" s="32"/>
      <c r="AA103" s="32"/>
      <c r="AB103" s="32"/>
      <c r="AC103" s="32"/>
      <c r="AD103" s="32"/>
      <c r="AE103" s="32"/>
      <c r="AF103" s="255"/>
      <c r="AG103" s="255"/>
      <c r="AH103" s="255">
        <v>0.6</v>
      </c>
      <c r="AI103" s="255"/>
      <c r="AJ103" s="255"/>
      <c r="AK103" s="255"/>
      <c r="AL103" s="255"/>
      <c r="AM103" s="32"/>
      <c r="AN103" s="32"/>
      <c r="AO103" s="32"/>
      <c r="AP103" s="32"/>
      <c r="AQ103" s="32"/>
      <c r="AR103" s="32"/>
      <c r="AS103" s="32"/>
      <c r="AT103" s="255"/>
      <c r="AU103" s="255"/>
      <c r="AV103" s="255"/>
      <c r="AW103" s="255"/>
      <c r="AX103" s="255"/>
      <c r="AY103" s="255"/>
      <c r="AZ103" s="255"/>
      <c r="BA103" s="32"/>
      <c r="BB103" s="32"/>
      <c r="BC103" s="32"/>
      <c r="BD103" s="32"/>
      <c r="BE103" s="32"/>
      <c r="BF103" s="32"/>
      <c r="BG103" s="32"/>
      <c r="BH103" s="255"/>
      <c r="BI103" s="255"/>
      <c r="BJ103" s="255"/>
      <c r="BK103" s="255"/>
      <c r="BL103" s="255"/>
      <c r="BM103" s="255"/>
      <c r="BN103" s="255"/>
      <c r="BO103" s="32"/>
      <c r="BP103" s="32"/>
      <c r="BQ103" s="32"/>
      <c r="BR103" s="32"/>
      <c r="BS103" s="32"/>
      <c r="BT103" s="32"/>
      <c r="BU103" s="32"/>
      <c r="BV103" s="255"/>
      <c r="BW103" s="255"/>
      <c r="BX103" s="255"/>
      <c r="BY103" s="255"/>
      <c r="BZ103" s="255"/>
      <c r="CA103" s="255"/>
      <c r="CB103" s="255"/>
      <c r="CC103" s="32"/>
      <c r="CD103" s="32"/>
      <c r="CE103" s="32"/>
      <c r="CF103" s="32"/>
      <c r="CG103" s="32"/>
      <c r="CH103" s="32"/>
      <c r="CI103" s="32"/>
      <c r="CJ103" s="180">
        <f t="shared" si="123"/>
        <v>0</v>
      </c>
      <c r="CK103" s="180">
        <f t="shared" si="124"/>
        <v>0</v>
      </c>
      <c r="CL103" s="180">
        <f t="shared" si="125"/>
        <v>0.6</v>
      </c>
      <c r="CM103" s="180">
        <f t="shared" si="126"/>
        <v>0</v>
      </c>
      <c r="CN103" s="180">
        <f t="shared" si="127"/>
        <v>0</v>
      </c>
      <c r="CO103" s="180">
        <f t="shared" si="128"/>
        <v>0</v>
      </c>
      <c r="CP103" s="180">
        <f t="shared" si="129"/>
        <v>0</v>
      </c>
      <c r="CQ103" s="180">
        <f t="shared" si="130"/>
        <v>0</v>
      </c>
      <c r="CR103" s="180">
        <f t="shared" si="131"/>
        <v>0</v>
      </c>
      <c r="CS103" s="180">
        <f t="shared" si="132"/>
        <v>0</v>
      </c>
      <c r="CT103" s="180">
        <f t="shared" si="133"/>
        <v>0</v>
      </c>
      <c r="CU103" s="180">
        <f t="shared" si="134"/>
        <v>0</v>
      </c>
      <c r="CV103" s="180">
        <f t="shared" si="135"/>
        <v>0</v>
      </c>
      <c r="CW103" s="180">
        <f t="shared" si="136"/>
        <v>0</v>
      </c>
      <c r="CX103" s="32"/>
    </row>
    <row r="104" spans="1:102" x14ac:dyDescent="0.25">
      <c r="A104" s="254" t="s">
        <v>481</v>
      </c>
      <c r="B104" s="171" t="s">
        <v>819</v>
      </c>
      <c r="C104" s="172" t="s">
        <v>820</v>
      </c>
      <c r="D104" s="255"/>
      <c r="E104" s="255"/>
      <c r="F104" s="255">
        <v>0.78</v>
      </c>
      <c r="G104" s="255"/>
      <c r="H104" s="255"/>
      <c r="I104" s="255"/>
      <c r="J104" s="255"/>
      <c r="K104" s="32"/>
      <c r="L104" s="32"/>
      <c r="M104" s="32"/>
      <c r="N104" s="32"/>
      <c r="O104" s="32"/>
      <c r="P104" s="32"/>
      <c r="Q104" s="32"/>
      <c r="R104" s="255"/>
      <c r="S104" s="255"/>
      <c r="T104" s="255"/>
      <c r="U104" s="255"/>
      <c r="V104" s="255"/>
      <c r="W104" s="255"/>
      <c r="X104" s="255"/>
      <c r="Y104" s="32"/>
      <c r="Z104" s="32"/>
      <c r="AA104" s="32"/>
      <c r="AB104" s="32"/>
      <c r="AC104" s="32"/>
      <c r="AD104" s="32"/>
      <c r="AE104" s="32"/>
      <c r="AF104" s="255"/>
      <c r="AG104" s="255"/>
      <c r="AH104" s="255">
        <v>0.78</v>
      </c>
      <c r="AI104" s="255"/>
      <c r="AJ104" s="255"/>
      <c r="AK104" s="255"/>
      <c r="AL104" s="255"/>
      <c r="AM104" s="32"/>
      <c r="AN104" s="32"/>
      <c r="AO104" s="32"/>
      <c r="AP104" s="32"/>
      <c r="AQ104" s="32"/>
      <c r="AR104" s="32"/>
      <c r="AS104" s="32"/>
      <c r="AT104" s="255"/>
      <c r="AU104" s="255"/>
      <c r="AV104" s="255"/>
      <c r="AW104" s="255"/>
      <c r="AX104" s="255"/>
      <c r="AY104" s="255"/>
      <c r="AZ104" s="255"/>
      <c r="BA104" s="32"/>
      <c r="BB104" s="32"/>
      <c r="BC104" s="32"/>
      <c r="BD104" s="32"/>
      <c r="BE104" s="32"/>
      <c r="BF104" s="32"/>
      <c r="BG104" s="32"/>
      <c r="BH104" s="255"/>
      <c r="BI104" s="255"/>
      <c r="BJ104" s="255"/>
      <c r="BK104" s="255"/>
      <c r="BL104" s="255"/>
      <c r="BM104" s="255"/>
      <c r="BN104" s="255"/>
      <c r="BO104" s="32"/>
      <c r="BP104" s="32"/>
      <c r="BQ104" s="32"/>
      <c r="BR104" s="32"/>
      <c r="BS104" s="32"/>
      <c r="BT104" s="32"/>
      <c r="BU104" s="32"/>
      <c r="BV104" s="255"/>
      <c r="BW104" s="255"/>
      <c r="BX104" s="255"/>
      <c r="BY104" s="255"/>
      <c r="BZ104" s="255"/>
      <c r="CA104" s="255"/>
      <c r="CB104" s="255"/>
      <c r="CC104" s="32"/>
      <c r="CD104" s="32"/>
      <c r="CE104" s="32"/>
      <c r="CF104" s="32"/>
      <c r="CG104" s="32"/>
      <c r="CH104" s="32"/>
      <c r="CI104" s="32"/>
      <c r="CJ104" s="180">
        <f t="shared" si="123"/>
        <v>0</v>
      </c>
      <c r="CK104" s="180">
        <f t="shared" si="124"/>
        <v>0</v>
      </c>
      <c r="CL104" s="180">
        <f t="shared" si="125"/>
        <v>0.78</v>
      </c>
      <c r="CM104" s="180">
        <f t="shared" si="126"/>
        <v>0</v>
      </c>
      <c r="CN104" s="180">
        <f t="shared" si="127"/>
        <v>0</v>
      </c>
      <c r="CO104" s="180">
        <f t="shared" si="128"/>
        <v>0</v>
      </c>
      <c r="CP104" s="180">
        <f t="shared" si="129"/>
        <v>0</v>
      </c>
      <c r="CQ104" s="180">
        <f t="shared" si="130"/>
        <v>0</v>
      </c>
      <c r="CR104" s="180">
        <f t="shared" si="131"/>
        <v>0</v>
      </c>
      <c r="CS104" s="180">
        <f t="shared" si="132"/>
        <v>0</v>
      </c>
      <c r="CT104" s="180">
        <f t="shared" si="133"/>
        <v>0</v>
      </c>
      <c r="CU104" s="180">
        <f t="shared" si="134"/>
        <v>0</v>
      </c>
      <c r="CV104" s="180">
        <f t="shared" si="135"/>
        <v>0</v>
      </c>
      <c r="CW104" s="180">
        <f t="shared" si="136"/>
        <v>0</v>
      </c>
      <c r="CX104" s="32"/>
    </row>
    <row r="105" spans="1:102" x14ac:dyDescent="0.25">
      <c r="A105" s="254" t="s">
        <v>481</v>
      </c>
      <c r="B105" s="171" t="s">
        <v>856</v>
      </c>
      <c r="C105" s="172" t="s">
        <v>857</v>
      </c>
      <c r="D105" s="255"/>
      <c r="E105" s="255"/>
      <c r="F105" s="255">
        <v>0.54</v>
      </c>
      <c r="G105" s="255"/>
      <c r="H105" s="255"/>
      <c r="I105" s="255"/>
      <c r="J105" s="255"/>
      <c r="K105" s="32"/>
      <c r="L105" s="32"/>
      <c r="M105" s="32"/>
      <c r="N105" s="32"/>
      <c r="O105" s="32"/>
      <c r="P105" s="32"/>
      <c r="Q105" s="32"/>
      <c r="R105" s="255"/>
      <c r="S105" s="255"/>
      <c r="T105" s="255"/>
      <c r="U105" s="255"/>
      <c r="V105" s="255"/>
      <c r="W105" s="255"/>
      <c r="X105" s="255"/>
      <c r="Y105" s="32"/>
      <c r="Z105" s="32"/>
      <c r="AA105" s="32"/>
      <c r="AB105" s="32"/>
      <c r="AC105" s="32"/>
      <c r="AD105" s="32"/>
      <c r="AE105" s="32"/>
      <c r="AF105" s="255"/>
      <c r="AG105" s="255"/>
      <c r="AH105" s="255"/>
      <c r="AI105" s="255"/>
      <c r="AJ105" s="255"/>
      <c r="AK105" s="255"/>
      <c r="AL105" s="255"/>
      <c r="AM105" s="32"/>
      <c r="AN105" s="32"/>
      <c r="AO105" s="32"/>
      <c r="AP105" s="32"/>
      <c r="AQ105" s="32"/>
      <c r="AR105" s="32"/>
      <c r="AS105" s="32"/>
      <c r="AT105" s="255"/>
      <c r="AU105" s="255"/>
      <c r="AV105" s="255">
        <v>0.54</v>
      </c>
      <c r="AW105" s="255"/>
      <c r="AX105" s="255"/>
      <c r="AY105" s="255"/>
      <c r="AZ105" s="255"/>
      <c r="BA105" s="32"/>
      <c r="BB105" s="32"/>
      <c r="BC105" s="32"/>
      <c r="BD105" s="32"/>
      <c r="BE105" s="32"/>
      <c r="BF105" s="32"/>
      <c r="BG105" s="32"/>
      <c r="BH105" s="255"/>
      <c r="BI105" s="255"/>
      <c r="BJ105" s="255"/>
      <c r="BK105" s="255"/>
      <c r="BL105" s="255"/>
      <c r="BM105" s="255"/>
      <c r="BN105" s="255"/>
      <c r="BO105" s="32"/>
      <c r="BP105" s="32"/>
      <c r="BQ105" s="32"/>
      <c r="BR105" s="32"/>
      <c r="BS105" s="32"/>
      <c r="BT105" s="32"/>
      <c r="BU105" s="32"/>
      <c r="BV105" s="255"/>
      <c r="BW105" s="255"/>
      <c r="BX105" s="255"/>
      <c r="BY105" s="255"/>
      <c r="BZ105" s="255"/>
      <c r="CA105" s="255"/>
      <c r="CB105" s="255"/>
      <c r="CC105" s="32"/>
      <c r="CD105" s="32"/>
      <c r="CE105" s="32"/>
      <c r="CF105" s="32"/>
      <c r="CG105" s="32"/>
      <c r="CH105" s="32"/>
      <c r="CI105" s="32"/>
      <c r="CJ105" s="180">
        <f t="shared" si="123"/>
        <v>0</v>
      </c>
      <c r="CK105" s="180">
        <f t="shared" si="124"/>
        <v>0</v>
      </c>
      <c r="CL105" s="180">
        <f t="shared" si="125"/>
        <v>0.54</v>
      </c>
      <c r="CM105" s="180">
        <f t="shared" si="126"/>
        <v>0</v>
      </c>
      <c r="CN105" s="180">
        <f t="shared" si="127"/>
        <v>0</v>
      </c>
      <c r="CO105" s="180">
        <f t="shared" si="128"/>
        <v>0</v>
      </c>
      <c r="CP105" s="180">
        <f t="shared" si="129"/>
        <v>0</v>
      </c>
      <c r="CQ105" s="180">
        <f t="shared" si="130"/>
        <v>0</v>
      </c>
      <c r="CR105" s="180">
        <f t="shared" si="131"/>
        <v>0</v>
      </c>
      <c r="CS105" s="180">
        <f t="shared" si="132"/>
        <v>0</v>
      </c>
      <c r="CT105" s="180">
        <f t="shared" si="133"/>
        <v>0</v>
      </c>
      <c r="CU105" s="180">
        <f t="shared" si="134"/>
        <v>0</v>
      </c>
      <c r="CV105" s="180">
        <f t="shared" si="135"/>
        <v>0</v>
      </c>
      <c r="CW105" s="180">
        <f t="shared" si="136"/>
        <v>0</v>
      </c>
      <c r="CX105" s="32"/>
    </row>
    <row r="106" spans="1:102" x14ac:dyDescent="0.25">
      <c r="A106" s="254" t="s">
        <v>481</v>
      </c>
      <c r="B106" s="171" t="s">
        <v>858</v>
      </c>
      <c r="C106" s="172" t="s">
        <v>859</v>
      </c>
      <c r="D106" s="255"/>
      <c r="E106" s="255"/>
      <c r="F106" s="255">
        <v>0.54</v>
      </c>
      <c r="G106" s="255"/>
      <c r="H106" s="255"/>
      <c r="I106" s="255"/>
      <c r="J106" s="255"/>
      <c r="K106" s="32"/>
      <c r="L106" s="32"/>
      <c r="M106" s="32"/>
      <c r="N106" s="32"/>
      <c r="O106" s="32"/>
      <c r="P106" s="32"/>
      <c r="Q106" s="32"/>
      <c r="R106" s="255"/>
      <c r="S106" s="255"/>
      <c r="T106" s="255"/>
      <c r="U106" s="255"/>
      <c r="V106" s="255"/>
      <c r="W106" s="255"/>
      <c r="X106" s="255"/>
      <c r="Y106" s="32"/>
      <c r="Z106" s="32"/>
      <c r="AA106" s="32"/>
      <c r="AB106" s="32"/>
      <c r="AC106" s="32"/>
      <c r="AD106" s="32"/>
      <c r="AE106" s="32"/>
      <c r="AF106" s="255"/>
      <c r="AG106" s="255"/>
      <c r="AH106" s="255"/>
      <c r="AI106" s="255"/>
      <c r="AJ106" s="255"/>
      <c r="AK106" s="255"/>
      <c r="AL106" s="255"/>
      <c r="AM106" s="32"/>
      <c r="AN106" s="32"/>
      <c r="AO106" s="32"/>
      <c r="AP106" s="32"/>
      <c r="AQ106" s="32"/>
      <c r="AR106" s="32"/>
      <c r="AS106" s="32"/>
      <c r="AT106" s="255"/>
      <c r="AU106" s="255"/>
      <c r="AV106" s="255">
        <v>0.54</v>
      </c>
      <c r="AW106" s="255"/>
      <c r="AX106" s="255"/>
      <c r="AY106" s="255"/>
      <c r="AZ106" s="255"/>
      <c r="BA106" s="32"/>
      <c r="BB106" s="32"/>
      <c r="BC106" s="32"/>
      <c r="BD106" s="32"/>
      <c r="BE106" s="32"/>
      <c r="BF106" s="32"/>
      <c r="BG106" s="32"/>
      <c r="BH106" s="255"/>
      <c r="BI106" s="255"/>
      <c r="BJ106" s="255"/>
      <c r="BK106" s="255"/>
      <c r="BL106" s="255"/>
      <c r="BM106" s="255"/>
      <c r="BN106" s="255"/>
      <c r="BO106" s="32"/>
      <c r="BP106" s="32"/>
      <c r="BQ106" s="32"/>
      <c r="BR106" s="32"/>
      <c r="BS106" s="32"/>
      <c r="BT106" s="32"/>
      <c r="BU106" s="32"/>
      <c r="BV106" s="255"/>
      <c r="BW106" s="255"/>
      <c r="BX106" s="255"/>
      <c r="BY106" s="255"/>
      <c r="BZ106" s="255"/>
      <c r="CA106" s="255"/>
      <c r="CB106" s="255"/>
      <c r="CC106" s="32"/>
      <c r="CD106" s="32"/>
      <c r="CE106" s="32"/>
      <c r="CF106" s="32"/>
      <c r="CG106" s="32"/>
      <c r="CH106" s="32"/>
      <c r="CI106" s="32"/>
      <c r="CJ106" s="180">
        <f t="shared" si="123"/>
        <v>0</v>
      </c>
      <c r="CK106" s="180">
        <f t="shared" si="124"/>
        <v>0</v>
      </c>
      <c r="CL106" s="180">
        <f t="shared" si="125"/>
        <v>0.54</v>
      </c>
      <c r="CM106" s="180">
        <f t="shared" si="126"/>
        <v>0</v>
      </c>
      <c r="CN106" s="180">
        <f t="shared" si="127"/>
        <v>0</v>
      </c>
      <c r="CO106" s="180">
        <f t="shared" si="128"/>
        <v>0</v>
      </c>
      <c r="CP106" s="180">
        <f t="shared" si="129"/>
        <v>0</v>
      </c>
      <c r="CQ106" s="180">
        <f t="shared" si="130"/>
        <v>0</v>
      </c>
      <c r="CR106" s="180">
        <f t="shared" si="131"/>
        <v>0</v>
      </c>
      <c r="CS106" s="180">
        <f t="shared" si="132"/>
        <v>0</v>
      </c>
      <c r="CT106" s="180">
        <f t="shared" si="133"/>
        <v>0</v>
      </c>
      <c r="CU106" s="180">
        <f t="shared" si="134"/>
        <v>0</v>
      </c>
      <c r="CV106" s="180">
        <f t="shared" si="135"/>
        <v>0</v>
      </c>
      <c r="CW106" s="180">
        <f t="shared" si="136"/>
        <v>0</v>
      </c>
      <c r="CX106" s="32"/>
    </row>
    <row r="107" spans="1:102" x14ac:dyDescent="0.25">
      <c r="A107" s="254" t="s">
        <v>481</v>
      </c>
      <c r="B107" s="171" t="s">
        <v>860</v>
      </c>
      <c r="C107" s="172" t="s">
        <v>861</v>
      </c>
      <c r="D107" s="255"/>
      <c r="E107" s="255"/>
      <c r="F107" s="255">
        <v>0.69</v>
      </c>
      <c r="G107" s="255"/>
      <c r="H107" s="255"/>
      <c r="I107" s="255"/>
      <c r="J107" s="255"/>
      <c r="K107" s="32"/>
      <c r="L107" s="32"/>
      <c r="M107" s="32"/>
      <c r="N107" s="32"/>
      <c r="O107" s="32"/>
      <c r="P107" s="32"/>
      <c r="Q107" s="32"/>
      <c r="R107" s="255"/>
      <c r="S107" s="255"/>
      <c r="T107" s="255"/>
      <c r="U107" s="255"/>
      <c r="V107" s="255"/>
      <c r="W107" s="255"/>
      <c r="X107" s="255"/>
      <c r="Y107" s="32"/>
      <c r="Z107" s="32"/>
      <c r="AA107" s="32"/>
      <c r="AB107" s="32"/>
      <c r="AC107" s="32"/>
      <c r="AD107" s="32"/>
      <c r="AE107" s="32"/>
      <c r="AF107" s="255"/>
      <c r="AG107" s="255"/>
      <c r="AH107" s="255"/>
      <c r="AI107" s="255"/>
      <c r="AJ107" s="255"/>
      <c r="AK107" s="255"/>
      <c r="AL107" s="255"/>
      <c r="AM107" s="32"/>
      <c r="AN107" s="32"/>
      <c r="AO107" s="32"/>
      <c r="AP107" s="32"/>
      <c r="AQ107" s="32"/>
      <c r="AR107" s="32"/>
      <c r="AS107" s="32"/>
      <c r="AT107" s="255"/>
      <c r="AU107" s="255"/>
      <c r="AV107" s="255">
        <v>0.69</v>
      </c>
      <c r="AW107" s="255"/>
      <c r="AX107" s="255"/>
      <c r="AY107" s="255"/>
      <c r="AZ107" s="255"/>
      <c r="BA107" s="32"/>
      <c r="BB107" s="32"/>
      <c r="BC107" s="32"/>
      <c r="BD107" s="32"/>
      <c r="BE107" s="32"/>
      <c r="BF107" s="32"/>
      <c r="BG107" s="32"/>
      <c r="BH107" s="255"/>
      <c r="BI107" s="255"/>
      <c r="BJ107" s="255"/>
      <c r="BK107" s="255"/>
      <c r="BL107" s="255"/>
      <c r="BM107" s="255"/>
      <c r="BN107" s="255"/>
      <c r="BO107" s="32"/>
      <c r="BP107" s="32"/>
      <c r="BQ107" s="32"/>
      <c r="BR107" s="32"/>
      <c r="BS107" s="32"/>
      <c r="BT107" s="32"/>
      <c r="BU107" s="32"/>
      <c r="BV107" s="255"/>
      <c r="BW107" s="255"/>
      <c r="BX107" s="255"/>
      <c r="BY107" s="255"/>
      <c r="BZ107" s="255"/>
      <c r="CA107" s="255"/>
      <c r="CB107" s="255"/>
      <c r="CC107" s="32"/>
      <c r="CD107" s="32"/>
      <c r="CE107" s="32"/>
      <c r="CF107" s="32"/>
      <c r="CG107" s="32"/>
      <c r="CH107" s="32"/>
      <c r="CI107" s="32"/>
      <c r="CJ107" s="180">
        <f t="shared" si="123"/>
        <v>0</v>
      </c>
      <c r="CK107" s="180">
        <f t="shared" si="124"/>
        <v>0</v>
      </c>
      <c r="CL107" s="180">
        <f t="shared" si="125"/>
        <v>0.69</v>
      </c>
      <c r="CM107" s="180">
        <f t="shared" si="126"/>
        <v>0</v>
      </c>
      <c r="CN107" s="180">
        <f t="shared" si="127"/>
        <v>0</v>
      </c>
      <c r="CO107" s="180">
        <f t="shared" si="128"/>
        <v>0</v>
      </c>
      <c r="CP107" s="180">
        <f t="shared" si="129"/>
        <v>0</v>
      </c>
      <c r="CQ107" s="180">
        <f t="shared" si="130"/>
        <v>0</v>
      </c>
      <c r="CR107" s="180">
        <f t="shared" si="131"/>
        <v>0</v>
      </c>
      <c r="CS107" s="180">
        <f t="shared" si="132"/>
        <v>0</v>
      </c>
      <c r="CT107" s="180">
        <f t="shared" si="133"/>
        <v>0</v>
      </c>
      <c r="CU107" s="180">
        <f t="shared" si="134"/>
        <v>0</v>
      </c>
      <c r="CV107" s="180">
        <f t="shared" si="135"/>
        <v>0</v>
      </c>
      <c r="CW107" s="180">
        <f t="shared" si="136"/>
        <v>0</v>
      </c>
      <c r="CX107" s="32"/>
    </row>
    <row r="108" spans="1:102" x14ac:dyDescent="0.25">
      <c r="A108" s="254" t="s">
        <v>481</v>
      </c>
      <c r="B108" s="171" t="s">
        <v>862</v>
      </c>
      <c r="C108" s="172" t="s">
        <v>863</v>
      </c>
      <c r="D108" s="255"/>
      <c r="E108" s="255"/>
      <c r="F108" s="255">
        <v>0.6</v>
      </c>
      <c r="G108" s="255"/>
      <c r="H108" s="255"/>
      <c r="I108" s="255"/>
      <c r="J108" s="255"/>
      <c r="K108" s="32"/>
      <c r="L108" s="32"/>
      <c r="M108" s="32"/>
      <c r="N108" s="32"/>
      <c r="O108" s="32"/>
      <c r="P108" s="32"/>
      <c r="Q108" s="32"/>
      <c r="R108" s="255"/>
      <c r="S108" s="255"/>
      <c r="T108" s="255"/>
      <c r="U108" s="255"/>
      <c r="V108" s="255"/>
      <c r="W108" s="255"/>
      <c r="X108" s="255"/>
      <c r="Y108" s="32"/>
      <c r="Z108" s="32"/>
      <c r="AA108" s="32"/>
      <c r="AB108" s="32"/>
      <c r="AC108" s="32"/>
      <c r="AD108" s="32"/>
      <c r="AE108" s="32"/>
      <c r="AF108" s="255"/>
      <c r="AG108" s="255"/>
      <c r="AH108" s="255"/>
      <c r="AI108" s="255"/>
      <c r="AJ108" s="255"/>
      <c r="AK108" s="255"/>
      <c r="AL108" s="255"/>
      <c r="AM108" s="32"/>
      <c r="AN108" s="32"/>
      <c r="AO108" s="32"/>
      <c r="AP108" s="32"/>
      <c r="AQ108" s="32"/>
      <c r="AR108" s="32"/>
      <c r="AS108" s="32"/>
      <c r="AT108" s="255"/>
      <c r="AU108" s="255"/>
      <c r="AV108" s="255">
        <v>0.6</v>
      </c>
      <c r="AW108" s="255"/>
      <c r="AX108" s="255"/>
      <c r="AY108" s="255"/>
      <c r="AZ108" s="255"/>
      <c r="BA108" s="32"/>
      <c r="BB108" s="32"/>
      <c r="BC108" s="32"/>
      <c r="BD108" s="32"/>
      <c r="BE108" s="32"/>
      <c r="BF108" s="32"/>
      <c r="BG108" s="32"/>
      <c r="BH108" s="255"/>
      <c r="BI108" s="255"/>
      <c r="BJ108" s="255"/>
      <c r="BK108" s="255"/>
      <c r="BL108" s="255"/>
      <c r="BM108" s="255"/>
      <c r="BN108" s="255"/>
      <c r="BO108" s="32"/>
      <c r="BP108" s="32"/>
      <c r="BQ108" s="32"/>
      <c r="BR108" s="32"/>
      <c r="BS108" s="32"/>
      <c r="BT108" s="32"/>
      <c r="BU108" s="32"/>
      <c r="BV108" s="255"/>
      <c r="BW108" s="255"/>
      <c r="BX108" s="255"/>
      <c r="BY108" s="255"/>
      <c r="BZ108" s="255"/>
      <c r="CA108" s="255"/>
      <c r="CB108" s="255"/>
      <c r="CC108" s="32"/>
      <c r="CD108" s="32"/>
      <c r="CE108" s="32"/>
      <c r="CF108" s="32"/>
      <c r="CG108" s="32"/>
      <c r="CH108" s="32"/>
      <c r="CI108" s="32"/>
      <c r="CJ108" s="180">
        <f t="shared" si="123"/>
        <v>0</v>
      </c>
      <c r="CK108" s="180">
        <f t="shared" si="124"/>
        <v>0</v>
      </c>
      <c r="CL108" s="180">
        <f t="shared" si="125"/>
        <v>0.6</v>
      </c>
      <c r="CM108" s="180">
        <f t="shared" si="126"/>
        <v>0</v>
      </c>
      <c r="CN108" s="180">
        <f t="shared" si="127"/>
        <v>0</v>
      </c>
      <c r="CO108" s="180">
        <f t="shared" si="128"/>
        <v>0</v>
      </c>
      <c r="CP108" s="180">
        <f t="shared" si="129"/>
        <v>0</v>
      </c>
      <c r="CQ108" s="180">
        <f t="shared" si="130"/>
        <v>0</v>
      </c>
      <c r="CR108" s="180">
        <f t="shared" si="131"/>
        <v>0</v>
      </c>
      <c r="CS108" s="180">
        <f t="shared" si="132"/>
        <v>0</v>
      </c>
      <c r="CT108" s="180">
        <f t="shared" si="133"/>
        <v>0</v>
      </c>
      <c r="CU108" s="180">
        <f t="shared" si="134"/>
        <v>0</v>
      </c>
      <c r="CV108" s="180">
        <f t="shared" si="135"/>
        <v>0</v>
      </c>
      <c r="CW108" s="180">
        <f t="shared" si="136"/>
        <v>0</v>
      </c>
      <c r="CX108" s="32"/>
    </row>
    <row r="109" spans="1:102" x14ac:dyDescent="0.25">
      <c r="A109" s="254" t="s">
        <v>481</v>
      </c>
      <c r="B109" s="171" t="s">
        <v>1126</v>
      </c>
      <c r="C109" s="172" t="s">
        <v>864</v>
      </c>
      <c r="D109" s="255"/>
      <c r="E109" s="255"/>
      <c r="F109" s="255">
        <v>0.63</v>
      </c>
      <c r="G109" s="255"/>
      <c r="H109" s="255"/>
      <c r="I109" s="255"/>
      <c r="J109" s="255"/>
      <c r="K109" s="32"/>
      <c r="L109" s="32"/>
      <c r="M109" s="32"/>
      <c r="N109" s="32"/>
      <c r="O109" s="32"/>
      <c r="P109" s="32"/>
      <c r="Q109" s="32"/>
      <c r="R109" s="255"/>
      <c r="S109" s="255"/>
      <c r="T109" s="255"/>
      <c r="U109" s="255"/>
      <c r="V109" s="255"/>
      <c r="W109" s="255"/>
      <c r="X109" s="255"/>
      <c r="Y109" s="32"/>
      <c r="Z109" s="32"/>
      <c r="AA109" s="32"/>
      <c r="AB109" s="32"/>
      <c r="AC109" s="32"/>
      <c r="AD109" s="32"/>
      <c r="AE109" s="32"/>
      <c r="AF109" s="255"/>
      <c r="AG109" s="255"/>
      <c r="AH109" s="255"/>
      <c r="AI109" s="255"/>
      <c r="AJ109" s="255"/>
      <c r="AK109" s="255"/>
      <c r="AL109" s="255"/>
      <c r="AM109" s="32"/>
      <c r="AN109" s="32"/>
      <c r="AO109" s="32"/>
      <c r="AP109" s="32"/>
      <c r="AQ109" s="32"/>
      <c r="AR109" s="32"/>
      <c r="AS109" s="32"/>
      <c r="AT109" s="255"/>
      <c r="AU109" s="255"/>
      <c r="AV109" s="255">
        <v>0.63</v>
      </c>
      <c r="AW109" s="255"/>
      <c r="AX109" s="255"/>
      <c r="AY109" s="255"/>
      <c r="AZ109" s="255"/>
      <c r="BA109" s="32"/>
      <c r="BB109" s="32"/>
      <c r="BC109" s="32"/>
      <c r="BD109" s="32"/>
      <c r="BE109" s="32"/>
      <c r="BF109" s="32"/>
      <c r="BG109" s="32"/>
      <c r="BH109" s="255"/>
      <c r="BI109" s="255"/>
      <c r="BJ109" s="255"/>
      <c r="BK109" s="255"/>
      <c r="BL109" s="255"/>
      <c r="BM109" s="255"/>
      <c r="BN109" s="255"/>
      <c r="BO109" s="32"/>
      <c r="BP109" s="32"/>
      <c r="BQ109" s="32"/>
      <c r="BR109" s="32"/>
      <c r="BS109" s="32"/>
      <c r="BT109" s="32"/>
      <c r="BU109" s="32"/>
      <c r="BV109" s="255"/>
      <c r="BW109" s="255"/>
      <c r="BX109" s="255"/>
      <c r="BY109" s="255"/>
      <c r="BZ109" s="255"/>
      <c r="CA109" s="255"/>
      <c r="CB109" s="255"/>
      <c r="CC109" s="32"/>
      <c r="CD109" s="32"/>
      <c r="CE109" s="32"/>
      <c r="CF109" s="32"/>
      <c r="CG109" s="32"/>
      <c r="CH109" s="32"/>
      <c r="CI109" s="32"/>
      <c r="CJ109" s="180">
        <f t="shared" si="123"/>
        <v>0</v>
      </c>
      <c r="CK109" s="180">
        <f t="shared" si="124"/>
        <v>0</v>
      </c>
      <c r="CL109" s="180">
        <f t="shared" si="125"/>
        <v>0.63</v>
      </c>
      <c r="CM109" s="180">
        <f t="shared" si="126"/>
        <v>0</v>
      </c>
      <c r="CN109" s="180">
        <f t="shared" si="127"/>
        <v>0</v>
      </c>
      <c r="CO109" s="180">
        <f t="shared" si="128"/>
        <v>0</v>
      </c>
      <c r="CP109" s="180">
        <f t="shared" si="129"/>
        <v>0</v>
      </c>
      <c r="CQ109" s="180">
        <f t="shared" si="130"/>
        <v>0</v>
      </c>
      <c r="CR109" s="180">
        <f t="shared" si="131"/>
        <v>0</v>
      </c>
      <c r="CS109" s="180">
        <f t="shared" si="132"/>
        <v>0</v>
      </c>
      <c r="CT109" s="180">
        <f t="shared" si="133"/>
        <v>0</v>
      </c>
      <c r="CU109" s="180">
        <f t="shared" si="134"/>
        <v>0</v>
      </c>
      <c r="CV109" s="180">
        <f t="shared" si="135"/>
        <v>0</v>
      </c>
      <c r="CW109" s="180">
        <f t="shared" si="136"/>
        <v>0</v>
      </c>
      <c r="CX109" s="32"/>
    </row>
    <row r="110" spans="1:102" x14ac:dyDescent="0.25">
      <c r="A110" s="254" t="s">
        <v>481</v>
      </c>
      <c r="B110" s="171" t="s">
        <v>865</v>
      </c>
      <c r="C110" s="172" t="s">
        <v>866</v>
      </c>
      <c r="D110" s="255"/>
      <c r="E110" s="255"/>
      <c r="F110" s="255">
        <v>1.1100000000000001</v>
      </c>
      <c r="G110" s="255"/>
      <c r="H110" s="255"/>
      <c r="I110" s="255"/>
      <c r="J110" s="255"/>
      <c r="K110" s="32"/>
      <c r="L110" s="32"/>
      <c r="M110" s="32"/>
      <c r="N110" s="32"/>
      <c r="O110" s="32"/>
      <c r="P110" s="32"/>
      <c r="Q110" s="32"/>
      <c r="R110" s="255"/>
      <c r="S110" s="255"/>
      <c r="T110" s="255"/>
      <c r="U110" s="255"/>
      <c r="V110" s="255"/>
      <c r="W110" s="255"/>
      <c r="X110" s="255"/>
      <c r="Y110" s="32"/>
      <c r="Z110" s="32"/>
      <c r="AA110" s="32"/>
      <c r="AB110" s="32"/>
      <c r="AC110" s="32"/>
      <c r="AD110" s="32"/>
      <c r="AE110" s="32"/>
      <c r="AF110" s="255"/>
      <c r="AG110" s="255"/>
      <c r="AH110" s="255"/>
      <c r="AI110" s="255"/>
      <c r="AJ110" s="255"/>
      <c r="AK110" s="255"/>
      <c r="AL110" s="255"/>
      <c r="AM110" s="32"/>
      <c r="AN110" s="32"/>
      <c r="AO110" s="32"/>
      <c r="AP110" s="32"/>
      <c r="AQ110" s="32"/>
      <c r="AR110" s="32"/>
      <c r="AS110" s="32"/>
      <c r="AT110" s="255"/>
      <c r="AU110" s="255"/>
      <c r="AV110" s="255">
        <v>1.1100000000000001</v>
      </c>
      <c r="AW110" s="255"/>
      <c r="AX110" s="255"/>
      <c r="AY110" s="255"/>
      <c r="AZ110" s="255"/>
      <c r="BA110" s="32"/>
      <c r="BB110" s="32"/>
      <c r="BC110" s="32"/>
      <c r="BD110" s="32"/>
      <c r="BE110" s="32"/>
      <c r="BF110" s="32"/>
      <c r="BG110" s="32"/>
      <c r="BH110" s="255"/>
      <c r="BI110" s="255"/>
      <c r="BJ110" s="255"/>
      <c r="BK110" s="255"/>
      <c r="BL110" s="255"/>
      <c r="BM110" s="255"/>
      <c r="BN110" s="255"/>
      <c r="BO110" s="32"/>
      <c r="BP110" s="32"/>
      <c r="BQ110" s="32"/>
      <c r="BR110" s="32"/>
      <c r="BS110" s="32"/>
      <c r="BT110" s="32"/>
      <c r="BU110" s="32"/>
      <c r="BV110" s="255"/>
      <c r="BW110" s="255"/>
      <c r="BX110" s="255"/>
      <c r="BY110" s="255"/>
      <c r="BZ110" s="255"/>
      <c r="CA110" s="255"/>
      <c r="CB110" s="255"/>
      <c r="CC110" s="32"/>
      <c r="CD110" s="32"/>
      <c r="CE110" s="32"/>
      <c r="CF110" s="32"/>
      <c r="CG110" s="32"/>
      <c r="CH110" s="32"/>
      <c r="CI110" s="32"/>
      <c r="CJ110" s="180">
        <f t="shared" si="123"/>
        <v>0</v>
      </c>
      <c r="CK110" s="180">
        <f t="shared" si="124"/>
        <v>0</v>
      </c>
      <c r="CL110" s="180">
        <f t="shared" si="125"/>
        <v>1.1100000000000001</v>
      </c>
      <c r="CM110" s="180">
        <f t="shared" si="126"/>
        <v>0</v>
      </c>
      <c r="CN110" s="180">
        <f t="shared" si="127"/>
        <v>0</v>
      </c>
      <c r="CO110" s="180">
        <f t="shared" si="128"/>
        <v>0</v>
      </c>
      <c r="CP110" s="180">
        <f t="shared" si="129"/>
        <v>0</v>
      </c>
      <c r="CQ110" s="180">
        <f t="shared" si="130"/>
        <v>0</v>
      </c>
      <c r="CR110" s="180">
        <f t="shared" si="131"/>
        <v>0</v>
      </c>
      <c r="CS110" s="180">
        <f t="shared" si="132"/>
        <v>0</v>
      </c>
      <c r="CT110" s="180">
        <f t="shared" si="133"/>
        <v>0</v>
      </c>
      <c r="CU110" s="180">
        <f t="shared" si="134"/>
        <v>0</v>
      </c>
      <c r="CV110" s="180">
        <f t="shared" si="135"/>
        <v>0</v>
      </c>
      <c r="CW110" s="180">
        <f t="shared" si="136"/>
        <v>0</v>
      </c>
      <c r="CX110" s="32"/>
    </row>
    <row r="111" spans="1:102" x14ac:dyDescent="0.25">
      <c r="A111" s="254" t="s">
        <v>481</v>
      </c>
      <c r="B111" s="171" t="s">
        <v>867</v>
      </c>
      <c r="C111" s="172" t="s">
        <v>868</v>
      </c>
      <c r="D111" s="255"/>
      <c r="E111" s="255"/>
      <c r="F111" s="255">
        <v>0.78</v>
      </c>
      <c r="G111" s="255"/>
      <c r="H111" s="255"/>
      <c r="I111" s="255"/>
      <c r="J111" s="255"/>
      <c r="K111" s="32"/>
      <c r="L111" s="32"/>
      <c r="M111" s="32"/>
      <c r="N111" s="32"/>
      <c r="O111" s="32"/>
      <c r="P111" s="32"/>
      <c r="Q111" s="32"/>
      <c r="R111" s="255"/>
      <c r="S111" s="255"/>
      <c r="T111" s="255"/>
      <c r="U111" s="255"/>
      <c r="V111" s="255"/>
      <c r="W111" s="255"/>
      <c r="X111" s="255"/>
      <c r="Y111" s="32"/>
      <c r="Z111" s="32"/>
      <c r="AA111" s="32"/>
      <c r="AB111" s="32"/>
      <c r="AC111" s="32"/>
      <c r="AD111" s="32"/>
      <c r="AE111" s="32"/>
      <c r="AF111" s="255"/>
      <c r="AG111" s="255"/>
      <c r="AH111" s="255"/>
      <c r="AI111" s="255"/>
      <c r="AJ111" s="255"/>
      <c r="AK111" s="255"/>
      <c r="AL111" s="255"/>
      <c r="AM111" s="32"/>
      <c r="AN111" s="32"/>
      <c r="AO111" s="32"/>
      <c r="AP111" s="32"/>
      <c r="AQ111" s="32"/>
      <c r="AR111" s="32"/>
      <c r="AS111" s="32"/>
      <c r="AT111" s="255"/>
      <c r="AU111" s="255"/>
      <c r="AV111" s="255">
        <v>0.78</v>
      </c>
      <c r="AW111" s="255"/>
      <c r="AX111" s="255"/>
      <c r="AY111" s="255"/>
      <c r="AZ111" s="255"/>
      <c r="BA111" s="32"/>
      <c r="BB111" s="32"/>
      <c r="BC111" s="32"/>
      <c r="BD111" s="32"/>
      <c r="BE111" s="32"/>
      <c r="BF111" s="32"/>
      <c r="BG111" s="32"/>
      <c r="BH111" s="255"/>
      <c r="BI111" s="255"/>
      <c r="BJ111" s="255"/>
      <c r="BK111" s="255"/>
      <c r="BL111" s="255"/>
      <c r="BM111" s="255"/>
      <c r="BN111" s="255"/>
      <c r="BO111" s="32"/>
      <c r="BP111" s="32"/>
      <c r="BQ111" s="32"/>
      <c r="BR111" s="32"/>
      <c r="BS111" s="32"/>
      <c r="BT111" s="32"/>
      <c r="BU111" s="32"/>
      <c r="BV111" s="255"/>
      <c r="BW111" s="255"/>
      <c r="BX111" s="255"/>
      <c r="BY111" s="255"/>
      <c r="BZ111" s="255"/>
      <c r="CA111" s="255"/>
      <c r="CB111" s="255"/>
      <c r="CC111" s="32"/>
      <c r="CD111" s="32"/>
      <c r="CE111" s="32"/>
      <c r="CF111" s="32"/>
      <c r="CG111" s="32"/>
      <c r="CH111" s="32"/>
      <c r="CI111" s="32"/>
      <c r="CJ111" s="180">
        <f t="shared" si="123"/>
        <v>0</v>
      </c>
      <c r="CK111" s="180">
        <f t="shared" si="124"/>
        <v>0</v>
      </c>
      <c r="CL111" s="180">
        <f t="shared" si="125"/>
        <v>0.78</v>
      </c>
      <c r="CM111" s="180">
        <f t="shared" si="126"/>
        <v>0</v>
      </c>
      <c r="CN111" s="180">
        <f t="shared" si="127"/>
        <v>0</v>
      </c>
      <c r="CO111" s="180">
        <f t="shared" si="128"/>
        <v>0</v>
      </c>
      <c r="CP111" s="180">
        <f t="shared" si="129"/>
        <v>0</v>
      </c>
      <c r="CQ111" s="180">
        <f t="shared" si="130"/>
        <v>0</v>
      </c>
      <c r="CR111" s="180">
        <f t="shared" si="131"/>
        <v>0</v>
      </c>
      <c r="CS111" s="180">
        <f t="shared" si="132"/>
        <v>0</v>
      </c>
      <c r="CT111" s="180">
        <f t="shared" si="133"/>
        <v>0</v>
      </c>
      <c r="CU111" s="180">
        <f t="shared" si="134"/>
        <v>0</v>
      </c>
      <c r="CV111" s="180">
        <f t="shared" si="135"/>
        <v>0</v>
      </c>
      <c r="CW111" s="180">
        <f t="shared" si="136"/>
        <v>0</v>
      </c>
      <c r="CX111" s="32"/>
    </row>
    <row r="112" spans="1:102" x14ac:dyDescent="0.25">
      <c r="A112" s="254" t="s">
        <v>481</v>
      </c>
      <c r="B112" s="171" t="s">
        <v>869</v>
      </c>
      <c r="C112" s="172" t="s">
        <v>870</v>
      </c>
      <c r="D112" s="255"/>
      <c r="E112" s="255"/>
      <c r="F112" s="255">
        <v>1.35</v>
      </c>
      <c r="G112" s="255"/>
      <c r="H112" s="255"/>
      <c r="I112" s="255"/>
      <c r="J112" s="255"/>
      <c r="K112" s="32"/>
      <c r="L112" s="32"/>
      <c r="M112" s="32"/>
      <c r="N112" s="32"/>
      <c r="O112" s="32"/>
      <c r="P112" s="32"/>
      <c r="Q112" s="32"/>
      <c r="R112" s="255"/>
      <c r="S112" s="255"/>
      <c r="T112" s="255"/>
      <c r="U112" s="255"/>
      <c r="V112" s="255"/>
      <c r="W112" s="255"/>
      <c r="X112" s="255"/>
      <c r="Y112" s="32"/>
      <c r="Z112" s="32"/>
      <c r="AA112" s="32"/>
      <c r="AB112" s="32"/>
      <c r="AC112" s="32"/>
      <c r="AD112" s="32"/>
      <c r="AE112" s="32"/>
      <c r="AF112" s="255"/>
      <c r="AG112" s="255"/>
      <c r="AH112" s="255"/>
      <c r="AI112" s="255"/>
      <c r="AJ112" s="255"/>
      <c r="AK112" s="255"/>
      <c r="AL112" s="255"/>
      <c r="AM112" s="32"/>
      <c r="AN112" s="32"/>
      <c r="AO112" s="32"/>
      <c r="AP112" s="32"/>
      <c r="AQ112" s="32"/>
      <c r="AR112" s="32"/>
      <c r="AS112" s="32"/>
      <c r="AT112" s="255"/>
      <c r="AU112" s="255"/>
      <c r="AV112" s="255">
        <v>1.35</v>
      </c>
      <c r="AW112" s="255"/>
      <c r="AX112" s="255"/>
      <c r="AY112" s="255"/>
      <c r="AZ112" s="255"/>
      <c r="BA112" s="32"/>
      <c r="BB112" s="32"/>
      <c r="BC112" s="32"/>
      <c r="BD112" s="32"/>
      <c r="BE112" s="32"/>
      <c r="BF112" s="32"/>
      <c r="BG112" s="32"/>
      <c r="BH112" s="255"/>
      <c r="BI112" s="255"/>
      <c r="BJ112" s="255"/>
      <c r="BK112" s="255"/>
      <c r="BL112" s="255"/>
      <c r="BM112" s="255"/>
      <c r="BN112" s="255"/>
      <c r="BO112" s="32"/>
      <c r="BP112" s="32"/>
      <c r="BQ112" s="32"/>
      <c r="BR112" s="32"/>
      <c r="BS112" s="32"/>
      <c r="BT112" s="32"/>
      <c r="BU112" s="32"/>
      <c r="BV112" s="255"/>
      <c r="BW112" s="255"/>
      <c r="BX112" s="255"/>
      <c r="BY112" s="255"/>
      <c r="BZ112" s="255"/>
      <c r="CA112" s="255"/>
      <c r="CB112" s="255"/>
      <c r="CC112" s="32"/>
      <c r="CD112" s="32"/>
      <c r="CE112" s="32"/>
      <c r="CF112" s="32"/>
      <c r="CG112" s="32"/>
      <c r="CH112" s="32"/>
      <c r="CI112" s="32"/>
      <c r="CJ112" s="180">
        <f t="shared" si="123"/>
        <v>0</v>
      </c>
      <c r="CK112" s="180">
        <f t="shared" si="124"/>
        <v>0</v>
      </c>
      <c r="CL112" s="180">
        <f t="shared" si="125"/>
        <v>1.35</v>
      </c>
      <c r="CM112" s="180">
        <f t="shared" si="126"/>
        <v>0</v>
      </c>
      <c r="CN112" s="180">
        <f t="shared" si="127"/>
        <v>0</v>
      </c>
      <c r="CO112" s="180">
        <f t="shared" si="128"/>
        <v>0</v>
      </c>
      <c r="CP112" s="180">
        <f t="shared" si="129"/>
        <v>0</v>
      </c>
      <c r="CQ112" s="180">
        <f t="shared" si="130"/>
        <v>0</v>
      </c>
      <c r="CR112" s="180">
        <f t="shared" si="131"/>
        <v>0</v>
      </c>
      <c r="CS112" s="180">
        <f t="shared" si="132"/>
        <v>0</v>
      </c>
      <c r="CT112" s="180">
        <f t="shared" si="133"/>
        <v>0</v>
      </c>
      <c r="CU112" s="180">
        <f t="shared" si="134"/>
        <v>0</v>
      </c>
      <c r="CV112" s="180">
        <f t="shared" si="135"/>
        <v>0</v>
      </c>
      <c r="CW112" s="180">
        <f t="shared" si="136"/>
        <v>0</v>
      </c>
      <c r="CX112" s="32"/>
    </row>
    <row r="113" spans="1:102" x14ac:dyDescent="0.25">
      <c r="A113" s="254" t="s">
        <v>481</v>
      </c>
      <c r="B113" s="171" t="s">
        <v>871</v>
      </c>
      <c r="C113" s="172" t="s">
        <v>872</v>
      </c>
      <c r="D113" s="255"/>
      <c r="E113" s="255"/>
      <c r="F113" s="255">
        <v>0.48</v>
      </c>
      <c r="G113" s="255"/>
      <c r="H113" s="255"/>
      <c r="I113" s="255"/>
      <c r="J113" s="255"/>
      <c r="K113" s="32"/>
      <c r="L113" s="32"/>
      <c r="M113" s="32"/>
      <c r="N113" s="32"/>
      <c r="O113" s="32"/>
      <c r="P113" s="32"/>
      <c r="Q113" s="32"/>
      <c r="R113" s="255"/>
      <c r="S113" s="255"/>
      <c r="T113" s="255"/>
      <c r="U113" s="255"/>
      <c r="V113" s="255"/>
      <c r="W113" s="255"/>
      <c r="X113" s="255"/>
      <c r="Y113" s="32"/>
      <c r="Z113" s="32"/>
      <c r="AA113" s="32"/>
      <c r="AB113" s="32"/>
      <c r="AC113" s="32"/>
      <c r="AD113" s="32"/>
      <c r="AE113" s="32"/>
      <c r="AF113" s="255"/>
      <c r="AG113" s="255"/>
      <c r="AH113" s="255"/>
      <c r="AI113" s="255"/>
      <c r="AJ113" s="255"/>
      <c r="AK113" s="255"/>
      <c r="AL113" s="255"/>
      <c r="AM113" s="32"/>
      <c r="AN113" s="32"/>
      <c r="AO113" s="32"/>
      <c r="AP113" s="32"/>
      <c r="AQ113" s="32"/>
      <c r="AR113" s="32"/>
      <c r="AS113" s="32"/>
      <c r="AT113" s="255"/>
      <c r="AU113" s="255"/>
      <c r="AV113" s="255">
        <v>0.48</v>
      </c>
      <c r="AW113" s="255"/>
      <c r="AX113" s="255"/>
      <c r="AY113" s="255"/>
      <c r="AZ113" s="255"/>
      <c r="BA113" s="32"/>
      <c r="BB113" s="32"/>
      <c r="BC113" s="32"/>
      <c r="BD113" s="32"/>
      <c r="BE113" s="32"/>
      <c r="BF113" s="32"/>
      <c r="BG113" s="32"/>
      <c r="BH113" s="255"/>
      <c r="BI113" s="255"/>
      <c r="BJ113" s="255"/>
      <c r="BK113" s="255"/>
      <c r="BL113" s="255"/>
      <c r="BM113" s="255"/>
      <c r="BN113" s="255"/>
      <c r="BO113" s="32"/>
      <c r="BP113" s="32"/>
      <c r="BQ113" s="32"/>
      <c r="BR113" s="32"/>
      <c r="BS113" s="32"/>
      <c r="BT113" s="32"/>
      <c r="BU113" s="32"/>
      <c r="BV113" s="255"/>
      <c r="BW113" s="255"/>
      <c r="BX113" s="255"/>
      <c r="BY113" s="255"/>
      <c r="BZ113" s="255"/>
      <c r="CA113" s="255"/>
      <c r="CB113" s="255"/>
      <c r="CC113" s="32"/>
      <c r="CD113" s="32"/>
      <c r="CE113" s="32"/>
      <c r="CF113" s="32"/>
      <c r="CG113" s="32"/>
      <c r="CH113" s="32"/>
      <c r="CI113" s="32"/>
      <c r="CJ113" s="180">
        <f t="shared" si="123"/>
        <v>0</v>
      </c>
      <c r="CK113" s="180">
        <f t="shared" si="124"/>
        <v>0</v>
      </c>
      <c r="CL113" s="180">
        <f t="shared" si="125"/>
        <v>0.48</v>
      </c>
      <c r="CM113" s="180">
        <f t="shared" si="126"/>
        <v>0</v>
      </c>
      <c r="CN113" s="180">
        <f t="shared" si="127"/>
        <v>0</v>
      </c>
      <c r="CO113" s="180">
        <f t="shared" si="128"/>
        <v>0</v>
      </c>
      <c r="CP113" s="180">
        <f t="shared" si="129"/>
        <v>0</v>
      </c>
      <c r="CQ113" s="180">
        <f t="shared" si="130"/>
        <v>0</v>
      </c>
      <c r="CR113" s="180">
        <f t="shared" si="131"/>
        <v>0</v>
      </c>
      <c r="CS113" s="180">
        <f t="shared" si="132"/>
        <v>0</v>
      </c>
      <c r="CT113" s="180">
        <f t="shared" si="133"/>
        <v>0</v>
      </c>
      <c r="CU113" s="180">
        <f t="shared" si="134"/>
        <v>0</v>
      </c>
      <c r="CV113" s="180">
        <f t="shared" si="135"/>
        <v>0</v>
      </c>
      <c r="CW113" s="180">
        <f t="shared" si="136"/>
        <v>0</v>
      </c>
      <c r="CX113" s="32"/>
    </row>
    <row r="114" spans="1:102" x14ac:dyDescent="0.25">
      <c r="A114" s="254" t="s">
        <v>481</v>
      </c>
      <c r="B114" s="171" t="s">
        <v>873</v>
      </c>
      <c r="C114" s="172" t="s">
        <v>874</v>
      </c>
      <c r="D114" s="255"/>
      <c r="E114" s="255"/>
      <c r="F114" s="255">
        <v>0.96</v>
      </c>
      <c r="G114" s="255"/>
      <c r="H114" s="255"/>
      <c r="I114" s="255"/>
      <c r="J114" s="255"/>
      <c r="K114" s="32"/>
      <c r="L114" s="32"/>
      <c r="M114" s="32"/>
      <c r="N114" s="32"/>
      <c r="O114" s="32"/>
      <c r="P114" s="32"/>
      <c r="Q114" s="32"/>
      <c r="R114" s="255"/>
      <c r="S114" s="255"/>
      <c r="T114" s="255"/>
      <c r="U114" s="255"/>
      <c r="V114" s="255"/>
      <c r="W114" s="255"/>
      <c r="X114" s="255"/>
      <c r="Y114" s="32"/>
      <c r="Z114" s="32"/>
      <c r="AA114" s="32"/>
      <c r="AB114" s="32"/>
      <c r="AC114" s="32"/>
      <c r="AD114" s="32"/>
      <c r="AE114" s="32"/>
      <c r="AF114" s="255"/>
      <c r="AG114" s="255"/>
      <c r="AH114" s="255"/>
      <c r="AI114" s="255"/>
      <c r="AJ114" s="255"/>
      <c r="AK114" s="255"/>
      <c r="AL114" s="255"/>
      <c r="AM114" s="32"/>
      <c r="AN114" s="32"/>
      <c r="AO114" s="32"/>
      <c r="AP114" s="32"/>
      <c r="AQ114" s="32"/>
      <c r="AR114" s="32"/>
      <c r="AS114" s="32"/>
      <c r="AT114" s="255"/>
      <c r="AU114" s="255"/>
      <c r="AV114" s="255">
        <v>0.96</v>
      </c>
      <c r="AW114" s="255"/>
      <c r="AX114" s="255"/>
      <c r="AY114" s="255"/>
      <c r="AZ114" s="255"/>
      <c r="BA114" s="32"/>
      <c r="BB114" s="32"/>
      <c r="BC114" s="32"/>
      <c r="BD114" s="32"/>
      <c r="BE114" s="32"/>
      <c r="BF114" s="32"/>
      <c r="BG114" s="32"/>
      <c r="BH114" s="255"/>
      <c r="BI114" s="255"/>
      <c r="BJ114" s="255"/>
      <c r="BK114" s="255"/>
      <c r="BL114" s="255"/>
      <c r="BM114" s="255"/>
      <c r="BN114" s="255"/>
      <c r="BO114" s="32"/>
      <c r="BP114" s="32"/>
      <c r="BQ114" s="32"/>
      <c r="BR114" s="32"/>
      <c r="BS114" s="32"/>
      <c r="BT114" s="32"/>
      <c r="BU114" s="32"/>
      <c r="BV114" s="255"/>
      <c r="BW114" s="255"/>
      <c r="BX114" s="255"/>
      <c r="BY114" s="255"/>
      <c r="BZ114" s="255"/>
      <c r="CA114" s="255"/>
      <c r="CB114" s="255"/>
      <c r="CC114" s="32"/>
      <c r="CD114" s="32"/>
      <c r="CE114" s="32"/>
      <c r="CF114" s="32"/>
      <c r="CG114" s="32"/>
      <c r="CH114" s="32"/>
      <c r="CI114" s="32"/>
      <c r="CJ114" s="180">
        <f t="shared" si="123"/>
        <v>0</v>
      </c>
      <c r="CK114" s="180">
        <f t="shared" si="124"/>
        <v>0</v>
      </c>
      <c r="CL114" s="180">
        <f t="shared" si="125"/>
        <v>0.96</v>
      </c>
      <c r="CM114" s="180">
        <f t="shared" si="126"/>
        <v>0</v>
      </c>
      <c r="CN114" s="180">
        <f t="shared" si="127"/>
        <v>0</v>
      </c>
      <c r="CO114" s="180">
        <f t="shared" si="128"/>
        <v>0</v>
      </c>
      <c r="CP114" s="180">
        <f t="shared" si="129"/>
        <v>0</v>
      </c>
      <c r="CQ114" s="180">
        <f t="shared" si="130"/>
        <v>0</v>
      </c>
      <c r="CR114" s="180">
        <f t="shared" si="131"/>
        <v>0</v>
      </c>
      <c r="CS114" s="180">
        <f t="shared" si="132"/>
        <v>0</v>
      </c>
      <c r="CT114" s="180">
        <f t="shared" si="133"/>
        <v>0</v>
      </c>
      <c r="CU114" s="180">
        <f t="shared" si="134"/>
        <v>0</v>
      </c>
      <c r="CV114" s="180">
        <f t="shared" si="135"/>
        <v>0</v>
      </c>
      <c r="CW114" s="180">
        <f t="shared" si="136"/>
        <v>0</v>
      </c>
      <c r="CX114" s="32"/>
    </row>
    <row r="115" spans="1:102" x14ac:dyDescent="0.25">
      <c r="A115" s="254" t="s">
        <v>481</v>
      </c>
      <c r="B115" s="171" t="s">
        <v>875</v>
      </c>
      <c r="C115" s="172" t="s">
        <v>876</v>
      </c>
      <c r="D115" s="255"/>
      <c r="E115" s="255"/>
      <c r="F115" s="255">
        <v>0.28000000000000003</v>
      </c>
      <c r="G115" s="255"/>
      <c r="H115" s="255"/>
      <c r="I115" s="255"/>
      <c r="J115" s="255"/>
      <c r="K115" s="32"/>
      <c r="L115" s="32"/>
      <c r="M115" s="32"/>
      <c r="N115" s="32"/>
      <c r="O115" s="32"/>
      <c r="P115" s="32"/>
      <c r="Q115" s="32"/>
      <c r="R115" s="255"/>
      <c r="S115" s="255"/>
      <c r="T115" s="255"/>
      <c r="U115" s="255"/>
      <c r="V115" s="255"/>
      <c r="W115" s="255"/>
      <c r="X115" s="255"/>
      <c r="Y115" s="32"/>
      <c r="Z115" s="32"/>
      <c r="AA115" s="32"/>
      <c r="AB115" s="32"/>
      <c r="AC115" s="32"/>
      <c r="AD115" s="32"/>
      <c r="AE115" s="32"/>
      <c r="AF115" s="255"/>
      <c r="AG115" s="255"/>
      <c r="AH115" s="255"/>
      <c r="AI115" s="255"/>
      <c r="AJ115" s="255"/>
      <c r="AK115" s="255"/>
      <c r="AL115" s="255"/>
      <c r="AM115" s="32"/>
      <c r="AN115" s="32"/>
      <c r="AO115" s="32"/>
      <c r="AP115" s="32"/>
      <c r="AQ115" s="32"/>
      <c r="AR115" s="32"/>
      <c r="AS115" s="32"/>
      <c r="AT115" s="255"/>
      <c r="AU115" s="255"/>
      <c r="AV115" s="255">
        <v>0.28000000000000003</v>
      </c>
      <c r="AW115" s="255"/>
      <c r="AX115" s="255"/>
      <c r="AY115" s="255"/>
      <c r="AZ115" s="255"/>
      <c r="BA115" s="32"/>
      <c r="BB115" s="32"/>
      <c r="BC115" s="32"/>
      <c r="BD115" s="32"/>
      <c r="BE115" s="32"/>
      <c r="BF115" s="32"/>
      <c r="BG115" s="32"/>
      <c r="BH115" s="255"/>
      <c r="BI115" s="255"/>
      <c r="BJ115" s="255"/>
      <c r="BK115" s="255"/>
      <c r="BL115" s="255"/>
      <c r="BM115" s="255"/>
      <c r="BN115" s="255"/>
      <c r="BO115" s="32"/>
      <c r="BP115" s="32"/>
      <c r="BQ115" s="32"/>
      <c r="BR115" s="32"/>
      <c r="BS115" s="32"/>
      <c r="BT115" s="32"/>
      <c r="BU115" s="32"/>
      <c r="BV115" s="255"/>
      <c r="BW115" s="255"/>
      <c r="BX115" s="255"/>
      <c r="BY115" s="255"/>
      <c r="BZ115" s="255"/>
      <c r="CA115" s="255"/>
      <c r="CB115" s="255"/>
      <c r="CC115" s="32"/>
      <c r="CD115" s="32"/>
      <c r="CE115" s="32"/>
      <c r="CF115" s="32"/>
      <c r="CG115" s="32"/>
      <c r="CH115" s="32"/>
      <c r="CI115" s="32"/>
      <c r="CJ115" s="180">
        <f t="shared" si="123"/>
        <v>0</v>
      </c>
      <c r="CK115" s="180">
        <f t="shared" si="124"/>
        <v>0</v>
      </c>
      <c r="CL115" s="180">
        <f t="shared" si="125"/>
        <v>0.28000000000000003</v>
      </c>
      <c r="CM115" s="180">
        <f t="shared" si="126"/>
        <v>0</v>
      </c>
      <c r="CN115" s="180">
        <f t="shared" si="127"/>
        <v>0</v>
      </c>
      <c r="CO115" s="180">
        <f t="shared" si="128"/>
        <v>0</v>
      </c>
      <c r="CP115" s="180">
        <f t="shared" si="129"/>
        <v>0</v>
      </c>
      <c r="CQ115" s="180">
        <f t="shared" si="130"/>
        <v>0</v>
      </c>
      <c r="CR115" s="180">
        <f t="shared" si="131"/>
        <v>0</v>
      </c>
      <c r="CS115" s="180">
        <f t="shared" si="132"/>
        <v>0</v>
      </c>
      <c r="CT115" s="180">
        <f t="shared" si="133"/>
        <v>0</v>
      </c>
      <c r="CU115" s="180">
        <f t="shared" si="134"/>
        <v>0</v>
      </c>
      <c r="CV115" s="180">
        <f t="shared" si="135"/>
        <v>0</v>
      </c>
      <c r="CW115" s="180">
        <f t="shared" si="136"/>
        <v>0</v>
      </c>
      <c r="CX115" s="32"/>
    </row>
    <row r="116" spans="1:102" x14ac:dyDescent="0.25">
      <c r="A116" s="254" t="s">
        <v>481</v>
      </c>
      <c r="B116" s="171" t="s">
        <v>877</v>
      </c>
      <c r="C116" s="172" t="s">
        <v>878</v>
      </c>
      <c r="D116" s="255"/>
      <c r="E116" s="255"/>
      <c r="F116" s="255">
        <v>0.73499999999999999</v>
      </c>
      <c r="G116" s="255"/>
      <c r="H116" s="255"/>
      <c r="I116" s="255"/>
      <c r="J116" s="255"/>
      <c r="K116" s="32"/>
      <c r="L116" s="32"/>
      <c r="M116" s="32"/>
      <c r="N116" s="32"/>
      <c r="O116" s="32"/>
      <c r="P116" s="32"/>
      <c r="Q116" s="32"/>
      <c r="R116" s="255"/>
      <c r="S116" s="255"/>
      <c r="T116" s="255"/>
      <c r="U116" s="255"/>
      <c r="V116" s="255"/>
      <c r="W116" s="255"/>
      <c r="X116" s="255"/>
      <c r="Y116" s="32"/>
      <c r="Z116" s="32"/>
      <c r="AA116" s="32"/>
      <c r="AB116" s="32"/>
      <c r="AC116" s="32"/>
      <c r="AD116" s="32"/>
      <c r="AE116" s="32"/>
      <c r="AF116" s="255"/>
      <c r="AG116" s="255"/>
      <c r="AH116" s="255"/>
      <c r="AI116" s="255"/>
      <c r="AJ116" s="255"/>
      <c r="AK116" s="255"/>
      <c r="AL116" s="255"/>
      <c r="AM116" s="32"/>
      <c r="AN116" s="32"/>
      <c r="AO116" s="32"/>
      <c r="AP116" s="32"/>
      <c r="AQ116" s="32"/>
      <c r="AR116" s="32"/>
      <c r="AS116" s="32"/>
      <c r="AT116" s="255"/>
      <c r="AU116" s="255"/>
      <c r="AV116" s="255">
        <v>0.73499999999999999</v>
      </c>
      <c r="AW116" s="255"/>
      <c r="AX116" s="255"/>
      <c r="AY116" s="255"/>
      <c r="AZ116" s="255"/>
      <c r="BA116" s="32"/>
      <c r="BB116" s="32"/>
      <c r="BC116" s="32"/>
      <c r="BD116" s="32"/>
      <c r="BE116" s="32"/>
      <c r="BF116" s="32"/>
      <c r="BG116" s="32"/>
      <c r="BH116" s="255"/>
      <c r="BI116" s="255"/>
      <c r="BJ116" s="255"/>
      <c r="BK116" s="255"/>
      <c r="BL116" s="255"/>
      <c r="BM116" s="255"/>
      <c r="BN116" s="255"/>
      <c r="BO116" s="32"/>
      <c r="BP116" s="32"/>
      <c r="BQ116" s="32"/>
      <c r="BR116" s="32"/>
      <c r="BS116" s="32"/>
      <c r="BT116" s="32"/>
      <c r="BU116" s="32"/>
      <c r="BV116" s="255"/>
      <c r="BW116" s="255"/>
      <c r="BX116" s="255"/>
      <c r="BY116" s="255"/>
      <c r="BZ116" s="255"/>
      <c r="CA116" s="255"/>
      <c r="CB116" s="255"/>
      <c r="CC116" s="32"/>
      <c r="CD116" s="32"/>
      <c r="CE116" s="32"/>
      <c r="CF116" s="32"/>
      <c r="CG116" s="32"/>
      <c r="CH116" s="32"/>
      <c r="CI116" s="32"/>
      <c r="CJ116" s="180">
        <f t="shared" si="123"/>
        <v>0</v>
      </c>
      <c r="CK116" s="180">
        <f t="shared" si="124"/>
        <v>0</v>
      </c>
      <c r="CL116" s="180">
        <f t="shared" si="125"/>
        <v>0.73499999999999999</v>
      </c>
      <c r="CM116" s="180">
        <f t="shared" si="126"/>
        <v>0</v>
      </c>
      <c r="CN116" s="180">
        <f t="shared" si="127"/>
        <v>0</v>
      </c>
      <c r="CO116" s="180">
        <f t="shared" si="128"/>
        <v>0</v>
      </c>
      <c r="CP116" s="180">
        <f t="shared" si="129"/>
        <v>0</v>
      </c>
      <c r="CQ116" s="180">
        <f t="shared" si="130"/>
        <v>0</v>
      </c>
      <c r="CR116" s="180">
        <f t="shared" si="131"/>
        <v>0</v>
      </c>
      <c r="CS116" s="180">
        <f t="shared" si="132"/>
        <v>0</v>
      </c>
      <c r="CT116" s="180">
        <f t="shared" si="133"/>
        <v>0</v>
      </c>
      <c r="CU116" s="180">
        <f t="shared" si="134"/>
        <v>0</v>
      </c>
      <c r="CV116" s="180">
        <f t="shared" si="135"/>
        <v>0</v>
      </c>
      <c r="CW116" s="180">
        <f t="shared" si="136"/>
        <v>0</v>
      </c>
      <c r="CX116" s="32"/>
    </row>
    <row r="117" spans="1:102" x14ac:dyDescent="0.25">
      <c r="A117" s="254" t="s">
        <v>481</v>
      </c>
      <c r="B117" s="171" t="s">
        <v>879</v>
      </c>
      <c r="C117" s="172" t="s">
        <v>880</v>
      </c>
      <c r="D117" s="255"/>
      <c r="E117" s="255"/>
      <c r="F117" s="255">
        <v>0.84</v>
      </c>
      <c r="G117" s="255"/>
      <c r="H117" s="255"/>
      <c r="I117" s="255"/>
      <c r="J117" s="255"/>
      <c r="K117" s="32"/>
      <c r="L117" s="32"/>
      <c r="M117" s="32"/>
      <c r="N117" s="32"/>
      <c r="O117" s="32"/>
      <c r="P117" s="32"/>
      <c r="Q117" s="32"/>
      <c r="R117" s="255"/>
      <c r="S117" s="255"/>
      <c r="T117" s="255"/>
      <c r="U117" s="255"/>
      <c r="V117" s="255"/>
      <c r="W117" s="255"/>
      <c r="X117" s="255"/>
      <c r="Y117" s="32"/>
      <c r="Z117" s="32"/>
      <c r="AA117" s="32"/>
      <c r="AB117" s="32"/>
      <c r="AC117" s="32"/>
      <c r="AD117" s="32"/>
      <c r="AE117" s="32"/>
      <c r="AF117" s="255"/>
      <c r="AG117" s="255"/>
      <c r="AH117" s="255"/>
      <c r="AI117" s="255"/>
      <c r="AJ117" s="255"/>
      <c r="AK117" s="255"/>
      <c r="AL117" s="255"/>
      <c r="AM117" s="32"/>
      <c r="AN117" s="32"/>
      <c r="AO117" s="32"/>
      <c r="AP117" s="32"/>
      <c r="AQ117" s="32"/>
      <c r="AR117" s="32"/>
      <c r="AS117" s="32"/>
      <c r="AT117" s="255"/>
      <c r="AU117" s="255"/>
      <c r="AV117" s="255">
        <v>0.84</v>
      </c>
      <c r="AW117" s="255"/>
      <c r="AX117" s="255"/>
      <c r="AY117" s="255"/>
      <c r="AZ117" s="255"/>
      <c r="BA117" s="32"/>
      <c r="BB117" s="32"/>
      <c r="BC117" s="32"/>
      <c r="BD117" s="32"/>
      <c r="BE117" s="32"/>
      <c r="BF117" s="32"/>
      <c r="BG117" s="32"/>
      <c r="BH117" s="255"/>
      <c r="BI117" s="255"/>
      <c r="BJ117" s="255"/>
      <c r="BK117" s="255"/>
      <c r="BL117" s="255"/>
      <c r="BM117" s="255"/>
      <c r="BN117" s="255"/>
      <c r="BO117" s="32"/>
      <c r="BP117" s="32"/>
      <c r="BQ117" s="32"/>
      <c r="BR117" s="32"/>
      <c r="BS117" s="32"/>
      <c r="BT117" s="32"/>
      <c r="BU117" s="32"/>
      <c r="BV117" s="255"/>
      <c r="BW117" s="255"/>
      <c r="BX117" s="255"/>
      <c r="BY117" s="255"/>
      <c r="BZ117" s="255"/>
      <c r="CA117" s="255"/>
      <c r="CB117" s="255"/>
      <c r="CC117" s="32"/>
      <c r="CD117" s="32"/>
      <c r="CE117" s="32"/>
      <c r="CF117" s="32"/>
      <c r="CG117" s="32"/>
      <c r="CH117" s="32"/>
      <c r="CI117" s="32"/>
      <c r="CJ117" s="180">
        <f t="shared" si="123"/>
        <v>0</v>
      </c>
      <c r="CK117" s="180">
        <f t="shared" si="124"/>
        <v>0</v>
      </c>
      <c r="CL117" s="180">
        <f t="shared" si="125"/>
        <v>0.84</v>
      </c>
      <c r="CM117" s="180">
        <f t="shared" si="126"/>
        <v>0</v>
      </c>
      <c r="CN117" s="180">
        <f t="shared" si="127"/>
        <v>0</v>
      </c>
      <c r="CO117" s="180">
        <f t="shared" si="128"/>
        <v>0</v>
      </c>
      <c r="CP117" s="180">
        <f t="shared" si="129"/>
        <v>0</v>
      </c>
      <c r="CQ117" s="180">
        <f t="shared" si="130"/>
        <v>0</v>
      </c>
      <c r="CR117" s="180">
        <f t="shared" si="131"/>
        <v>0</v>
      </c>
      <c r="CS117" s="180">
        <f t="shared" si="132"/>
        <v>0</v>
      </c>
      <c r="CT117" s="180">
        <f t="shared" si="133"/>
        <v>0</v>
      </c>
      <c r="CU117" s="180">
        <f t="shared" si="134"/>
        <v>0</v>
      </c>
      <c r="CV117" s="180">
        <f t="shared" si="135"/>
        <v>0</v>
      </c>
      <c r="CW117" s="180">
        <f t="shared" si="136"/>
        <v>0</v>
      </c>
      <c r="CX117" s="32"/>
    </row>
    <row r="118" spans="1:102" x14ac:dyDescent="0.25">
      <c r="A118" s="254" t="s">
        <v>481</v>
      </c>
      <c r="B118" s="171" t="s">
        <v>881</v>
      </c>
      <c r="C118" s="172" t="s">
        <v>882</v>
      </c>
      <c r="D118" s="255"/>
      <c r="E118" s="255"/>
      <c r="F118" s="255">
        <v>0.94499999999999995</v>
      </c>
      <c r="G118" s="255"/>
      <c r="H118" s="255"/>
      <c r="I118" s="255"/>
      <c r="J118" s="255"/>
      <c r="K118" s="32"/>
      <c r="L118" s="32"/>
      <c r="M118" s="32"/>
      <c r="N118" s="32"/>
      <c r="O118" s="32"/>
      <c r="P118" s="32"/>
      <c r="Q118" s="32"/>
      <c r="R118" s="255"/>
      <c r="S118" s="255"/>
      <c r="T118" s="255"/>
      <c r="U118" s="255"/>
      <c r="V118" s="255"/>
      <c r="W118" s="255"/>
      <c r="X118" s="255"/>
      <c r="Y118" s="32"/>
      <c r="Z118" s="32"/>
      <c r="AA118" s="32"/>
      <c r="AB118" s="32"/>
      <c r="AC118" s="32"/>
      <c r="AD118" s="32"/>
      <c r="AE118" s="32"/>
      <c r="AF118" s="255"/>
      <c r="AG118" s="255"/>
      <c r="AH118" s="255"/>
      <c r="AI118" s="255"/>
      <c r="AJ118" s="255"/>
      <c r="AK118" s="255"/>
      <c r="AL118" s="255"/>
      <c r="AM118" s="32"/>
      <c r="AN118" s="32"/>
      <c r="AO118" s="32"/>
      <c r="AP118" s="32"/>
      <c r="AQ118" s="32"/>
      <c r="AR118" s="32"/>
      <c r="AS118" s="32"/>
      <c r="AT118" s="255"/>
      <c r="AU118" s="255"/>
      <c r="AV118" s="255">
        <v>0.94499999999999995</v>
      </c>
      <c r="AW118" s="255"/>
      <c r="AX118" s="255"/>
      <c r="AY118" s="255"/>
      <c r="AZ118" s="255"/>
      <c r="BA118" s="32"/>
      <c r="BB118" s="32"/>
      <c r="BC118" s="32"/>
      <c r="BD118" s="32"/>
      <c r="BE118" s="32"/>
      <c r="BF118" s="32"/>
      <c r="BG118" s="32"/>
      <c r="BH118" s="255"/>
      <c r="BI118" s="255"/>
      <c r="BJ118" s="255"/>
      <c r="BK118" s="255"/>
      <c r="BL118" s="255"/>
      <c r="BM118" s="255"/>
      <c r="BN118" s="255"/>
      <c r="BO118" s="32"/>
      <c r="BP118" s="32"/>
      <c r="BQ118" s="32"/>
      <c r="BR118" s="32"/>
      <c r="BS118" s="32"/>
      <c r="BT118" s="32"/>
      <c r="BU118" s="32"/>
      <c r="BV118" s="255"/>
      <c r="BW118" s="255"/>
      <c r="BX118" s="255"/>
      <c r="BY118" s="255"/>
      <c r="BZ118" s="255"/>
      <c r="CA118" s="255"/>
      <c r="CB118" s="255"/>
      <c r="CC118" s="32"/>
      <c r="CD118" s="32"/>
      <c r="CE118" s="32"/>
      <c r="CF118" s="32"/>
      <c r="CG118" s="32"/>
      <c r="CH118" s="32"/>
      <c r="CI118" s="32"/>
      <c r="CJ118" s="180">
        <f t="shared" si="123"/>
        <v>0</v>
      </c>
      <c r="CK118" s="180">
        <f t="shared" si="124"/>
        <v>0</v>
      </c>
      <c r="CL118" s="180">
        <f t="shared" si="125"/>
        <v>0.94499999999999995</v>
      </c>
      <c r="CM118" s="180">
        <f t="shared" si="126"/>
        <v>0</v>
      </c>
      <c r="CN118" s="180">
        <f t="shared" si="127"/>
        <v>0</v>
      </c>
      <c r="CO118" s="180">
        <f t="shared" si="128"/>
        <v>0</v>
      </c>
      <c r="CP118" s="180">
        <f t="shared" si="129"/>
        <v>0</v>
      </c>
      <c r="CQ118" s="180">
        <f t="shared" si="130"/>
        <v>0</v>
      </c>
      <c r="CR118" s="180">
        <f t="shared" si="131"/>
        <v>0</v>
      </c>
      <c r="CS118" s="180">
        <f t="shared" si="132"/>
        <v>0</v>
      </c>
      <c r="CT118" s="180">
        <f t="shared" si="133"/>
        <v>0</v>
      </c>
      <c r="CU118" s="180">
        <f t="shared" si="134"/>
        <v>0</v>
      </c>
      <c r="CV118" s="180">
        <f t="shared" si="135"/>
        <v>0</v>
      </c>
      <c r="CW118" s="180">
        <f t="shared" si="136"/>
        <v>0</v>
      </c>
      <c r="CX118" s="32"/>
    </row>
    <row r="119" spans="1:102" ht="31.5" x14ac:dyDescent="0.25">
      <c r="A119" s="254" t="s">
        <v>481</v>
      </c>
      <c r="B119" s="171" t="s">
        <v>894</v>
      </c>
      <c r="C119" s="172" t="s">
        <v>895</v>
      </c>
      <c r="D119" s="255"/>
      <c r="E119" s="255"/>
      <c r="F119" s="255">
        <v>9.1820000000000004</v>
      </c>
      <c r="G119" s="255"/>
      <c r="H119" s="255"/>
      <c r="I119" s="255"/>
      <c r="J119" s="255"/>
      <c r="K119" s="32"/>
      <c r="L119" s="32"/>
      <c r="M119" s="32"/>
      <c r="N119" s="32"/>
      <c r="O119" s="32"/>
      <c r="P119" s="32"/>
      <c r="Q119" s="32"/>
      <c r="R119" s="255"/>
      <c r="S119" s="255"/>
      <c r="T119" s="255"/>
      <c r="U119" s="255"/>
      <c r="V119" s="255"/>
      <c r="W119" s="255"/>
      <c r="X119" s="255"/>
      <c r="Y119" s="32"/>
      <c r="Z119" s="32"/>
      <c r="AA119" s="32"/>
      <c r="AB119" s="32"/>
      <c r="AC119" s="32"/>
      <c r="AD119" s="32"/>
      <c r="AE119" s="32"/>
      <c r="AF119" s="255"/>
      <c r="AG119" s="255"/>
      <c r="AH119" s="255"/>
      <c r="AI119" s="255"/>
      <c r="AJ119" s="255"/>
      <c r="AK119" s="255"/>
      <c r="AL119" s="255"/>
      <c r="AM119" s="32"/>
      <c r="AN119" s="32"/>
      <c r="AO119" s="32"/>
      <c r="AP119" s="32"/>
      <c r="AQ119" s="32"/>
      <c r="AR119" s="32"/>
      <c r="AS119" s="32"/>
      <c r="AT119" s="255"/>
      <c r="AU119" s="255"/>
      <c r="AV119" s="255"/>
      <c r="AW119" s="255"/>
      <c r="AX119" s="255"/>
      <c r="AY119" s="255"/>
      <c r="AZ119" s="255"/>
      <c r="BA119" s="32"/>
      <c r="BB119" s="32"/>
      <c r="BC119" s="32"/>
      <c r="BD119" s="32"/>
      <c r="BE119" s="32"/>
      <c r="BF119" s="32"/>
      <c r="BG119" s="32"/>
      <c r="BH119" s="255"/>
      <c r="BI119" s="255"/>
      <c r="BJ119" s="255">
        <v>9.1820000000000004</v>
      </c>
      <c r="BK119" s="255"/>
      <c r="BL119" s="255"/>
      <c r="BM119" s="255"/>
      <c r="BN119" s="255"/>
      <c r="BO119" s="32"/>
      <c r="BP119" s="32"/>
      <c r="BQ119" s="32"/>
      <c r="BR119" s="32"/>
      <c r="BS119" s="32"/>
      <c r="BT119" s="32"/>
      <c r="BU119" s="32"/>
      <c r="BV119" s="255"/>
      <c r="BW119" s="255"/>
      <c r="BX119" s="255"/>
      <c r="BY119" s="255"/>
      <c r="BZ119" s="255"/>
      <c r="CA119" s="255"/>
      <c r="CB119" s="255"/>
      <c r="CC119" s="32"/>
      <c r="CD119" s="32"/>
      <c r="CE119" s="32"/>
      <c r="CF119" s="32"/>
      <c r="CG119" s="32"/>
      <c r="CH119" s="32"/>
      <c r="CI119" s="32"/>
      <c r="CJ119" s="180">
        <f t="shared" si="123"/>
        <v>0</v>
      </c>
      <c r="CK119" s="180">
        <f t="shared" si="124"/>
        <v>0</v>
      </c>
      <c r="CL119" s="180">
        <f t="shared" si="125"/>
        <v>9.1820000000000004</v>
      </c>
      <c r="CM119" s="180">
        <f t="shared" si="126"/>
        <v>0</v>
      </c>
      <c r="CN119" s="180">
        <f t="shared" si="127"/>
        <v>0</v>
      </c>
      <c r="CO119" s="180">
        <f t="shared" si="128"/>
        <v>0</v>
      </c>
      <c r="CP119" s="180">
        <f t="shared" si="129"/>
        <v>0</v>
      </c>
      <c r="CQ119" s="180">
        <f t="shared" si="130"/>
        <v>0</v>
      </c>
      <c r="CR119" s="180">
        <f t="shared" si="131"/>
        <v>0</v>
      </c>
      <c r="CS119" s="180">
        <f t="shared" si="132"/>
        <v>0</v>
      </c>
      <c r="CT119" s="180">
        <f t="shared" si="133"/>
        <v>0</v>
      </c>
      <c r="CU119" s="180">
        <f t="shared" si="134"/>
        <v>0</v>
      </c>
      <c r="CV119" s="180">
        <f t="shared" si="135"/>
        <v>0</v>
      </c>
      <c r="CW119" s="180">
        <f t="shared" si="136"/>
        <v>0</v>
      </c>
      <c r="CX119" s="32"/>
    </row>
    <row r="120" spans="1:102" ht="31.5" x14ac:dyDescent="0.25">
      <c r="A120" s="254" t="s">
        <v>481</v>
      </c>
      <c r="B120" s="171" t="s">
        <v>912</v>
      </c>
      <c r="C120" s="172" t="s">
        <v>913</v>
      </c>
      <c r="D120" s="255"/>
      <c r="E120" s="255"/>
      <c r="F120" s="255"/>
      <c r="G120" s="255"/>
      <c r="H120" s="255">
        <v>1.502</v>
      </c>
      <c r="I120" s="255"/>
      <c r="J120" s="255"/>
      <c r="K120" s="32"/>
      <c r="L120" s="32"/>
      <c r="M120" s="32"/>
      <c r="N120" s="32"/>
      <c r="O120" s="32"/>
      <c r="P120" s="32"/>
      <c r="Q120" s="32"/>
      <c r="R120" s="255"/>
      <c r="S120" s="255"/>
      <c r="T120" s="255"/>
      <c r="U120" s="255"/>
      <c r="V120" s="255"/>
      <c r="W120" s="255"/>
      <c r="X120" s="255"/>
      <c r="Y120" s="32"/>
      <c r="Z120" s="32"/>
      <c r="AA120" s="32"/>
      <c r="AB120" s="32"/>
      <c r="AC120" s="32"/>
      <c r="AD120" s="32"/>
      <c r="AE120" s="32"/>
      <c r="AF120" s="255"/>
      <c r="AG120" s="255"/>
      <c r="AH120" s="255"/>
      <c r="AI120" s="255"/>
      <c r="AJ120" s="255"/>
      <c r="AK120" s="255"/>
      <c r="AL120" s="255"/>
      <c r="AM120" s="32"/>
      <c r="AN120" s="32"/>
      <c r="AO120" s="32"/>
      <c r="AP120" s="32"/>
      <c r="AQ120" s="32"/>
      <c r="AR120" s="32"/>
      <c r="AS120" s="32"/>
      <c r="AT120" s="255"/>
      <c r="AU120" s="255"/>
      <c r="AV120" s="255"/>
      <c r="AW120" s="255"/>
      <c r="AX120" s="255"/>
      <c r="AY120" s="255"/>
      <c r="AZ120" s="255"/>
      <c r="BA120" s="32"/>
      <c r="BB120" s="32"/>
      <c r="BC120" s="32"/>
      <c r="BD120" s="32"/>
      <c r="BE120" s="32"/>
      <c r="BF120" s="32"/>
      <c r="BG120" s="32"/>
      <c r="BH120" s="255"/>
      <c r="BI120" s="255"/>
      <c r="BJ120" s="255"/>
      <c r="BK120" s="255"/>
      <c r="BL120" s="255"/>
      <c r="BM120" s="255"/>
      <c r="BN120" s="255"/>
      <c r="BO120" s="32"/>
      <c r="BP120" s="32"/>
      <c r="BQ120" s="32"/>
      <c r="BR120" s="32"/>
      <c r="BS120" s="32"/>
      <c r="BT120" s="32"/>
      <c r="BU120" s="32"/>
      <c r="BV120" s="255"/>
      <c r="BW120" s="255"/>
      <c r="BX120" s="255"/>
      <c r="BY120" s="255"/>
      <c r="BZ120" s="255">
        <v>1.502</v>
      </c>
      <c r="CA120" s="255"/>
      <c r="CB120" s="255"/>
      <c r="CC120" s="32"/>
      <c r="CD120" s="32"/>
      <c r="CE120" s="32"/>
      <c r="CF120" s="32"/>
      <c r="CG120" s="32"/>
      <c r="CH120" s="32"/>
      <c r="CI120" s="32"/>
      <c r="CJ120" s="180">
        <f t="shared" si="123"/>
        <v>0</v>
      </c>
      <c r="CK120" s="180">
        <f t="shared" si="124"/>
        <v>0</v>
      </c>
      <c r="CL120" s="180">
        <f t="shared" si="125"/>
        <v>0</v>
      </c>
      <c r="CM120" s="180">
        <f t="shared" si="126"/>
        <v>0</v>
      </c>
      <c r="CN120" s="180">
        <f t="shared" si="127"/>
        <v>1.502</v>
      </c>
      <c r="CO120" s="180">
        <f t="shared" si="128"/>
        <v>0</v>
      </c>
      <c r="CP120" s="180">
        <f t="shared" si="129"/>
        <v>0</v>
      </c>
      <c r="CQ120" s="180">
        <f t="shared" si="130"/>
        <v>0</v>
      </c>
      <c r="CR120" s="180">
        <f t="shared" si="131"/>
        <v>0</v>
      </c>
      <c r="CS120" s="180">
        <f t="shared" si="132"/>
        <v>0</v>
      </c>
      <c r="CT120" s="180">
        <f t="shared" si="133"/>
        <v>0</v>
      </c>
      <c r="CU120" s="180">
        <f t="shared" si="134"/>
        <v>0</v>
      </c>
      <c r="CV120" s="180">
        <f t="shared" si="135"/>
        <v>0</v>
      </c>
      <c r="CW120" s="180">
        <f t="shared" si="136"/>
        <v>0</v>
      </c>
      <c r="CX120" s="32"/>
    </row>
    <row r="121" spans="1:102" x14ac:dyDescent="0.25">
      <c r="A121" s="254" t="s">
        <v>481</v>
      </c>
      <c r="B121" s="171" t="s">
        <v>914</v>
      </c>
      <c r="C121" s="172" t="s">
        <v>915</v>
      </c>
      <c r="D121" s="255"/>
      <c r="E121" s="255"/>
      <c r="F121" s="255">
        <v>0.66</v>
      </c>
      <c r="G121" s="255"/>
      <c r="H121" s="255"/>
      <c r="I121" s="255"/>
      <c r="J121" s="255"/>
      <c r="K121" s="32"/>
      <c r="L121" s="32"/>
      <c r="M121" s="32"/>
      <c r="N121" s="32"/>
      <c r="O121" s="32"/>
      <c r="P121" s="32"/>
      <c r="Q121" s="32"/>
      <c r="R121" s="255"/>
      <c r="S121" s="255"/>
      <c r="T121" s="255"/>
      <c r="U121" s="255"/>
      <c r="V121" s="255"/>
      <c r="W121" s="255"/>
      <c r="X121" s="255"/>
      <c r="Y121" s="32"/>
      <c r="Z121" s="32"/>
      <c r="AA121" s="32"/>
      <c r="AB121" s="32"/>
      <c r="AC121" s="32"/>
      <c r="AD121" s="32"/>
      <c r="AE121" s="32"/>
      <c r="AF121" s="255"/>
      <c r="AG121" s="255"/>
      <c r="AH121" s="255"/>
      <c r="AI121" s="255"/>
      <c r="AJ121" s="255"/>
      <c r="AK121" s="255"/>
      <c r="AL121" s="255"/>
      <c r="AM121" s="32"/>
      <c r="AN121" s="32"/>
      <c r="AO121" s="32"/>
      <c r="AP121" s="32"/>
      <c r="AQ121" s="32"/>
      <c r="AR121" s="32"/>
      <c r="AS121" s="32"/>
      <c r="AT121" s="255"/>
      <c r="AU121" s="255"/>
      <c r="AV121" s="255"/>
      <c r="AW121" s="255"/>
      <c r="AX121" s="255"/>
      <c r="AY121" s="255"/>
      <c r="AZ121" s="255"/>
      <c r="BA121" s="32"/>
      <c r="BB121" s="32"/>
      <c r="BC121" s="32"/>
      <c r="BD121" s="32"/>
      <c r="BE121" s="32"/>
      <c r="BF121" s="32"/>
      <c r="BG121" s="32"/>
      <c r="BH121" s="255"/>
      <c r="BI121" s="255"/>
      <c r="BJ121" s="255"/>
      <c r="BK121" s="255"/>
      <c r="BL121" s="255"/>
      <c r="BM121" s="255"/>
      <c r="BN121" s="255"/>
      <c r="BO121" s="32"/>
      <c r="BP121" s="32"/>
      <c r="BQ121" s="32"/>
      <c r="BR121" s="32"/>
      <c r="BS121" s="32"/>
      <c r="BT121" s="32"/>
      <c r="BU121" s="32"/>
      <c r="BV121" s="255"/>
      <c r="BW121" s="255"/>
      <c r="BX121" s="255">
        <v>0.66</v>
      </c>
      <c r="BY121" s="255"/>
      <c r="BZ121" s="255"/>
      <c r="CA121" s="255"/>
      <c r="CB121" s="255"/>
      <c r="CC121" s="32"/>
      <c r="CD121" s="32"/>
      <c r="CE121" s="32"/>
      <c r="CF121" s="32"/>
      <c r="CG121" s="32"/>
      <c r="CH121" s="32"/>
      <c r="CI121" s="32"/>
      <c r="CJ121" s="180">
        <f t="shared" si="123"/>
        <v>0</v>
      </c>
      <c r="CK121" s="180">
        <f t="shared" si="124"/>
        <v>0</v>
      </c>
      <c r="CL121" s="180">
        <f t="shared" si="125"/>
        <v>0.66</v>
      </c>
      <c r="CM121" s="180">
        <f t="shared" si="126"/>
        <v>0</v>
      </c>
      <c r="CN121" s="180">
        <f t="shared" si="127"/>
        <v>0</v>
      </c>
      <c r="CO121" s="180">
        <f t="shared" si="128"/>
        <v>0</v>
      </c>
      <c r="CP121" s="180">
        <f t="shared" si="129"/>
        <v>0</v>
      </c>
      <c r="CQ121" s="180">
        <f t="shared" si="130"/>
        <v>0</v>
      </c>
      <c r="CR121" s="180">
        <f t="shared" si="131"/>
        <v>0</v>
      </c>
      <c r="CS121" s="180">
        <f t="shared" si="132"/>
        <v>0</v>
      </c>
      <c r="CT121" s="180">
        <f t="shared" si="133"/>
        <v>0</v>
      </c>
      <c r="CU121" s="180">
        <f t="shared" si="134"/>
        <v>0</v>
      </c>
      <c r="CV121" s="180">
        <f t="shared" si="135"/>
        <v>0</v>
      </c>
      <c r="CW121" s="180">
        <f t="shared" si="136"/>
        <v>0</v>
      </c>
      <c r="CX121" s="32"/>
    </row>
    <row r="122" spans="1:102" ht="31.5" x14ac:dyDescent="0.25">
      <c r="A122" s="254" t="s">
        <v>481</v>
      </c>
      <c r="B122" s="171" t="s">
        <v>916</v>
      </c>
      <c r="C122" s="172" t="s">
        <v>917</v>
      </c>
      <c r="D122" s="255"/>
      <c r="E122" s="255"/>
      <c r="F122" s="255">
        <v>1.0049999999999999</v>
      </c>
      <c r="G122" s="255"/>
      <c r="H122" s="255"/>
      <c r="I122" s="255"/>
      <c r="J122" s="255"/>
      <c r="K122" s="32"/>
      <c r="L122" s="32"/>
      <c r="M122" s="32"/>
      <c r="N122" s="32"/>
      <c r="O122" s="32"/>
      <c r="P122" s="32"/>
      <c r="Q122" s="32"/>
      <c r="R122" s="255"/>
      <c r="S122" s="255"/>
      <c r="T122" s="255"/>
      <c r="U122" s="255"/>
      <c r="V122" s="255"/>
      <c r="W122" s="255"/>
      <c r="X122" s="255"/>
      <c r="Y122" s="32"/>
      <c r="Z122" s="32"/>
      <c r="AA122" s="32"/>
      <c r="AB122" s="32"/>
      <c r="AC122" s="32"/>
      <c r="AD122" s="32"/>
      <c r="AE122" s="32"/>
      <c r="AF122" s="255"/>
      <c r="AG122" s="255"/>
      <c r="AH122" s="255"/>
      <c r="AI122" s="255"/>
      <c r="AJ122" s="255"/>
      <c r="AK122" s="255"/>
      <c r="AL122" s="255"/>
      <c r="AM122" s="32"/>
      <c r="AN122" s="32"/>
      <c r="AO122" s="32"/>
      <c r="AP122" s="32"/>
      <c r="AQ122" s="32"/>
      <c r="AR122" s="32"/>
      <c r="AS122" s="32"/>
      <c r="AT122" s="255"/>
      <c r="AU122" s="255"/>
      <c r="AV122" s="255"/>
      <c r="AW122" s="255"/>
      <c r="AX122" s="255"/>
      <c r="AY122" s="255"/>
      <c r="AZ122" s="255"/>
      <c r="BA122" s="32"/>
      <c r="BB122" s="32"/>
      <c r="BC122" s="32"/>
      <c r="BD122" s="32"/>
      <c r="BE122" s="32"/>
      <c r="BF122" s="32"/>
      <c r="BG122" s="32"/>
      <c r="BH122" s="255"/>
      <c r="BI122" s="255"/>
      <c r="BJ122" s="255"/>
      <c r="BK122" s="255"/>
      <c r="BL122" s="255"/>
      <c r="BM122" s="255"/>
      <c r="BN122" s="255"/>
      <c r="BO122" s="32"/>
      <c r="BP122" s="32"/>
      <c r="BQ122" s="32"/>
      <c r="BR122" s="32"/>
      <c r="BS122" s="32"/>
      <c r="BT122" s="32"/>
      <c r="BU122" s="32"/>
      <c r="BV122" s="255"/>
      <c r="BW122" s="255"/>
      <c r="BX122" s="255">
        <v>1.0049999999999999</v>
      </c>
      <c r="BY122" s="255"/>
      <c r="BZ122" s="255"/>
      <c r="CA122" s="255"/>
      <c r="CB122" s="255"/>
      <c r="CC122" s="32"/>
      <c r="CD122" s="32"/>
      <c r="CE122" s="32"/>
      <c r="CF122" s="32"/>
      <c r="CG122" s="32"/>
      <c r="CH122" s="32"/>
      <c r="CI122" s="32"/>
      <c r="CJ122" s="180">
        <f t="shared" si="123"/>
        <v>0</v>
      </c>
      <c r="CK122" s="180">
        <f t="shared" si="124"/>
        <v>0</v>
      </c>
      <c r="CL122" s="180">
        <f t="shared" si="125"/>
        <v>1.0049999999999999</v>
      </c>
      <c r="CM122" s="180">
        <f t="shared" si="126"/>
        <v>0</v>
      </c>
      <c r="CN122" s="180">
        <f t="shared" si="127"/>
        <v>0</v>
      </c>
      <c r="CO122" s="180">
        <f t="shared" si="128"/>
        <v>0</v>
      </c>
      <c r="CP122" s="180">
        <f t="shared" si="129"/>
        <v>0</v>
      </c>
      <c r="CQ122" s="180">
        <f t="shared" si="130"/>
        <v>0</v>
      </c>
      <c r="CR122" s="180">
        <f t="shared" si="131"/>
        <v>0</v>
      </c>
      <c r="CS122" s="180">
        <f t="shared" si="132"/>
        <v>0</v>
      </c>
      <c r="CT122" s="180">
        <f t="shared" si="133"/>
        <v>0</v>
      </c>
      <c r="CU122" s="180">
        <f t="shared" si="134"/>
        <v>0</v>
      </c>
      <c r="CV122" s="180">
        <f t="shared" si="135"/>
        <v>0</v>
      </c>
      <c r="CW122" s="180">
        <f t="shared" si="136"/>
        <v>0</v>
      </c>
      <c r="CX122" s="32"/>
    </row>
    <row r="123" spans="1:102" ht="31.5" x14ac:dyDescent="0.25">
      <c r="A123" s="254" t="s">
        <v>481</v>
      </c>
      <c r="B123" s="171" t="s">
        <v>918</v>
      </c>
      <c r="C123" s="172" t="s">
        <v>919</v>
      </c>
      <c r="D123" s="255"/>
      <c r="E123" s="255"/>
      <c r="F123" s="255">
        <v>0.51300000000000001</v>
      </c>
      <c r="G123" s="255"/>
      <c r="H123" s="255"/>
      <c r="I123" s="255"/>
      <c r="J123" s="255"/>
      <c r="K123" s="32"/>
      <c r="L123" s="32"/>
      <c r="M123" s="32"/>
      <c r="N123" s="32"/>
      <c r="O123" s="32"/>
      <c r="P123" s="32"/>
      <c r="Q123" s="32"/>
      <c r="R123" s="255"/>
      <c r="S123" s="255"/>
      <c r="T123" s="255"/>
      <c r="U123" s="255"/>
      <c r="V123" s="255"/>
      <c r="W123" s="255"/>
      <c r="X123" s="255"/>
      <c r="Y123" s="32"/>
      <c r="Z123" s="32"/>
      <c r="AA123" s="32"/>
      <c r="AB123" s="32"/>
      <c r="AC123" s="32"/>
      <c r="AD123" s="32"/>
      <c r="AE123" s="32"/>
      <c r="AF123" s="255"/>
      <c r="AG123" s="255"/>
      <c r="AH123" s="255"/>
      <c r="AI123" s="255"/>
      <c r="AJ123" s="255"/>
      <c r="AK123" s="255"/>
      <c r="AL123" s="255"/>
      <c r="AM123" s="32"/>
      <c r="AN123" s="32"/>
      <c r="AO123" s="32"/>
      <c r="AP123" s="32"/>
      <c r="AQ123" s="32"/>
      <c r="AR123" s="32"/>
      <c r="AS123" s="32"/>
      <c r="AT123" s="255"/>
      <c r="AU123" s="255"/>
      <c r="AV123" s="255"/>
      <c r="AW123" s="255"/>
      <c r="AX123" s="255"/>
      <c r="AY123" s="255"/>
      <c r="AZ123" s="255"/>
      <c r="BA123" s="32"/>
      <c r="BB123" s="32"/>
      <c r="BC123" s="32"/>
      <c r="BD123" s="32"/>
      <c r="BE123" s="32"/>
      <c r="BF123" s="32"/>
      <c r="BG123" s="32"/>
      <c r="BH123" s="255"/>
      <c r="BI123" s="255"/>
      <c r="BJ123" s="255"/>
      <c r="BK123" s="255"/>
      <c r="BL123" s="255"/>
      <c r="BM123" s="255"/>
      <c r="BN123" s="255"/>
      <c r="BO123" s="32"/>
      <c r="BP123" s="32"/>
      <c r="BQ123" s="32"/>
      <c r="BR123" s="32"/>
      <c r="BS123" s="32"/>
      <c r="BT123" s="32"/>
      <c r="BU123" s="32"/>
      <c r="BV123" s="255"/>
      <c r="BW123" s="255"/>
      <c r="BX123" s="255">
        <v>0.51300000000000001</v>
      </c>
      <c r="BY123" s="255"/>
      <c r="BZ123" s="255"/>
      <c r="CA123" s="255"/>
      <c r="CB123" s="255"/>
      <c r="CC123" s="32"/>
      <c r="CD123" s="32"/>
      <c r="CE123" s="32"/>
      <c r="CF123" s="32"/>
      <c r="CG123" s="32"/>
      <c r="CH123" s="32"/>
      <c r="CI123" s="32"/>
      <c r="CJ123" s="180">
        <f t="shared" si="123"/>
        <v>0</v>
      </c>
      <c r="CK123" s="180">
        <f t="shared" si="124"/>
        <v>0</v>
      </c>
      <c r="CL123" s="180">
        <f t="shared" si="125"/>
        <v>0.51300000000000001</v>
      </c>
      <c r="CM123" s="180">
        <f t="shared" si="126"/>
        <v>0</v>
      </c>
      <c r="CN123" s="180">
        <f t="shared" si="127"/>
        <v>0</v>
      </c>
      <c r="CO123" s="180">
        <f t="shared" si="128"/>
        <v>0</v>
      </c>
      <c r="CP123" s="180">
        <f t="shared" si="129"/>
        <v>0</v>
      </c>
      <c r="CQ123" s="180">
        <f t="shared" si="130"/>
        <v>0</v>
      </c>
      <c r="CR123" s="180">
        <f t="shared" si="131"/>
        <v>0</v>
      </c>
      <c r="CS123" s="180">
        <f t="shared" si="132"/>
        <v>0</v>
      </c>
      <c r="CT123" s="180">
        <f t="shared" si="133"/>
        <v>0</v>
      </c>
      <c r="CU123" s="180">
        <f t="shared" si="134"/>
        <v>0</v>
      </c>
      <c r="CV123" s="180">
        <f t="shared" si="135"/>
        <v>0</v>
      </c>
      <c r="CW123" s="180">
        <f t="shared" si="136"/>
        <v>0</v>
      </c>
      <c r="CX123" s="32"/>
    </row>
    <row r="124" spans="1:102" ht="31.5" x14ac:dyDescent="0.25">
      <c r="A124" s="254" t="s">
        <v>481</v>
      </c>
      <c r="B124" s="171" t="s">
        <v>920</v>
      </c>
      <c r="C124" s="172" t="s">
        <v>921</v>
      </c>
      <c r="D124" s="255"/>
      <c r="E124" s="255"/>
      <c r="F124" s="255">
        <v>1.4710000000000001</v>
      </c>
      <c r="G124" s="255"/>
      <c r="H124" s="255"/>
      <c r="I124" s="255"/>
      <c r="J124" s="255"/>
      <c r="K124" s="32"/>
      <c r="L124" s="32"/>
      <c r="M124" s="32"/>
      <c r="N124" s="32"/>
      <c r="O124" s="32"/>
      <c r="P124" s="32"/>
      <c r="Q124" s="32"/>
      <c r="R124" s="255"/>
      <c r="S124" s="255"/>
      <c r="T124" s="255"/>
      <c r="U124" s="255"/>
      <c r="V124" s="255"/>
      <c r="W124" s="255"/>
      <c r="X124" s="255"/>
      <c r="Y124" s="32"/>
      <c r="Z124" s="32"/>
      <c r="AA124" s="32"/>
      <c r="AB124" s="32"/>
      <c r="AC124" s="32"/>
      <c r="AD124" s="32"/>
      <c r="AE124" s="32"/>
      <c r="AF124" s="255"/>
      <c r="AG124" s="255"/>
      <c r="AH124" s="255"/>
      <c r="AI124" s="255"/>
      <c r="AJ124" s="255"/>
      <c r="AK124" s="255"/>
      <c r="AL124" s="255"/>
      <c r="AM124" s="32"/>
      <c r="AN124" s="32"/>
      <c r="AO124" s="32"/>
      <c r="AP124" s="32"/>
      <c r="AQ124" s="32"/>
      <c r="AR124" s="32"/>
      <c r="AS124" s="32"/>
      <c r="AT124" s="255"/>
      <c r="AU124" s="255"/>
      <c r="AV124" s="255"/>
      <c r="AW124" s="255"/>
      <c r="AX124" s="255"/>
      <c r="AY124" s="255"/>
      <c r="AZ124" s="255"/>
      <c r="BA124" s="32"/>
      <c r="BB124" s="32"/>
      <c r="BC124" s="32"/>
      <c r="BD124" s="32"/>
      <c r="BE124" s="32"/>
      <c r="BF124" s="32"/>
      <c r="BG124" s="32"/>
      <c r="BH124" s="255"/>
      <c r="BI124" s="255"/>
      <c r="BJ124" s="255"/>
      <c r="BK124" s="255"/>
      <c r="BL124" s="255"/>
      <c r="BM124" s="255"/>
      <c r="BN124" s="255"/>
      <c r="BO124" s="32"/>
      <c r="BP124" s="32"/>
      <c r="BQ124" s="32"/>
      <c r="BR124" s="32"/>
      <c r="BS124" s="32"/>
      <c r="BT124" s="32"/>
      <c r="BU124" s="32"/>
      <c r="BV124" s="255"/>
      <c r="BW124" s="255"/>
      <c r="BX124" s="255">
        <v>1.4710000000000001</v>
      </c>
      <c r="BY124" s="255"/>
      <c r="BZ124" s="255"/>
      <c r="CA124" s="255"/>
      <c r="CB124" s="255"/>
      <c r="CC124" s="32"/>
      <c r="CD124" s="32"/>
      <c r="CE124" s="32"/>
      <c r="CF124" s="32"/>
      <c r="CG124" s="32"/>
      <c r="CH124" s="32"/>
      <c r="CI124" s="32"/>
      <c r="CJ124" s="180">
        <f t="shared" si="123"/>
        <v>0</v>
      </c>
      <c r="CK124" s="180">
        <f t="shared" si="124"/>
        <v>0</v>
      </c>
      <c r="CL124" s="180">
        <f t="shared" si="125"/>
        <v>1.4710000000000001</v>
      </c>
      <c r="CM124" s="180">
        <f t="shared" si="126"/>
        <v>0</v>
      </c>
      <c r="CN124" s="180">
        <f t="shared" si="127"/>
        <v>0</v>
      </c>
      <c r="CO124" s="180">
        <f t="shared" si="128"/>
        <v>0</v>
      </c>
      <c r="CP124" s="180">
        <f t="shared" si="129"/>
        <v>0</v>
      </c>
      <c r="CQ124" s="180">
        <f t="shared" si="130"/>
        <v>0</v>
      </c>
      <c r="CR124" s="180">
        <f t="shared" si="131"/>
        <v>0</v>
      </c>
      <c r="CS124" s="180">
        <f t="shared" si="132"/>
        <v>0</v>
      </c>
      <c r="CT124" s="180">
        <f t="shared" si="133"/>
        <v>0</v>
      </c>
      <c r="CU124" s="180">
        <f t="shared" si="134"/>
        <v>0</v>
      </c>
      <c r="CV124" s="180">
        <f t="shared" si="135"/>
        <v>0</v>
      </c>
      <c r="CW124" s="180">
        <f t="shared" si="136"/>
        <v>0</v>
      </c>
      <c r="CX124" s="32"/>
    </row>
    <row r="125" spans="1:102" ht="31.5" x14ac:dyDescent="0.25">
      <c r="A125" s="254" t="s">
        <v>481</v>
      </c>
      <c r="B125" s="171" t="s">
        <v>922</v>
      </c>
      <c r="C125" s="172" t="s">
        <v>923</v>
      </c>
      <c r="D125" s="255"/>
      <c r="E125" s="255"/>
      <c r="F125" s="255">
        <v>0.50700000000000001</v>
      </c>
      <c r="G125" s="255"/>
      <c r="H125" s="255"/>
      <c r="I125" s="255"/>
      <c r="J125" s="255"/>
      <c r="K125" s="32"/>
      <c r="L125" s="32"/>
      <c r="M125" s="32"/>
      <c r="N125" s="32"/>
      <c r="O125" s="32"/>
      <c r="P125" s="32"/>
      <c r="Q125" s="32"/>
      <c r="R125" s="255"/>
      <c r="S125" s="255"/>
      <c r="T125" s="255"/>
      <c r="U125" s="255"/>
      <c r="V125" s="255"/>
      <c r="W125" s="255"/>
      <c r="X125" s="255"/>
      <c r="Y125" s="32"/>
      <c r="Z125" s="32"/>
      <c r="AA125" s="32"/>
      <c r="AB125" s="32"/>
      <c r="AC125" s="32"/>
      <c r="AD125" s="32"/>
      <c r="AE125" s="32"/>
      <c r="AF125" s="255"/>
      <c r="AG125" s="255"/>
      <c r="AH125" s="255"/>
      <c r="AI125" s="255"/>
      <c r="AJ125" s="255"/>
      <c r="AK125" s="255"/>
      <c r="AL125" s="255"/>
      <c r="AM125" s="32"/>
      <c r="AN125" s="32"/>
      <c r="AO125" s="32"/>
      <c r="AP125" s="32"/>
      <c r="AQ125" s="32"/>
      <c r="AR125" s="32"/>
      <c r="AS125" s="32"/>
      <c r="AT125" s="255"/>
      <c r="AU125" s="255"/>
      <c r="AV125" s="255"/>
      <c r="AW125" s="255"/>
      <c r="AX125" s="255"/>
      <c r="AY125" s="255"/>
      <c r="AZ125" s="255"/>
      <c r="BA125" s="32"/>
      <c r="BB125" s="32"/>
      <c r="BC125" s="32"/>
      <c r="BD125" s="32"/>
      <c r="BE125" s="32"/>
      <c r="BF125" s="32"/>
      <c r="BG125" s="32"/>
      <c r="BH125" s="255"/>
      <c r="BI125" s="255"/>
      <c r="BJ125" s="255"/>
      <c r="BK125" s="255"/>
      <c r="BL125" s="255"/>
      <c r="BM125" s="255"/>
      <c r="BN125" s="255"/>
      <c r="BO125" s="32"/>
      <c r="BP125" s="32"/>
      <c r="BQ125" s="32"/>
      <c r="BR125" s="32"/>
      <c r="BS125" s="32"/>
      <c r="BT125" s="32"/>
      <c r="BU125" s="32"/>
      <c r="BV125" s="255"/>
      <c r="BW125" s="255"/>
      <c r="BX125" s="255">
        <v>0.50700000000000001</v>
      </c>
      <c r="BY125" s="255"/>
      <c r="BZ125" s="255"/>
      <c r="CA125" s="255"/>
      <c r="CB125" s="255"/>
      <c r="CC125" s="32"/>
      <c r="CD125" s="32"/>
      <c r="CE125" s="32"/>
      <c r="CF125" s="32"/>
      <c r="CG125" s="32"/>
      <c r="CH125" s="32"/>
      <c r="CI125" s="32"/>
      <c r="CJ125" s="180">
        <f t="shared" ref="CJ125" si="137">R125+AF125+AT125+BH125+BV125</f>
        <v>0</v>
      </c>
      <c r="CK125" s="180">
        <f t="shared" ref="CK125" si="138">S125+AG125+AU125+BI125+BW125</f>
        <v>0</v>
      </c>
      <c r="CL125" s="180">
        <f t="shared" ref="CL125" si="139">T125+AH125+AV125+BJ125+BX125</f>
        <v>0.50700000000000001</v>
      </c>
      <c r="CM125" s="180">
        <f t="shared" ref="CM125" si="140">U125+AI125+AW125+BK125+BY125</f>
        <v>0</v>
      </c>
      <c r="CN125" s="180">
        <f t="shared" ref="CN125" si="141">V125+AJ125+AX125+BL125+BZ125</f>
        <v>0</v>
      </c>
      <c r="CO125" s="180">
        <f t="shared" ref="CO125" si="142">W125+AK125+AY125+BM125+CA125</f>
        <v>0</v>
      </c>
      <c r="CP125" s="180">
        <f t="shared" ref="CP125" si="143">X125+AL125+AZ125+BN125+CB125</f>
        <v>0</v>
      </c>
      <c r="CQ125" s="180">
        <f t="shared" ref="CQ125" si="144">Y125+AM125+BA125+BO125+CC125</f>
        <v>0</v>
      </c>
      <c r="CR125" s="180">
        <f t="shared" ref="CR125" si="145">Z125+AN125+BB125+BP125+CD125</f>
        <v>0</v>
      </c>
      <c r="CS125" s="180">
        <f t="shared" ref="CS125" si="146">AA125+AO125+BC125+BQ125+CE125</f>
        <v>0</v>
      </c>
      <c r="CT125" s="180">
        <f t="shared" ref="CT125" si="147">AB125+AP125+BD125+BR125+CF125</f>
        <v>0</v>
      </c>
      <c r="CU125" s="180">
        <f t="shared" ref="CU125" si="148">AC125+AQ125+BE125+BS125+CG125</f>
        <v>0</v>
      </c>
      <c r="CV125" s="180">
        <f t="shared" ref="CV125" si="149">AD125+AR125+BF125+BT125+CH125</f>
        <v>0</v>
      </c>
      <c r="CW125" s="180">
        <f t="shared" ref="CW125" si="150">AE125+AS125+BG125+BU125+CI125</f>
        <v>0</v>
      </c>
      <c r="CX125" s="32"/>
    </row>
    <row r="126" spans="1:102" ht="31.5" x14ac:dyDescent="0.25">
      <c r="A126" s="254" t="s">
        <v>481</v>
      </c>
      <c r="B126" s="171" t="s">
        <v>924</v>
      </c>
      <c r="C126" s="172" t="s">
        <v>925</v>
      </c>
      <c r="D126" s="255"/>
      <c r="E126" s="255"/>
      <c r="F126" s="255">
        <v>1.0669999999999999</v>
      </c>
      <c r="G126" s="255"/>
      <c r="H126" s="255"/>
      <c r="I126" s="255"/>
      <c r="J126" s="255"/>
      <c r="K126" s="32"/>
      <c r="L126" s="32"/>
      <c r="M126" s="32"/>
      <c r="N126" s="32"/>
      <c r="O126" s="32"/>
      <c r="P126" s="32"/>
      <c r="Q126" s="32"/>
      <c r="R126" s="255"/>
      <c r="S126" s="255"/>
      <c r="T126" s="255"/>
      <c r="U126" s="255"/>
      <c r="V126" s="255"/>
      <c r="W126" s="255"/>
      <c r="X126" s="255"/>
      <c r="Y126" s="32"/>
      <c r="Z126" s="32"/>
      <c r="AA126" s="32"/>
      <c r="AB126" s="32"/>
      <c r="AC126" s="32"/>
      <c r="AD126" s="32"/>
      <c r="AE126" s="32"/>
      <c r="AF126" s="255"/>
      <c r="AG126" s="255"/>
      <c r="AH126" s="255"/>
      <c r="AI126" s="255"/>
      <c r="AJ126" s="255"/>
      <c r="AK126" s="255"/>
      <c r="AL126" s="255"/>
      <c r="AM126" s="32"/>
      <c r="AN126" s="32"/>
      <c r="AO126" s="32"/>
      <c r="AP126" s="32"/>
      <c r="AQ126" s="32"/>
      <c r="AR126" s="32"/>
      <c r="AS126" s="32"/>
      <c r="AT126" s="255"/>
      <c r="AU126" s="255"/>
      <c r="AV126" s="255"/>
      <c r="AW126" s="255"/>
      <c r="AX126" s="255"/>
      <c r="AY126" s="255"/>
      <c r="AZ126" s="255"/>
      <c r="BA126" s="32"/>
      <c r="BB126" s="32"/>
      <c r="BC126" s="32"/>
      <c r="BD126" s="32"/>
      <c r="BE126" s="32"/>
      <c r="BF126" s="32"/>
      <c r="BG126" s="32"/>
      <c r="BH126" s="255"/>
      <c r="BI126" s="255"/>
      <c r="BJ126" s="255"/>
      <c r="BK126" s="255"/>
      <c r="BL126" s="255"/>
      <c r="BM126" s="255"/>
      <c r="BN126" s="255"/>
      <c r="BO126" s="32"/>
      <c r="BP126" s="32"/>
      <c r="BQ126" s="32"/>
      <c r="BR126" s="32"/>
      <c r="BS126" s="32"/>
      <c r="BT126" s="32"/>
      <c r="BU126" s="32"/>
      <c r="BV126" s="255"/>
      <c r="BW126" s="255"/>
      <c r="BX126" s="255">
        <v>1.0669999999999999</v>
      </c>
      <c r="BY126" s="255"/>
      <c r="BZ126" s="255"/>
      <c r="CA126" s="255"/>
      <c r="CB126" s="255"/>
      <c r="CC126" s="32"/>
      <c r="CD126" s="32"/>
      <c r="CE126" s="32"/>
      <c r="CF126" s="32"/>
      <c r="CG126" s="32"/>
      <c r="CH126" s="32"/>
      <c r="CI126" s="32"/>
      <c r="CJ126" s="180">
        <f t="shared" ref="CJ126" si="151">R126+AF126+AT126+BH126+BV126</f>
        <v>0</v>
      </c>
      <c r="CK126" s="180">
        <f t="shared" ref="CK126" si="152">S126+AG126+AU126+BI126+BW126</f>
        <v>0</v>
      </c>
      <c r="CL126" s="180">
        <f t="shared" ref="CL126" si="153">T126+AH126+AV126+BJ126+BX126</f>
        <v>1.0669999999999999</v>
      </c>
      <c r="CM126" s="180">
        <f t="shared" ref="CM126" si="154">U126+AI126+AW126+BK126+BY126</f>
        <v>0</v>
      </c>
      <c r="CN126" s="180">
        <f t="shared" ref="CN126" si="155">V126+AJ126+AX126+BL126+BZ126</f>
        <v>0</v>
      </c>
      <c r="CO126" s="180">
        <f t="shared" ref="CO126" si="156">W126+AK126+AY126+BM126+CA126</f>
        <v>0</v>
      </c>
      <c r="CP126" s="180">
        <f t="shared" ref="CP126" si="157">X126+AL126+AZ126+BN126+CB126</f>
        <v>0</v>
      </c>
      <c r="CQ126" s="180">
        <f t="shared" ref="CQ126" si="158">Y126+AM126+BA126+BO126+CC126</f>
        <v>0</v>
      </c>
      <c r="CR126" s="180">
        <f t="shared" ref="CR126" si="159">Z126+AN126+BB126+BP126+CD126</f>
        <v>0</v>
      </c>
      <c r="CS126" s="180">
        <f t="shared" ref="CS126" si="160">AA126+AO126+BC126+BQ126+CE126</f>
        <v>0</v>
      </c>
      <c r="CT126" s="180">
        <f t="shared" ref="CT126" si="161">AB126+AP126+BD126+BR126+CF126</f>
        <v>0</v>
      </c>
      <c r="CU126" s="180">
        <f t="shared" ref="CU126" si="162">AC126+AQ126+BE126+BS126+CG126</f>
        <v>0</v>
      </c>
      <c r="CV126" s="180">
        <f t="shared" ref="CV126" si="163">AD126+AR126+BF126+BT126+CH126</f>
        <v>0</v>
      </c>
      <c r="CW126" s="180">
        <f t="shared" ref="CW126" si="164">AE126+AS126+BG126+BU126+CI126</f>
        <v>0</v>
      </c>
      <c r="CX126" s="32"/>
    </row>
    <row r="127" spans="1:102" x14ac:dyDescent="0.25">
      <c r="A127" s="254" t="s">
        <v>481</v>
      </c>
      <c r="B127" s="171" t="s">
        <v>926</v>
      </c>
      <c r="C127" s="172" t="s">
        <v>927</v>
      </c>
      <c r="D127" s="255"/>
      <c r="E127" s="255"/>
      <c r="F127" s="255">
        <v>0.51200000000000001</v>
      </c>
      <c r="G127" s="255"/>
      <c r="H127" s="255"/>
      <c r="I127" s="255"/>
      <c r="J127" s="255"/>
      <c r="K127" s="32"/>
      <c r="L127" s="32"/>
      <c r="M127" s="32"/>
      <c r="N127" s="32"/>
      <c r="O127" s="32"/>
      <c r="P127" s="32"/>
      <c r="Q127" s="32"/>
      <c r="R127" s="255"/>
      <c r="S127" s="255"/>
      <c r="T127" s="255"/>
      <c r="U127" s="255"/>
      <c r="V127" s="255"/>
      <c r="W127" s="255"/>
      <c r="X127" s="255"/>
      <c r="Y127" s="32"/>
      <c r="Z127" s="32"/>
      <c r="AA127" s="32"/>
      <c r="AB127" s="32"/>
      <c r="AC127" s="32"/>
      <c r="AD127" s="32"/>
      <c r="AE127" s="32"/>
      <c r="AF127" s="255"/>
      <c r="AG127" s="255"/>
      <c r="AH127" s="255"/>
      <c r="AI127" s="255"/>
      <c r="AJ127" s="255"/>
      <c r="AK127" s="255"/>
      <c r="AL127" s="255"/>
      <c r="AM127" s="32"/>
      <c r="AN127" s="32"/>
      <c r="AO127" s="32"/>
      <c r="AP127" s="32"/>
      <c r="AQ127" s="32"/>
      <c r="AR127" s="32"/>
      <c r="AS127" s="32"/>
      <c r="AT127" s="255"/>
      <c r="AU127" s="255"/>
      <c r="AV127" s="255"/>
      <c r="AW127" s="255"/>
      <c r="AX127" s="255"/>
      <c r="AY127" s="255"/>
      <c r="AZ127" s="255"/>
      <c r="BA127" s="32"/>
      <c r="BB127" s="32"/>
      <c r="BC127" s="32"/>
      <c r="BD127" s="32"/>
      <c r="BE127" s="32"/>
      <c r="BF127" s="32"/>
      <c r="BG127" s="32"/>
      <c r="BH127" s="255"/>
      <c r="BI127" s="255"/>
      <c r="BJ127" s="255"/>
      <c r="BK127" s="255"/>
      <c r="BL127" s="255"/>
      <c r="BM127" s="255"/>
      <c r="BN127" s="255"/>
      <c r="BO127" s="32"/>
      <c r="BP127" s="32"/>
      <c r="BQ127" s="32"/>
      <c r="BR127" s="32"/>
      <c r="BS127" s="32"/>
      <c r="BT127" s="32"/>
      <c r="BU127" s="32"/>
      <c r="BV127" s="255"/>
      <c r="BW127" s="255"/>
      <c r="BX127" s="255">
        <v>0.51200000000000001</v>
      </c>
      <c r="BY127" s="255"/>
      <c r="BZ127" s="255"/>
      <c r="CA127" s="255"/>
      <c r="CB127" s="255"/>
      <c r="CC127" s="32"/>
      <c r="CD127" s="32"/>
      <c r="CE127" s="32"/>
      <c r="CF127" s="32"/>
      <c r="CG127" s="32"/>
      <c r="CH127" s="32"/>
      <c r="CI127" s="32"/>
      <c r="CJ127" s="180">
        <f t="shared" ref="CJ127:CJ128" si="165">R127+AF127+AT127+BH127+BV127</f>
        <v>0</v>
      </c>
      <c r="CK127" s="180">
        <f t="shared" ref="CK127:CK128" si="166">S127+AG127+AU127+BI127+BW127</f>
        <v>0</v>
      </c>
      <c r="CL127" s="180">
        <f t="shared" ref="CL127:CL128" si="167">T127+AH127+AV127+BJ127+BX127</f>
        <v>0.51200000000000001</v>
      </c>
      <c r="CM127" s="180">
        <f t="shared" ref="CM127:CM128" si="168">U127+AI127+AW127+BK127+BY127</f>
        <v>0</v>
      </c>
      <c r="CN127" s="180">
        <f t="shared" ref="CN127:CN128" si="169">V127+AJ127+AX127+BL127+BZ127</f>
        <v>0</v>
      </c>
      <c r="CO127" s="180">
        <f t="shared" ref="CO127:CO128" si="170">W127+AK127+AY127+BM127+CA127</f>
        <v>0</v>
      </c>
      <c r="CP127" s="180">
        <f t="shared" ref="CP127:CP128" si="171">X127+AL127+AZ127+BN127+CB127</f>
        <v>0</v>
      </c>
      <c r="CQ127" s="180">
        <f t="shared" ref="CQ127:CQ128" si="172">Y127+AM127+BA127+BO127+CC127</f>
        <v>0</v>
      </c>
      <c r="CR127" s="180">
        <f t="shared" ref="CR127:CR128" si="173">Z127+AN127+BB127+BP127+CD127</f>
        <v>0</v>
      </c>
      <c r="CS127" s="180">
        <f t="shared" ref="CS127:CS128" si="174">AA127+AO127+BC127+BQ127+CE127</f>
        <v>0</v>
      </c>
      <c r="CT127" s="180">
        <f t="shared" ref="CT127:CT128" si="175">AB127+AP127+BD127+BR127+CF127</f>
        <v>0</v>
      </c>
      <c r="CU127" s="180">
        <f t="shared" ref="CU127:CU128" si="176">AC127+AQ127+BE127+BS127+CG127</f>
        <v>0</v>
      </c>
      <c r="CV127" s="180">
        <f t="shared" ref="CV127:CV128" si="177">AD127+AR127+BF127+BT127+CH127</f>
        <v>0</v>
      </c>
      <c r="CW127" s="180">
        <f t="shared" ref="CW127:CW128" si="178">AE127+AS127+BG127+BU127+CI127</f>
        <v>0</v>
      </c>
      <c r="CX127" s="32"/>
    </row>
    <row r="128" spans="1:102" ht="31.5" x14ac:dyDescent="0.25">
      <c r="A128" s="254" t="s">
        <v>481</v>
      </c>
      <c r="B128" s="171" t="s">
        <v>928</v>
      </c>
      <c r="C128" s="172" t="s">
        <v>929</v>
      </c>
      <c r="D128" s="255"/>
      <c r="E128" s="255"/>
      <c r="F128" s="255">
        <v>1.0409999999999999</v>
      </c>
      <c r="G128" s="255"/>
      <c r="H128" s="255"/>
      <c r="I128" s="255"/>
      <c r="J128" s="255"/>
      <c r="K128" s="32"/>
      <c r="L128" s="32"/>
      <c r="M128" s="32"/>
      <c r="N128" s="32"/>
      <c r="O128" s="32"/>
      <c r="P128" s="32"/>
      <c r="Q128" s="32"/>
      <c r="R128" s="255"/>
      <c r="S128" s="255"/>
      <c r="T128" s="255"/>
      <c r="U128" s="255"/>
      <c r="V128" s="255"/>
      <c r="W128" s="255"/>
      <c r="X128" s="255"/>
      <c r="Y128" s="32"/>
      <c r="Z128" s="32"/>
      <c r="AA128" s="32"/>
      <c r="AB128" s="32"/>
      <c r="AC128" s="32"/>
      <c r="AD128" s="32"/>
      <c r="AE128" s="32"/>
      <c r="AF128" s="255"/>
      <c r="AG128" s="255"/>
      <c r="AH128" s="255"/>
      <c r="AI128" s="255"/>
      <c r="AJ128" s="255"/>
      <c r="AK128" s="255"/>
      <c r="AL128" s="255"/>
      <c r="AM128" s="32"/>
      <c r="AN128" s="32"/>
      <c r="AO128" s="32"/>
      <c r="AP128" s="32"/>
      <c r="AQ128" s="32"/>
      <c r="AR128" s="32"/>
      <c r="AS128" s="32"/>
      <c r="AT128" s="255"/>
      <c r="AU128" s="255"/>
      <c r="AV128" s="255"/>
      <c r="AW128" s="255"/>
      <c r="AX128" s="255"/>
      <c r="AY128" s="255"/>
      <c r="AZ128" s="255"/>
      <c r="BA128" s="32"/>
      <c r="BB128" s="32"/>
      <c r="BC128" s="32"/>
      <c r="BD128" s="32"/>
      <c r="BE128" s="32"/>
      <c r="BF128" s="32"/>
      <c r="BG128" s="32"/>
      <c r="BH128" s="255"/>
      <c r="BI128" s="255"/>
      <c r="BJ128" s="255"/>
      <c r="BK128" s="255"/>
      <c r="BL128" s="255"/>
      <c r="BM128" s="255"/>
      <c r="BN128" s="255"/>
      <c r="BO128" s="32"/>
      <c r="BP128" s="32"/>
      <c r="BQ128" s="32"/>
      <c r="BR128" s="32"/>
      <c r="BS128" s="32"/>
      <c r="BT128" s="32"/>
      <c r="BU128" s="32"/>
      <c r="BV128" s="255"/>
      <c r="BW128" s="255"/>
      <c r="BX128" s="255">
        <v>1.0409999999999999</v>
      </c>
      <c r="BY128" s="255"/>
      <c r="BZ128" s="255"/>
      <c r="CA128" s="255"/>
      <c r="CB128" s="255"/>
      <c r="CC128" s="32"/>
      <c r="CD128" s="32"/>
      <c r="CE128" s="32"/>
      <c r="CF128" s="32"/>
      <c r="CG128" s="32"/>
      <c r="CH128" s="32"/>
      <c r="CI128" s="32"/>
      <c r="CJ128" s="180">
        <f t="shared" si="165"/>
        <v>0</v>
      </c>
      <c r="CK128" s="180">
        <f t="shared" si="166"/>
        <v>0</v>
      </c>
      <c r="CL128" s="180">
        <f t="shared" si="167"/>
        <v>1.0409999999999999</v>
      </c>
      <c r="CM128" s="180">
        <f t="shared" si="168"/>
        <v>0</v>
      </c>
      <c r="CN128" s="180">
        <f t="shared" si="169"/>
        <v>0</v>
      </c>
      <c r="CO128" s="180">
        <f t="shared" si="170"/>
        <v>0</v>
      </c>
      <c r="CP128" s="180">
        <f t="shared" si="171"/>
        <v>0</v>
      </c>
      <c r="CQ128" s="180">
        <f t="shared" si="172"/>
        <v>0</v>
      </c>
      <c r="CR128" s="180">
        <f t="shared" si="173"/>
        <v>0</v>
      </c>
      <c r="CS128" s="180">
        <f t="shared" si="174"/>
        <v>0</v>
      </c>
      <c r="CT128" s="180">
        <f t="shared" si="175"/>
        <v>0</v>
      </c>
      <c r="CU128" s="180">
        <f t="shared" si="176"/>
        <v>0</v>
      </c>
      <c r="CV128" s="180">
        <f t="shared" si="177"/>
        <v>0</v>
      </c>
      <c r="CW128" s="180">
        <f t="shared" si="178"/>
        <v>0</v>
      </c>
      <c r="CX128" s="32"/>
    </row>
    <row r="129" spans="1:102" ht="47.25" x14ac:dyDescent="0.25">
      <c r="A129" s="236" t="s">
        <v>480</v>
      </c>
      <c r="B129" s="195" t="s">
        <v>739</v>
      </c>
      <c r="C129" s="168"/>
      <c r="D129" s="179" t="s">
        <v>440</v>
      </c>
      <c r="E129" s="179" t="s">
        <v>440</v>
      </c>
      <c r="F129" s="179" t="s">
        <v>440</v>
      </c>
      <c r="G129" s="179" t="s">
        <v>440</v>
      </c>
      <c r="H129" s="179" t="s">
        <v>440</v>
      </c>
      <c r="I129" s="179" t="s">
        <v>440</v>
      </c>
      <c r="J129" s="179" t="s">
        <v>440</v>
      </c>
      <c r="K129" s="179" t="s">
        <v>440</v>
      </c>
      <c r="L129" s="179" t="s">
        <v>440</v>
      </c>
      <c r="M129" s="179" t="s">
        <v>440</v>
      </c>
      <c r="N129" s="179" t="s">
        <v>440</v>
      </c>
      <c r="O129" s="179" t="s">
        <v>440</v>
      </c>
      <c r="P129" s="179" t="s">
        <v>440</v>
      </c>
      <c r="Q129" s="179" t="s">
        <v>440</v>
      </c>
      <c r="R129" s="179" t="s">
        <v>440</v>
      </c>
      <c r="S129" s="179" t="s">
        <v>440</v>
      </c>
      <c r="T129" s="179" t="s">
        <v>440</v>
      </c>
      <c r="U129" s="179" t="s">
        <v>440</v>
      </c>
      <c r="V129" s="179" t="s">
        <v>440</v>
      </c>
      <c r="W129" s="179" t="s">
        <v>440</v>
      </c>
      <c r="X129" s="179" t="s">
        <v>440</v>
      </c>
      <c r="Y129" s="179" t="s">
        <v>440</v>
      </c>
      <c r="Z129" s="179" t="s">
        <v>440</v>
      </c>
      <c r="AA129" s="179" t="s">
        <v>440</v>
      </c>
      <c r="AB129" s="179" t="s">
        <v>440</v>
      </c>
      <c r="AC129" s="179" t="s">
        <v>440</v>
      </c>
      <c r="AD129" s="179" t="s">
        <v>440</v>
      </c>
      <c r="AE129" s="179" t="s">
        <v>440</v>
      </c>
      <c r="AF129" s="179" t="s">
        <v>440</v>
      </c>
      <c r="AG129" s="179" t="s">
        <v>440</v>
      </c>
      <c r="AH129" s="179" t="s">
        <v>440</v>
      </c>
      <c r="AI129" s="179" t="s">
        <v>440</v>
      </c>
      <c r="AJ129" s="179" t="s">
        <v>440</v>
      </c>
      <c r="AK129" s="179" t="s">
        <v>440</v>
      </c>
      <c r="AL129" s="179" t="s">
        <v>440</v>
      </c>
      <c r="AM129" s="179" t="s">
        <v>440</v>
      </c>
      <c r="AN129" s="179" t="s">
        <v>440</v>
      </c>
      <c r="AO129" s="179" t="s">
        <v>440</v>
      </c>
      <c r="AP129" s="179" t="s">
        <v>440</v>
      </c>
      <c r="AQ129" s="179" t="s">
        <v>440</v>
      </c>
      <c r="AR129" s="179" t="s">
        <v>440</v>
      </c>
      <c r="AS129" s="179" t="s">
        <v>440</v>
      </c>
      <c r="AT129" s="179" t="s">
        <v>440</v>
      </c>
      <c r="AU129" s="179" t="s">
        <v>440</v>
      </c>
      <c r="AV129" s="179" t="s">
        <v>440</v>
      </c>
      <c r="AW129" s="179" t="s">
        <v>440</v>
      </c>
      <c r="AX129" s="179" t="s">
        <v>440</v>
      </c>
      <c r="AY129" s="179" t="s">
        <v>440</v>
      </c>
      <c r="AZ129" s="179" t="s">
        <v>440</v>
      </c>
      <c r="BA129" s="179" t="s">
        <v>440</v>
      </c>
      <c r="BB129" s="179" t="s">
        <v>440</v>
      </c>
      <c r="BC129" s="179" t="s">
        <v>440</v>
      </c>
      <c r="BD129" s="179" t="s">
        <v>440</v>
      </c>
      <c r="BE129" s="179" t="s">
        <v>440</v>
      </c>
      <c r="BF129" s="179" t="s">
        <v>440</v>
      </c>
      <c r="BG129" s="179" t="s">
        <v>440</v>
      </c>
      <c r="BH129" s="179" t="s">
        <v>440</v>
      </c>
      <c r="BI129" s="179" t="s">
        <v>440</v>
      </c>
      <c r="BJ129" s="179" t="s">
        <v>440</v>
      </c>
      <c r="BK129" s="179" t="s">
        <v>440</v>
      </c>
      <c r="BL129" s="179" t="s">
        <v>440</v>
      </c>
      <c r="BM129" s="179" t="s">
        <v>440</v>
      </c>
      <c r="BN129" s="179" t="s">
        <v>440</v>
      </c>
      <c r="BO129" s="179" t="s">
        <v>440</v>
      </c>
      <c r="BP129" s="179" t="s">
        <v>440</v>
      </c>
      <c r="BQ129" s="179" t="s">
        <v>440</v>
      </c>
      <c r="BR129" s="179" t="s">
        <v>440</v>
      </c>
      <c r="BS129" s="179" t="s">
        <v>440</v>
      </c>
      <c r="BT129" s="179" t="s">
        <v>440</v>
      </c>
      <c r="BU129" s="179" t="s">
        <v>440</v>
      </c>
      <c r="BV129" s="179" t="s">
        <v>440</v>
      </c>
      <c r="BW129" s="179" t="s">
        <v>440</v>
      </c>
      <c r="BX129" s="179" t="s">
        <v>440</v>
      </c>
      <c r="BY129" s="179" t="s">
        <v>440</v>
      </c>
      <c r="BZ129" s="179" t="s">
        <v>440</v>
      </c>
      <c r="CA129" s="179" t="s">
        <v>440</v>
      </c>
      <c r="CB129" s="179" t="s">
        <v>440</v>
      </c>
      <c r="CC129" s="179" t="s">
        <v>440</v>
      </c>
      <c r="CD129" s="179" t="s">
        <v>440</v>
      </c>
      <c r="CE129" s="179" t="s">
        <v>440</v>
      </c>
      <c r="CF129" s="179" t="s">
        <v>440</v>
      </c>
      <c r="CG129" s="179" t="s">
        <v>440</v>
      </c>
      <c r="CH129" s="179" t="s">
        <v>440</v>
      </c>
      <c r="CI129" s="179" t="s">
        <v>440</v>
      </c>
      <c r="CJ129" s="179" t="s">
        <v>440</v>
      </c>
      <c r="CK129" s="179" t="s">
        <v>440</v>
      </c>
      <c r="CL129" s="179" t="s">
        <v>440</v>
      </c>
      <c r="CM129" s="179" t="s">
        <v>440</v>
      </c>
      <c r="CN129" s="179" t="s">
        <v>440</v>
      </c>
      <c r="CO129" s="179" t="s">
        <v>440</v>
      </c>
      <c r="CP129" s="179" t="s">
        <v>440</v>
      </c>
      <c r="CQ129" s="179" t="s">
        <v>440</v>
      </c>
      <c r="CR129" s="179" t="s">
        <v>440</v>
      </c>
      <c r="CS129" s="179" t="s">
        <v>440</v>
      </c>
      <c r="CT129" s="179" t="s">
        <v>440</v>
      </c>
      <c r="CU129" s="179" t="s">
        <v>440</v>
      </c>
      <c r="CV129" s="179" t="s">
        <v>440</v>
      </c>
      <c r="CW129" s="179" t="s">
        <v>440</v>
      </c>
      <c r="CX129" s="32"/>
    </row>
    <row r="130" spans="1:102" ht="47.25" x14ac:dyDescent="0.25">
      <c r="A130" s="236" t="s">
        <v>477</v>
      </c>
      <c r="B130" s="195" t="s">
        <v>740</v>
      </c>
      <c r="C130" s="168"/>
      <c r="D130" s="260">
        <f>IF(AND(D131="нд",COUNTIF(D134:D140,"нд")=COUNTA(D134:D140)),"нд",SUMIF(D131,"&gt;0",D131)+SUMIF(D134:D140,"&gt;0",D134:D140))</f>
        <v>0</v>
      </c>
      <c r="E130" s="260">
        <f>IF(AND(E131="нд",COUNTIF(E134:E140,"нд")=COUNTA(E134:E140)),"нд",SUMIF(E131,"&gt;0",E131)+SUMIF(E134:E140,"&gt;0",E134:E140))</f>
        <v>0</v>
      </c>
      <c r="F130" s="260">
        <f t="shared" ref="F130:Q130" si="179">IF(AND(F131="нд",COUNTIF(F134:F140,"нд")=COUNTA(F134:F140)),"нд",SUMIF(F131,"&gt;0",F131)+SUMIF(F134:F140,"&gt;0",F134:F140))</f>
        <v>0</v>
      </c>
      <c r="G130" s="260">
        <f t="shared" si="179"/>
        <v>0</v>
      </c>
      <c r="H130" s="260">
        <f t="shared" si="179"/>
        <v>0</v>
      </c>
      <c r="I130" s="260">
        <f t="shared" si="179"/>
        <v>0</v>
      </c>
      <c r="J130" s="260">
        <f t="shared" si="179"/>
        <v>0</v>
      </c>
      <c r="K130" s="260">
        <f t="shared" si="179"/>
        <v>0</v>
      </c>
      <c r="L130" s="260">
        <f t="shared" si="179"/>
        <v>0</v>
      </c>
      <c r="M130" s="260">
        <f t="shared" si="179"/>
        <v>0</v>
      </c>
      <c r="N130" s="260">
        <f t="shared" si="179"/>
        <v>0</v>
      </c>
      <c r="O130" s="260">
        <f t="shared" si="179"/>
        <v>0</v>
      </c>
      <c r="P130" s="260">
        <f t="shared" si="179"/>
        <v>0</v>
      </c>
      <c r="Q130" s="260">
        <f t="shared" si="179"/>
        <v>0</v>
      </c>
      <c r="R130" s="260">
        <f t="shared" ref="R130:AE130" si="180">IF(AND(R131="нд",COUNTIF(R134:R140,"нд")=COUNTA(R134:R140)),"нд",SUMIF(R131,"&gt;0",R131)+SUMIF(R134:R140,"&gt;0",R134:R140))</f>
        <v>0</v>
      </c>
      <c r="S130" s="260">
        <f t="shared" si="180"/>
        <v>0</v>
      </c>
      <c r="T130" s="260">
        <f t="shared" si="180"/>
        <v>0</v>
      </c>
      <c r="U130" s="260">
        <f t="shared" si="180"/>
        <v>0</v>
      </c>
      <c r="V130" s="260">
        <f t="shared" si="180"/>
        <v>0</v>
      </c>
      <c r="W130" s="260">
        <f t="shared" si="180"/>
        <v>0</v>
      </c>
      <c r="X130" s="260">
        <f t="shared" si="180"/>
        <v>0</v>
      </c>
      <c r="Y130" s="260">
        <f t="shared" si="180"/>
        <v>0</v>
      </c>
      <c r="Z130" s="260">
        <f t="shared" si="180"/>
        <v>0</v>
      </c>
      <c r="AA130" s="260">
        <f t="shared" si="180"/>
        <v>0</v>
      </c>
      <c r="AB130" s="260">
        <f t="shared" si="180"/>
        <v>0</v>
      </c>
      <c r="AC130" s="260">
        <f t="shared" si="180"/>
        <v>0</v>
      </c>
      <c r="AD130" s="260">
        <f t="shared" si="180"/>
        <v>0</v>
      </c>
      <c r="AE130" s="260">
        <f t="shared" si="180"/>
        <v>0</v>
      </c>
      <c r="AF130" s="260">
        <f t="shared" ref="AF130:AS130" si="181">IF(AND(AF131="нд",COUNTIF(AF134:AF140,"нд")=COUNTA(AF134:AF140)),"нд",SUMIF(AF131,"&gt;0",AF131)+SUMIF(AF134:AF140,"&gt;0",AF134:AF140))</f>
        <v>0</v>
      </c>
      <c r="AG130" s="260">
        <f t="shared" si="181"/>
        <v>0</v>
      </c>
      <c r="AH130" s="260">
        <f t="shared" si="181"/>
        <v>0</v>
      </c>
      <c r="AI130" s="260">
        <f t="shared" si="181"/>
        <v>0</v>
      </c>
      <c r="AJ130" s="260">
        <f t="shared" si="181"/>
        <v>0</v>
      </c>
      <c r="AK130" s="260">
        <f t="shared" si="181"/>
        <v>0</v>
      </c>
      <c r="AL130" s="260">
        <f t="shared" si="181"/>
        <v>0</v>
      </c>
      <c r="AM130" s="260">
        <f t="shared" si="181"/>
        <v>0</v>
      </c>
      <c r="AN130" s="260">
        <f t="shared" si="181"/>
        <v>0</v>
      </c>
      <c r="AO130" s="260">
        <f t="shared" si="181"/>
        <v>0</v>
      </c>
      <c r="AP130" s="260">
        <f t="shared" si="181"/>
        <v>0</v>
      </c>
      <c r="AQ130" s="260">
        <f t="shared" si="181"/>
        <v>0</v>
      </c>
      <c r="AR130" s="260">
        <f t="shared" si="181"/>
        <v>0</v>
      </c>
      <c r="AS130" s="260">
        <f t="shared" si="181"/>
        <v>0</v>
      </c>
      <c r="AT130" s="260">
        <f t="shared" ref="AT130:BG130" si="182">IF(AND(AT131="нд",COUNTIF(AT134:AT140,"нд")=COUNTA(AT134:AT140)),"нд",SUMIF(AT131,"&gt;0",AT131)+SUMIF(AT134:AT140,"&gt;0",AT134:AT140))</f>
        <v>0</v>
      </c>
      <c r="AU130" s="260">
        <f t="shared" si="182"/>
        <v>0</v>
      </c>
      <c r="AV130" s="260">
        <f t="shared" si="182"/>
        <v>0</v>
      </c>
      <c r="AW130" s="260">
        <f t="shared" si="182"/>
        <v>0</v>
      </c>
      <c r="AX130" s="260">
        <f t="shared" si="182"/>
        <v>0</v>
      </c>
      <c r="AY130" s="260">
        <f t="shared" si="182"/>
        <v>0</v>
      </c>
      <c r="AZ130" s="260">
        <f t="shared" si="182"/>
        <v>0</v>
      </c>
      <c r="BA130" s="260">
        <f t="shared" si="182"/>
        <v>0</v>
      </c>
      <c r="BB130" s="260">
        <f t="shared" si="182"/>
        <v>0</v>
      </c>
      <c r="BC130" s="260">
        <f t="shared" si="182"/>
        <v>0</v>
      </c>
      <c r="BD130" s="260">
        <f t="shared" si="182"/>
        <v>0</v>
      </c>
      <c r="BE130" s="260">
        <f t="shared" si="182"/>
        <v>0</v>
      </c>
      <c r="BF130" s="260">
        <f t="shared" si="182"/>
        <v>0</v>
      </c>
      <c r="BG130" s="260">
        <f t="shared" si="182"/>
        <v>0</v>
      </c>
      <c r="BH130" s="260">
        <f t="shared" ref="BH130:BU130" si="183">IF(AND(BH131="нд",COUNTIF(BH134:BH140,"нд")=COUNTA(BH134:BH140)),"нд",SUMIF(BH131,"&gt;0",BH131)+SUMIF(BH134:BH140,"&gt;0",BH134:BH140))</f>
        <v>0</v>
      </c>
      <c r="BI130" s="260">
        <f t="shared" si="183"/>
        <v>0</v>
      </c>
      <c r="BJ130" s="260">
        <f t="shared" si="183"/>
        <v>0</v>
      </c>
      <c r="BK130" s="260">
        <f t="shared" si="183"/>
        <v>0</v>
      </c>
      <c r="BL130" s="260">
        <f t="shared" si="183"/>
        <v>0</v>
      </c>
      <c r="BM130" s="260">
        <f t="shared" si="183"/>
        <v>0</v>
      </c>
      <c r="BN130" s="260">
        <f t="shared" si="183"/>
        <v>0</v>
      </c>
      <c r="BO130" s="260">
        <f t="shared" si="183"/>
        <v>0</v>
      </c>
      <c r="BP130" s="260">
        <f t="shared" si="183"/>
        <v>0</v>
      </c>
      <c r="BQ130" s="260">
        <f t="shared" si="183"/>
        <v>0</v>
      </c>
      <c r="BR130" s="260">
        <f t="shared" si="183"/>
        <v>0</v>
      </c>
      <c r="BS130" s="260">
        <f t="shared" si="183"/>
        <v>0</v>
      </c>
      <c r="BT130" s="260">
        <f t="shared" si="183"/>
        <v>0</v>
      </c>
      <c r="BU130" s="260">
        <f t="shared" si="183"/>
        <v>0</v>
      </c>
      <c r="BV130" s="260">
        <f t="shared" ref="BV130:CI130" si="184">IF(AND(BV131="нд",COUNTIF(BV134:BV140,"нд")=COUNTA(BV134:BV140)),"нд",SUMIF(BV131,"&gt;0",BV131)+SUMIF(BV134:BV140,"&gt;0",BV134:BV140))</f>
        <v>0</v>
      </c>
      <c r="BW130" s="260">
        <f t="shared" si="184"/>
        <v>0</v>
      </c>
      <c r="BX130" s="260">
        <f t="shared" si="184"/>
        <v>0</v>
      </c>
      <c r="BY130" s="260">
        <f t="shared" si="184"/>
        <v>0</v>
      </c>
      <c r="BZ130" s="260">
        <f t="shared" si="184"/>
        <v>0</v>
      </c>
      <c r="CA130" s="260">
        <f t="shared" si="184"/>
        <v>0</v>
      </c>
      <c r="CB130" s="260">
        <f t="shared" si="184"/>
        <v>0</v>
      </c>
      <c r="CC130" s="260">
        <f t="shared" si="184"/>
        <v>0</v>
      </c>
      <c r="CD130" s="260">
        <f t="shared" si="184"/>
        <v>0</v>
      </c>
      <c r="CE130" s="260">
        <f t="shared" si="184"/>
        <v>0</v>
      </c>
      <c r="CF130" s="260">
        <f t="shared" si="184"/>
        <v>0</v>
      </c>
      <c r="CG130" s="260">
        <f t="shared" si="184"/>
        <v>0</v>
      </c>
      <c r="CH130" s="260">
        <f t="shared" si="184"/>
        <v>0</v>
      </c>
      <c r="CI130" s="260">
        <f t="shared" si="184"/>
        <v>0</v>
      </c>
      <c r="CJ130" s="180">
        <f t="shared" ref="CJ130:CP131" si="185">AV130+BD130+BL130+BT130+CB130</f>
        <v>0</v>
      </c>
      <c r="CK130" s="180">
        <f t="shared" si="185"/>
        <v>0</v>
      </c>
      <c r="CL130" s="180">
        <f t="shared" si="185"/>
        <v>0</v>
      </c>
      <c r="CM130" s="180">
        <f t="shared" si="185"/>
        <v>0</v>
      </c>
      <c r="CN130" s="180">
        <f t="shared" si="185"/>
        <v>0</v>
      </c>
      <c r="CO130" s="180">
        <f t="shared" si="185"/>
        <v>0</v>
      </c>
      <c r="CP130" s="180">
        <f t="shared" si="185"/>
        <v>0</v>
      </c>
      <c r="CQ130" s="260">
        <f t="shared" ref="CQ130:CW130" si="186">IF(AND(CQ131="нд",COUNTIF(CQ134:CQ140,"нд")=COUNTA(CQ134:CQ140)),"нд",SUMIF(CQ131,"&gt;0",CQ131)+SUMIF(CQ134:CQ140,"&gt;0",CQ134:CQ140))</f>
        <v>0</v>
      </c>
      <c r="CR130" s="260">
        <f t="shared" si="186"/>
        <v>0</v>
      </c>
      <c r="CS130" s="260">
        <f t="shared" si="186"/>
        <v>0</v>
      </c>
      <c r="CT130" s="260">
        <f t="shared" si="186"/>
        <v>0</v>
      </c>
      <c r="CU130" s="260">
        <f t="shared" si="186"/>
        <v>0</v>
      </c>
      <c r="CV130" s="260">
        <f t="shared" si="186"/>
        <v>0</v>
      </c>
      <c r="CW130" s="260">
        <f t="shared" si="186"/>
        <v>0</v>
      </c>
      <c r="CX130" s="32"/>
    </row>
    <row r="131" spans="1:102" ht="47.25" x14ac:dyDescent="0.25">
      <c r="A131" s="236" t="s">
        <v>475</v>
      </c>
      <c r="B131" s="195" t="s">
        <v>741</v>
      </c>
      <c r="C131" s="168"/>
      <c r="D131" s="180" t="str">
        <f>IF((COUNTIF(D132:D133,"нд"))=(COUNTA(D132:D133)),"0,00",SUMIF(D132:D133,"&gt;0",D132:D133))</f>
        <v>0,00</v>
      </c>
      <c r="E131" s="180" t="str">
        <f t="shared" ref="E131:Q131" si="187">IF((COUNTIF(E132:E133,"нд"))=(COUNTA(E132:E133)),"0,00",SUMIF(E132:E133,"&gt;0",E132:E133))</f>
        <v>0,00</v>
      </c>
      <c r="F131" s="180" t="str">
        <f t="shared" si="187"/>
        <v>0,00</v>
      </c>
      <c r="G131" s="180" t="str">
        <f t="shared" si="187"/>
        <v>0,00</v>
      </c>
      <c r="H131" s="180" t="str">
        <f t="shared" si="187"/>
        <v>0,00</v>
      </c>
      <c r="I131" s="180" t="str">
        <f t="shared" si="187"/>
        <v>0,00</v>
      </c>
      <c r="J131" s="180" t="str">
        <f t="shared" si="187"/>
        <v>0,00</v>
      </c>
      <c r="K131" s="180" t="str">
        <f t="shared" si="187"/>
        <v>0,00</v>
      </c>
      <c r="L131" s="180" t="str">
        <f t="shared" si="187"/>
        <v>0,00</v>
      </c>
      <c r="M131" s="180" t="str">
        <f t="shared" si="187"/>
        <v>0,00</v>
      </c>
      <c r="N131" s="180" t="str">
        <f t="shared" si="187"/>
        <v>0,00</v>
      </c>
      <c r="O131" s="180" t="str">
        <f t="shared" si="187"/>
        <v>0,00</v>
      </c>
      <c r="P131" s="180" t="str">
        <f t="shared" si="187"/>
        <v>0,00</v>
      </c>
      <c r="Q131" s="180" t="str">
        <f t="shared" si="187"/>
        <v>0,00</v>
      </c>
      <c r="R131" s="180" t="str">
        <f t="shared" ref="R131:AE131" si="188">IF((COUNTIF(R132:R133,"нд"))=(COUNTA(R132:R133)),"0,00",SUMIF(R132:R133,"&gt;0",R132:R133))</f>
        <v>0,00</v>
      </c>
      <c r="S131" s="180" t="str">
        <f t="shared" si="188"/>
        <v>0,00</v>
      </c>
      <c r="T131" s="180" t="str">
        <f t="shared" si="188"/>
        <v>0,00</v>
      </c>
      <c r="U131" s="180" t="str">
        <f t="shared" si="188"/>
        <v>0,00</v>
      </c>
      <c r="V131" s="180" t="str">
        <f t="shared" si="188"/>
        <v>0,00</v>
      </c>
      <c r="W131" s="180" t="str">
        <f t="shared" si="188"/>
        <v>0,00</v>
      </c>
      <c r="X131" s="180" t="str">
        <f t="shared" si="188"/>
        <v>0,00</v>
      </c>
      <c r="Y131" s="180" t="str">
        <f t="shared" si="188"/>
        <v>0,00</v>
      </c>
      <c r="Z131" s="180" t="str">
        <f t="shared" si="188"/>
        <v>0,00</v>
      </c>
      <c r="AA131" s="180" t="str">
        <f t="shared" si="188"/>
        <v>0,00</v>
      </c>
      <c r="AB131" s="180" t="str">
        <f t="shared" si="188"/>
        <v>0,00</v>
      </c>
      <c r="AC131" s="180" t="str">
        <f t="shared" si="188"/>
        <v>0,00</v>
      </c>
      <c r="AD131" s="180" t="str">
        <f t="shared" si="188"/>
        <v>0,00</v>
      </c>
      <c r="AE131" s="180" t="str">
        <f t="shared" si="188"/>
        <v>0,00</v>
      </c>
      <c r="AF131" s="180" t="str">
        <f t="shared" ref="AF131:AS131" si="189">IF((COUNTIF(AF132:AF133,"нд"))=(COUNTA(AF132:AF133)),"0,00",SUMIF(AF132:AF133,"&gt;0",AF132:AF133))</f>
        <v>0,00</v>
      </c>
      <c r="AG131" s="180" t="str">
        <f t="shared" si="189"/>
        <v>0,00</v>
      </c>
      <c r="AH131" s="180" t="str">
        <f t="shared" si="189"/>
        <v>0,00</v>
      </c>
      <c r="AI131" s="180" t="str">
        <f t="shared" si="189"/>
        <v>0,00</v>
      </c>
      <c r="AJ131" s="180" t="str">
        <f t="shared" si="189"/>
        <v>0,00</v>
      </c>
      <c r="AK131" s="180" t="str">
        <f t="shared" si="189"/>
        <v>0,00</v>
      </c>
      <c r="AL131" s="180" t="str">
        <f t="shared" si="189"/>
        <v>0,00</v>
      </c>
      <c r="AM131" s="180" t="str">
        <f t="shared" si="189"/>
        <v>0,00</v>
      </c>
      <c r="AN131" s="180" t="str">
        <f t="shared" si="189"/>
        <v>0,00</v>
      </c>
      <c r="AO131" s="180" t="str">
        <f t="shared" si="189"/>
        <v>0,00</v>
      </c>
      <c r="AP131" s="180" t="str">
        <f t="shared" si="189"/>
        <v>0,00</v>
      </c>
      <c r="AQ131" s="180" t="str">
        <f t="shared" si="189"/>
        <v>0,00</v>
      </c>
      <c r="AR131" s="180" t="str">
        <f t="shared" si="189"/>
        <v>0,00</v>
      </c>
      <c r="AS131" s="180" t="str">
        <f t="shared" si="189"/>
        <v>0,00</v>
      </c>
      <c r="AT131" s="180" t="str">
        <f t="shared" ref="AT131:BG131" si="190">IF((COUNTIF(AT132:AT133,"нд"))=(COUNTA(AT132:AT133)),"0,00",SUMIF(AT132:AT133,"&gt;0",AT132:AT133))</f>
        <v>0,00</v>
      </c>
      <c r="AU131" s="180" t="str">
        <f t="shared" si="190"/>
        <v>0,00</v>
      </c>
      <c r="AV131" s="180" t="str">
        <f t="shared" si="190"/>
        <v>0,00</v>
      </c>
      <c r="AW131" s="180" t="str">
        <f t="shared" si="190"/>
        <v>0,00</v>
      </c>
      <c r="AX131" s="180" t="str">
        <f t="shared" si="190"/>
        <v>0,00</v>
      </c>
      <c r="AY131" s="180" t="str">
        <f t="shared" si="190"/>
        <v>0,00</v>
      </c>
      <c r="AZ131" s="180" t="str">
        <f t="shared" si="190"/>
        <v>0,00</v>
      </c>
      <c r="BA131" s="180" t="str">
        <f t="shared" si="190"/>
        <v>0,00</v>
      </c>
      <c r="BB131" s="180" t="str">
        <f t="shared" si="190"/>
        <v>0,00</v>
      </c>
      <c r="BC131" s="180" t="str">
        <f t="shared" si="190"/>
        <v>0,00</v>
      </c>
      <c r="BD131" s="180" t="str">
        <f t="shared" si="190"/>
        <v>0,00</v>
      </c>
      <c r="BE131" s="180" t="str">
        <f t="shared" si="190"/>
        <v>0,00</v>
      </c>
      <c r="BF131" s="180" t="str">
        <f t="shared" si="190"/>
        <v>0,00</v>
      </c>
      <c r="BG131" s="180" t="str">
        <f t="shared" si="190"/>
        <v>0,00</v>
      </c>
      <c r="BH131" s="180" t="str">
        <f t="shared" ref="BH131:BU131" si="191">IF((COUNTIF(BH132:BH133,"нд"))=(COUNTA(BH132:BH133)),"0,00",SUMIF(BH132:BH133,"&gt;0",BH132:BH133))</f>
        <v>0,00</v>
      </c>
      <c r="BI131" s="180" t="str">
        <f t="shared" si="191"/>
        <v>0,00</v>
      </c>
      <c r="BJ131" s="180" t="str">
        <f t="shared" si="191"/>
        <v>0,00</v>
      </c>
      <c r="BK131" s="180" t="str">
        <f t="shared" si="191"/>
        <v>0,00</v>
      </c>
      <c r="BL131" s="180" t="str">
        <f t="shared" si="191"/>
        <v>0,00</v>
      </c>
      <c r="BM131" s="180" t="str">
        <f t="shared" si="191"/>
        <v>0,00</v>
      </c>
      <c r="BN131" s="180" t="str">
        <f t="shared" si="191"/>
        <v>0,00</v>
      </c>
      <c r="BO131" s="180" t="str">
        <f t="shared" si="191"/>
        <v>0,00</v>
      </c>
      <c r="BP131" s="180" t="str">
        <f t="shared" si="191"/>
        <v>0,00</v>
      </c>
      <c r="BQ131" s="180" t="str">
        <f t="shared" si="191"/>
        <v>0,00</v>
      </c>
      <c r="BR131" s="180" t="str">
        <f t="shared" si="191"/>
        <v>0,00</v>
      </c>
      <c r="BS131" s="180" t="str">
        <f t="shared" si="191"/>
        <v>0,00</v>
      </c>
      <c r="BT131" s="180" t="str">
        <f t="shared" si="191"/>
        <v>0,00</v>
      </c>
      <c r="BU131" s="180" t="str">
        <f t="shared" si="191"/>
        <v>0,00</v>
      </c>
      <c r="BV131" s="180" t="str">
        <f t="shared" ref="BV131:CI131" si="192">IF((COUNTIF(BV132:BV133,"нд"))=(COUNTA(BV132:BV133)),"0,00",SUMIF(BV132:BV133,"&gt;0",BV132:BV133))</f>
        <v>0,00</v>
      </c>
      <c r="BW131" s="180" t="str">
        <f t="shared" si="192"/>
        <v>0,00</v>
      </c>
      <c r="BX131" s="180" t="str">
        <f t="shared" si="192"/>
        <v>0,00</v>
      </c>
      <c r="BY131" s="180" t="str">
        <f t="shared" si="192"/>
        <v>0,00</v>
      </c>
      <c r="BZ131" s="180" t="str">
        <f t="shared" si="192"/>
        <v>0,00</v>
      </c>
      <c r="CA131" s="180" t="str">
        <f t="shared" si="192"/>
        <v>0,00</v>
      </c>
      <c r="CB131" s="180" t="str">
        <f t="shared" si="192"/>
        <v>0,00</v>
      </c>
      <c r="CC131" s="180" t="str">
        <f t="shared" si="192"/>
        <v>0,00</v>
      </c>
      <c r="CD131" s="180" t="str">
        <f t="shared" si="192"/>
        <v>0,00</v>
      </c>
      <c r="CE131" s="180" t="str">
        <f t="shared" si="192"/>
        <v>0,00</v>
      </c>
      <c r="CF131" s="180" t="str">
        <f t="shared" si="192"/>
        <v>0,00</v>
      </c>
      <c r="CG131" s="180" t="str">
        <f t="shared" si="192"/>
        <v>0,00</v>
      </c>
      <c r="CH131" s="180" t="str">
        <f t="shared" si="192"/>
        <v>0,00</v>
      </c>
      <c r="CI131" s="180" t="str">
        <f t="shared" si="192"/>
        <v>0,00</v>
      </c>
      <c r="CJ131" s="180">
        <f t="shared" si="185"/>
        <v>0</v>
      </c>
      <c r="CK131" s="180">
        <f t="shared" si="185"/>
        <v>0</v>
      </c>
      <c r="CL131" s="180">
        <f t="shared" si="185"/>
        <v>0</v>
      </c>
      <c r="CM131" s="180">
        <f t="shared" si="185"/>
        <v>0</v>
      </c>
      <c r="CN131" s="180">
        <f t="shared" si="185"/>
        <v>0</v>
      </c>
      <c r="CO131" s="180">
        <f t="shared" si="185"/>
        <v>0</v>
      </c>
      <c r="CP131" s="180">
        <f t="shared" si="185"/>
        <v>0</v>
      </c>
      <c r="CQ131" s="180">
        <f t="shared" ref="CQ131:CW131" si="193">IF((COUNTIF(CQ132:CQ133,"нд"))=(COUNTA(CQ132:CQ133)),"0,00",SUMIF(CQ132:CQ133,"&gt;0",CQ132:CQ133))</f>
        <v>0</v>
      </c>
      <c r="CR131" s="180">
        <f t="shared" si="193"/>
        <v>0</v>
      </c>
      <c r="CS131" s="180">
        <f t="shared" si="193"/>
        <v>0</v>
      </c>
      <c r="CT131" s="180">
        <f t="shared" si="193"/>
        <v>0</v>
      </c>
      <c r="CU131" s="180">
        <f t="shared" si="193"/>
        <v>0</v>
      </c>
      <c r="CV131" s="180">
        <f t="shared" si="193"/>
        <v>0</v>
      </c>
      <c r="CW131" s="180">
        <f t="shared" si="193"/>
        <v>0</v>
      </c>
      <c r="CX131" s="32"/>
    </row>
    <row r="132" spans="1:102" x14ac:dyDescent="0.25">
      <c r="A132" s="236"/>
      <c r="B132" s="171" t="s">
        <v>742</v>
      </c>
      <c r="C132" s="172" t="s">
        <v>743</v>
      </c>
      <c r="D132" s="260"/>
      <c r="E132" s="260"/>
      <c r="F132" s="260"/>
      <c r="G132" s="260"/>
      <c r="H132" s="260"/>
      <c r="I132" s="260"/>
      <c r="J132" s="260"/>
      <c r="K132" s="32"/>
      <c r="L132" s="32"/>
      <c r="M132" s="32"/>
      <c r="N132" s="32"/>
      <c r="O132" s="32"/>
      <c r="P132" s="32"/>
      <c r="Q132" s="32"/>
      <c r="R132" s="260"/>
      <c r="S132" s="260"/>
      <c r="T132" s="260"/>
      <c r="U132" s="260"/>
      <c r="V132" s="260"/>
      <c r="W132" s="260"/>
      <c r="X132" s="260"/>
      <c r="Y132" s="32"/>
      <c r="Z132" s="32"/>
      <c r="AA132" s="32"/>
      <c r="AB132" s="32"/>
      <c r="AC132" s="32"/>
      <c r="AD132" s="32"/>
      <c r="AE132" s="32"/>
      <c r="AF132" s="260"/>
      <c r="AG132" s="260"/>
      <c r="AH132" s="260"/>
      <c r="AI132" s="260"/>
      <c r="AJ132" s="260"/>
      <c r="AK132" s="260"/>
      <c r="AL132" s="260"/>
      <c r="AM132" s="32"/>
      <c r="AN132" s="32"/>
      <c r="AO132" s="32"/>
      <c r="AP132" s="32"/>
      <c r="AQ132" s="32"/>
      <c r="AR132" s="32"/>
      <c r="AS132" s="32"/>
      <c r="AT132" s="260"/>
      <c r="AU132" s="260"/>
      <c r="AV132" s="260"/>
      <c r="AW132" s="260"/>
      <c r="AX132" s="260"/>
      <c r="AY132" s="260"/>
      <c r="AZ132" s="260"/>
      <c r="BA132" s="32"/>
      <c r="BB132" s="32"/>
      <c r="BC132" s="32"/>
      <c r="BD132" s="32"/>
      <c r="BE132" s="32"/>
      <c r="BF132" s="32"/>
      <c r="BG132" s="32"/>
      <c r="BH132" s="260"/>
      <c r="BI132" s="260"/>
      <c r="BJ132" s="260"/>
      <c r="BK132" s="260"/>
      <c r="BL132" s="260"/>
      <c r="BM132" s="260"/>
      <c r="BN132" s="260"/>
      <c r="BO132" s="32"/>
      <c r="BP132" s="32"/>
      <c r="BQ132" s="32"/>
      <c r="BR132" s="32"/>
      <c r="BS132" s="32"/>
      <c r="BT132" s="32"/>
      <c r="BU132" s="32"/>
      <c r="BV132" s="260"/>
      <c r="BW132" s="260"/>
      <c r="BX132" s="260"/>
      <c r="BY132" s="260"/>
      <c r="BZ132" s="260"/>
      <c r="CA132" s="260"/>
      <c r="CB132" s="260"/>
      <c r="CC132" s="32"/>
      <c r="CD132" s="32"/>
      <c r="CE132" s="32"/>
      <c r="CF132" s="32"/>
      <c r="CG132" s="32"/>
      <c r="CH132" s="32"/>
      <c r="CI132" s="32"/>
      <c r="CJ132" s="180">
        <f t="shared" ref="CJ132:CJ133" si="194">R132+AF132+AT132+BH132+BV132</f>
        <v>0</v>
      </c>
      <c r="CK132" s="180">
        <f t="shared" ref="CK132:CK133" si="195">S132+AG132+AU132+BI132+BW132</f>
        <v>0</v>
      </c>
      <c r="CL132" s="180">
        <f t="shared" ref="CL132:CL133" si="196">T132+AH132+AV132+BJ132+BX132</f>
        <v>0</v>
      </c>
      <c r="CM132" s="180">
        <f t="shared" ref="CM132:CM133" si="197">U132+AI132+AW132+BK132+BY132</f>
        <v>0</v>
      </c>
      <c r="CN132" s="180">
        <f t="shared" ref="CN132:CN133" si="198">V132+AJ132+AX132+BL132+BZ132</f>
        <v>0</v>
      </c>
      <c r="CO132" s="180">
        <f t="shared" ref="CO132:CO133" si="199">W132+AK132+AY132+BM132+CA132</f>
        <v>0</v>
      </c>
      <c r="CP132" s="180">
        <f t="shared" ref="CP132:CP133" si="200">X132+AL132+AZ132+BN132+CB132</f>
        <v>0</v>
      </c>
      <c r="CQ132" s="180">
        <f t="shared" ref="CQ132:CQ133" si="201">Y132+AM132+BA132+BO132+CC132</f>
        <v>0</v>
      </c>
      <c r="CR132" s="180">
        <f t="shared" ref="CR132:CR133" si="202">Z132+AN132+BB132+BP132+CD132</f>
        <v>0</v>
      </c>
      <c r="CS132" s="180">
        <f t="shared" ref="CS132:CS133" si="203">AA132+AO132+BC132+BQ132+CE132</f>
        <v>0</v>
      </c>
      <c r="CT132" s="180">
        <f t="shared" ref="CT132:CT133" si="204">AB132+AP132+BD132+BR132+CF132</f>
        <v>0</v>
      </c>
      <c r="CU132" s="180">
        <f t="shared" ref="CU132:CU133" si="205">AC132+AQ132+BE132+BS132+CG132</f>
        <v>0</v>
      </c>
      <c r="CV132" s="180">
        <f t="shared" ref="CV132:CV133" si="206">AD132+AR132+BF132+BT132+CH132</f>
        <v>0</v>
      </c>
      <c r="CW132" s="180">
        <f t="shared" ref="CW132:CW133" si="207">AE132+AS132+BG132+BU132+CI132</f>
        <v>0</v>
      </c>
      <c r="CX132" s="32"/>
    </row>
    <row r="133" spans="1:102" x14ac:dyDescent="0.25">
      <c r="A133" s="236"/>
      <c r="B133" s="171" t="s">
        <v>742</v>
      </c>
      <c r="C133" s="172" t="s">
        <v>821</v>
      </c>
      <c r="D133" s="260"/>
      <c r="E133" s="260"/>
      <c r="F133" s="260"/>
      <c r="G133" s="260"/>
      <c r="H133" s="260"/>
      <c r="I133" s="260"/>
      <c r="J133" s="260"/>
      <c r="K133" s="32"/>
      <c r="L133" s="32"/>
      <c r="M133" s="32"/>
      <c r="N133" s="32"/>
      <c r="O133" s="32"/>
      <c r="P133" s="32"/>
      <c r="Q133" s="32"/>
      <c r="R133" s="260"/>
      <c r="S133" s="260"/>
      <c r="T133" s="260"/>
      <c r="U133" s="260"/>
      <c r="V133" s="260"/>
      <c r="W133" s="260"/>
      <c r="X133" s="260"/>
      <c r="Y133" s="32"/>
      <c r="Z133" s="32"/>
      <c r="AA133" s="32"/>
      <c r="AB133" s="32"/>
      <c r="AC133" s="32"/>
      <c r="AD133" s="32"/>
      <c r="AE133" s="32"/>
      <c r="AF133" s="260"/>
      <c r="AG133" s="260"/>
      <c r="AH133" s="260"/>
      <c r="AI133" s="260"/>
      <c r="AJ133" s="260"/>
      <c r="AK133" s="260"/>
      <c r="AL133" s="260"/>
      <c r="AM133" s="32"/>
      <c r="AN133" s="32"/>
      <c r="AO133" s="32"/>
      <c r="AP133" s="32"/>
      <c r="AQ133" s="32"/>
      <c r="AR133" s="32"/>
      <c r="AS133" s="32"/>
      <c r="AT133" s="260"/>
      <c r="AU133" s="260"/>
      <c r="AV133" s="260"/>
      <c r="AW133" s="260"/>
      <c r="AX133" s="260"/>
      <c r="AY133" s="260"/>
      <c r="AZ133" s="260"/>
      <c r="BA133" s="32"/>
      <c r="BB133" s="32"/>
      <c r="BC133" s="32"/>
      <c r="BD133" s="32"/>
      <c r="BE133" s="32"/>
      <c r="BF133" s="32"/>
      <c r="BG133" s="32"/>
      <c r="BH133" s="260"/>
      <c r="BI133" s="260"/>
      <c r="BJ133" s="260"/>
      <c r="BK133" s="260"/>
      <c r="BL133" s="260"/>
      <c r="BM133" s="260"/>
      <c r="BN133" s="260"/>
      <c r="BO133" s="32"/>
      <c r="BP133" s="32"/>
      <c r="BQ133" s="32"/>
      <c r="BR133" s="32"/>
      <c r="BS133" s="32"/>
      <c r="BT133" s="32"/>
      <c r="BU133" s="32"/>
      <c r="BV133" s="260"/>
      <c r="BW133" s="260"/>
      <c r="BX133" s="260"/>
      <c r="BY133" s="260"/>
      <c r="BZ133" s="260"/>
      <c r="CA133" s="260"/>
      <c r="CB133" s="260"/>
      <c r="CC133" s="32"/>
      <c r="CD133" s="32"/>
      <c r="CE133" s="32"/>
      <c r="CF133" s="32"/>
      <c r="CG133" s="32"/>
      <c r="CH133" s="32"/>
      <c r="CI133" s="32"/>
      <c r="CJ133" s="180">
        <f t="shared" si="194"/>
        <v>0</v>
      </c>
      <c r="CK133" s="180">
        <f t="shared" si="195"/>
        <v>0</v>
      </c>
      <c r="CL133" s="180">
        <f t="shared" si="196"/>
        <v>0</v>
      </c>
      <c r="CM133" s="180">
        <f t="shared" si="197"/>
        <v>0</v>
      </c>
      <c r="CN133" s="180">
        <f t="shared" si="198"/>
        <v>0</v>
      </c>
      <c r="CO133" s="180">
        <f t="shared" si="199"/>
        <v>0</v>
      </c>
      <c r="CP133" s="180">
        <f t="shared" si="200"/>
        <v>0</v>
      </c>
      <c r="CQ133" s="180">
        <f t="shared" si="201"/>
        <v>0</v>
      </c>
      <c r="CR133" s="180">
        <f t="shared" si="202"/>
        <v>0</v>
      </c>
      <c r="CS133" s="180">
        <f t="shared" si="203"/>
        <v>0</v>
      </c>
      <c r="CT133" s="180">
        <f t="shared" si="204"/>
        <v>0</v>
      </c>
      <c r="CU133" s="180">
        <f t="shared" si="205"/>
        <v>0</v>
      </c>
      <c r="CV133" s="180">
        <f t="shared" si="206"/>
        <v>0</v>
      </c>
      <c r="CW133" s="180">
        <f t="shared" si="207"/>
        <v>0</v>
      </c>
      <c r="CX133" s="32"/>
    </row>
    <row r="134" spans="1:102" ht="47.25" x14ac:dyDescent="0.25">
      <c r="A134" s="236" t="s">
        <v>473</v>
      </c>
      <c r="B134" s="195" t="s">
        <v>744</v>
      </c>
      <c r="C134" s="168"/>
      <c r="D134" s="179" t="s">
        <v>440</v>
      </c>
      <c r="E134" s="179" t="s">
        <v>440</v>
      </c>
      <c r="F134" s="179" t="s">
        <v>440</v>
      </c>
      <c r="G134" s="179" t="s">
        <v>440</v>
      </c>
      <c r="H134" s="179" t="s">
        <v>440</v>
      </c>
      <c r="I134" s="179" t="s">
        <v>440</v>
      </c>
      <c r="J134" s="179" t="s">
        <v>440</v>
      </c>
      <c r="K134" s="179" t="s">
        <v>440</v>
      </c>
      <c r="L134" s="179" t="s">
        <v>440</v>
      </c>
      <c r="M134" s="179" t="s">
        <v>440</v>
      </c>
      <c r="N134" s="179" t="s">
        <v>440</v>
      </c>
      <c r="O134" s="179" t="s">
        <v>440</v>
      </c>
      <c r="P134" s="179" t="s">
        <v>440</v>
      </c>
      <c r="Q134" s="179" t="s">
        <v>440</v>
      </c>
      <c r="R134" s="179" t="s">
        <v>440</v>
      </c>
      <c r="S134" s="179" t="s">
        <v>440</v>
      </c>
      <c r="T134" s="179" t="s">
        <v>440</v>
      </c>
      <c r="U134" s="179" t="s">
        <v>440</v>
      </c>
      <c r="V134" s="179" t="s">
        <v>440</v>
      </c>
      <c r="W134" s="179" t="s">
        <v>440</v>
      </c>
      <c r="X134" s="179" t="s">
        <v>440</v>
      </c>
      <c r="Y134" s="179" t="s">
        <v>440</v>
      </c>
      <c r="Z134" s="179" t="s">
        <v>440</v>
      </c>
      <c r="AA134" s="179" t="s">
        <v>440</v>
      </c>
      <c r="AB134" s="179" t="s">
        <v>440</v>
      </c>
      <c r="AC134" s="179" t="s">
        <v>440</v>
      </c>
      <c r="AD134" s="179" t="s">
        <v>440</v>
      </c>
      <c r="AE134" s="179" t="s">
        <v>440</v>
      </c>
      <c r="AF134" s="179" t="s">
        <v>440</v>
      </c>
      <c r="AG134" s="179" t="s">
        <v>440</v>
      </c>
      <c r="AH134" s="179" t="s">
        <v>440</v>
      </c>
      <c r="AI134" s="179" t="s">
        <v>440</v>
      </c>
      <c r="AJ134" s="179" t="s">
        <v>440</v>
      </c>
      <c r="AK134" s="179" t="s">
        <v>440</v>
      </c>
      <c r="AL134" s="179" t="s">
        <v>440</v>
      </c>
      <c r="AM134" s="179" t="s">
        <v>440</v>
      </c>
      <c r="AN134" s="179" t="s">
        <v>440</v>
      </c>
      <c r="AO134" s="179" t="s">
        <v>440</v>
      </c>
      <c r="AP134" s="179" t="s">
        <v>440</v>
      </c>
      <c r="AQ134" s="179" t="s">
        <v>440</v>
      </c>
      <c r="AR134" s="179" t="s">
        <v>440</v>
      </c>
      <c r="AS134" s="179" t="s">
        <v>440</v>
      </c>
      <c r="AT134" s="179" t="s">
        <v>440</v>
      </c>
      <c r="AU134" s="179" t="s">
        <v>440</v>
      </c>
      <c r="AV134" s="179" t="s">
        <v>440</v>
      </c>
      <c r="AW134" s="179" t="s">
        <v>440</v>
      </c>
      <c r="AX134" s="179" t="s">
        <v>440</v>
      </c>
      <c r="AY134" s="179" t="s">
        <v>440</v>
      </c>
      <c r="AZ134" s="179" t="s">
        <v>440</v>
      </c>
      <c r="BA134" s="179" t="s">
        <v>440</v>
      </c>
      <c r="BB134" s="179" t="s">
        <v>440</v>
      </c>
      <c r="BC134" s="179" t="s">
        <v>440</v>
      </c>
      <c r="BD134" s="179" t="s">
        <v>440</v>
      </c>
      <c r="BE134" s="179" t="s">
        <v>440</v>
      </c>
      <c r="BF134" s="179" t="s">
        <v>440</v>
      </c>
      <c r="BG134" s="179" t="s">
        <v>440</v>
      </c>
      <c r="BH134" s="179" t="s">
        <v>440</v>
      </c>
      <c r="BI134" s="179" t="s">
        <v>440</v>
      </c>
      <c r="BJ134" s="179" t="s">
        <v>440</v>
      </c>
      <c r="BK134" s="179" t="s">
        <v>440</v>
      </c>
      <c r="BL134" s="179" t="s">
        <v>440</v>
      </c>
      <c r="BM134" s="179" t="s">
        <v>440</v>
      </c>
      <c r="BN134" s="179" t="s">
        <v>440</v>
      </c>
      <c r="BO134" s="179" t="s">
        <v>440</v>
      </c>
      <c r="BP134" s="179" t="s">
        <v>440</v>
      </c>
      <c r="BQ134" s="179" t="s">
        <v>440</v>
      </c>
      <c r="BR134" s="179" t="s">
        <v>440</v>
      </c>
      <c r="BS134" s="179" t="s">
        <v>440</v>
      </c>
      <c r="BT134" s="179" t="s">
        <v>440</v>
      </c>
      <c r="BU134" s="179" t="s">
        <v>440</v>
      </c>
      <c r="BV134" s="179" t="s">
        <v>440</v>
      </c>
      <c r="BW134" s="179" t="s">
        <v>440</v>
      </c>
      <c r="BX134" s="179" t="s">
        <v>440</v>
      </c>
      <c r="BY134" s="179" t="s">
        <v>440</v>
      </c>
      <c r="BZ134" s="179" t="s">
        <v>440</v>
      </c>
      <c r="CA134" s="179" t="s">
        <v>440</v>
      </c>
      <c r="CB134" s="179" t="s">
        <v>440</v>
      </c>
      <c r="CC134" s="179" t="s">
        <v>440</v>
      </c>
      <c r="CD134" s="179" t="s">
        <v>440</v>
      </c>
      <c r="CE134" s="179" t="s">
        <v>440</v>
      </c>
      <c r="CF134" s="179" t="s">
        <v>440</v>
      </c>
      <c r="CG134" s="179" t="s">
        <v>440</v>
      </c>
      <c r="CH134" s="179" t="s">
        <v>440</v>
      </c>
      <c r="CI134" s="179" t="s">
        <v>440</v>
      </c>
      <c r="CJ134" s="179" t="s">
        <v>440</v>
      </c>
      <c r="CK134" s="179" t="s">
        <v>440</v>
      </c>
      <c r="CL134" s="179" t="s">
        <v>440</v>
      </c>
      <c r="CM134" s="179" t="s">
        <v>440</v>
      </c>
      <c r="CN134" s="179" t="s">
        <v>440</v>
      </c>
      <c r="CO134" s="179" t="s">
        <v>440</v>
      </c>
      <c r="CP134" s="179" t="s">
        <v>440</v>
      </c>
      <c r="CQ134" s="179" t="s">
        <v>440</v>
      </c>
      <c r="CR134" s="179" t="s">
        <v>440</v>
      </c>
      <c r="CS134" s="179" t="s">
        <v>440</v>
      </c>
      <c r="CT134" s="179" t="s">
        <v>440</v>
      </c>
      <c r="CU134" s="179" t="s">
        <v>440</v>
      </c>
      <c r="CV134" s="179" t="s">
        <v>440</v>
      </c>
      <c r="CW134" s="179" t="s">
        <v>440</v>
      </c>
      <c r="CX134" s="32"/>
    </row>
    <row r="135" spans="1:102" ht="31.5" x14ac:dyDescent="0.25">
      <c r="A135" s="236" t="s">
        <v>472</v>
      </c>
      <c r="B135" s="195" t="s">
        <v>745</v>
      </c>
      <c r="C135" s="168"/>
      <c r="D135" s="179" t="s">
        <v>440</v>
      </c>
      <c r="E135" s="179" t="s">
        <v>440</v>
      </c>
      <c r="F135" s="179" t="s">
        <v>440</v>
      </c>
      <c r="G135" s="179" t="s">
        <v>440</v>
      </c>
      <c r="H135" s="179" t="s">
        <v>440</v>
      </c>
      <c r="I135" s="179" t="s">
        <v>440</v>
      </c>
      <c r="J135" s="179" t="s">
        <v>440</v>
      </c>
      <c r="K135" s="179" t="s">
        <v>440</v>
      </c>
      <c r="L135" s="179" t="s">
        <v>440</v>
      </c>
      <c r="M135" s="179" t="s">
        <v>440</v>
      </c>
      <c r="N135" s="179" t="s">
        <v>440</v>
      </c>
      <c r="O135" s="179" t="s">
        <v>440</v>
      </c>
      <c r="P135" s="179" t="s">
        <v>440</v>
      </c>
      <c r="Q135" s="179" t="s">
        <v>440</v>
      </c>
      <c r="R135" s="179" t="s">
        <v>440</v>
      </c>
      <c r="S135" s="179" t="s">
        <v>440</v>
      </c>
      <c r="T135" s="179" t="s">
        <v>440</v>
      </c>
      <c r="U135" s="179" t="s">
        <v>440</v>
      </c>
      <c r="V135" s="179" t="s">
        <v>440</v>
      </c>
      <c r="W135" s="179" t="s">
        <v>440</v>
      </c>
      <c r="X135" s="179" t="s">
        <v>440</v>
      </c>
      <c r="Y135" s="179" t="s">
        <v>440</v>
      </c>
      <c r="Z135" s="179" t="s">
        <v>440</v>
      </c>
      <c r="AA135" s="179" t="s">
        <v>440</v>
      </c>
      <c r="AB135" s="179" t="s">
        <v>440</v>
      </c>
      <c r="AC135" s="179" t="s">
        <v>440</v>
      </c>
      <c r="AD135" s="179" t="s">
        <v>440</v>
      </c>
      <c r="AE135" s="179" t="s">
        <v>440</v>
      </c>
      <c r="AF135" s="179" t="s">
        <v>440</v>
      </c>
      <c r="AG135" s="179" t="s">
        <v>440</v>
      </c>
      <c r="AH135" s="179" t="s">
        <v>440</v>
      </c>
      <c r="AI135" s="179" t="s">
        <v>440</v>
      </c>
      <c r="AJ135" s="179" t="s">
        <v>440</v>
      </c>
      <c r="AK135" s="179" t="s">
        <v>440</v>
      </c>
      <c r="AL135" s="179" t="s">
        <v>440</v>
      </c>
      <c r="AM135" s="179" t="s">
        <v>440</v>
      </c>
      <c r="AN135" s="179" t="s">
        <v>440</v>
      </c>
      <c r="AO135" s="179" t="s">
        <v>440</v>
      </c>
      <c r="AP135" s="179" t="s">
        <v>440</v>
      </c>
      <c r="AQ135" s="179" t="s">
        <v>440</v>
      </c>
      <c r="AR135" s="179" t="s">
        <v>440</v>
      </c>
      <c r="AS135" s="179" t="s">
        <v>440</v>
      </c>
      <c r="AT135" s="179" t="s">
        <v>440</v>
      </c>
      <c r="AU135" s="179" t="s">
        <v>440</v>
      </c>
      <c r="AV135" s="179" t="s">
        <v>440</v>
      </c>
      <c r="AW135" s="179" t="s">
        <v>440</v>
      </c>
      <c r="AX135" s="179" t="s">
        <v>440</v>
      </c>
      <c r="AY135" s="179" t="s">
        <v>440</v>
      </c>
      <c r="AZ135" s="179" t="s">
        <v>440</v>
      </c>
      <c r="BA135" s="179" t="s">
        <v>440</v>
      </c>
      <c r="BB135" s="179" t="s">
        <v>440</v>
      </c>
      <c r="BC135" s="179" t="s">
        <v>440</v>
      </c>
      <c r="BD135" s="179" t="s">
        <v>440</v>
      </c>
      <c r="BE135" s="179" t="s">
        <v>440</v>
      </c>
      <c r="BF135" s="179" t="s">
        <v>440</v>
      </c>
      <c r="BG135" s="179" t="s">
        <v>440</v>
      </c>
      <c r="BH135" s="179" t="s">
        <v>440</v>
      </c>
      <c r="BI135" s="179" t="s">
        <v>440</v>
      </c>
      <c r="BJ135" s="179" t="s">
        <v>440</v>
      </c>
      <c r="BK135" s="179" t="s">
        <v>440</v>
      </c>
      <c r="BL135" s="179" t="s">
        <v>440</v>
      </c>
      <c r="BM135" s="179" t="s">
        <v>440</v>
      </c>
      <c r="BN135" s="179" t="s">
        <v>440</v>
      </c>
      <c r="BO135" s="179" t="s">
        <v>440</v>
      </c>
      <c r="BP135" s="179" t="s">
        <v>440</v>
      </c>
      <c r="BQ135" s="179" t="s">
        <v>440</v>
      </c>
      <c r="BR135" s="179" t="s">
        <v>440</v>
      </c>
      <c r="BS135" s="179" t="s">
        <v>440</v>
      </c>
      <c r="BT135" s="179" t="s">
        <v>440</v>
      </c>
      <c r="BU135" s="179" t="s">
        <v>440</v>
      </c>
      <c r="BV135" s="179" t="s">
        <v>440</v>
      </c>
      <c r="BW135" s="179" t="s">
        <v>440</v>
      </c>
      <c r="BX135" s="179" t="s">
        <v>440</v>
      </c>
      <c r="BY135" s="179" t="s">
        <v>440</v>
      </c>
      <c r="BZ135" s="179" t="s">
        <v>440</v>
      </c>
      <c r="CA135" s="179" t="s">
        <v>440</v>
      </c>
      <c r="CB135" s="179" t="s">
        <v>440</v>
      </c>
      <c r="CC135" s="179" t="s">
        <v>440</v>
      </c>
      <c r="CD135" s="179" t="s">
        <v>440</v>
      </c>
      <c r="CE135" s="179" t="s">
        <v>440</v>
      </c>
      <c r="CF135" s="179" t="s">
        <v>440</v>
      </c>
      <c r="CG135" s="179" t="s">
        <v>440</v>
      </c>
      <c r="CH135" s="179" t="s">
        <v>440</v>
      </c>
      <c r="CI135" s="179" t="s">
        <v>440</v>
      </c>
      <c r="CJ135" s="179" t="s">
        <v>440</v>
      </c>
      <c r="CK135" s="179" t="s">
        <v>440</v>
      </c>
      <c r="CL135" s="179" t="s">
        <v>440</v>
      </c>
      <c r="CM135" s="179" t="s">
        <v>440</v>
      </c>
      <c r="CN135" s="179" t="s">
        <v>440</v>
      </c>
      <c r="CO135" s="179" t="s">
        <v>440</v>
      </c>
      <c r="CP135" s="179" t="s">
        <v>440</v>
      </c>
      <c r="CQ135" s="179" t="s">
        <v>440</v>
      </c>
      <c r="CR135" s="179" t="s">
        <v>440</v>
      </c>
      <c r="CS135" s="179" t="s">
        <v>440</v>
      </c>
      <c r="CT135" s="179" t="s">
        <v>440</v>
      </c>
      <c r="CU135" s="179" t="s">
        <v>440</v>
      </c>
      <c r="CV135" s="179" t="s">
        <v>440</v>
      </c>
      <c r="CW135" s="179" t="s">
        <v>440</v>
      </c>
      <c r="CX135" s="32"/>
    </row>
    <row r="136" spans="1:102" ht="47.25" x14ac:dyDescent="0.25">
      <c r="A136" s="236" t="s">
        <v>471</v>
      </c>
      <c r="B136" s="195" t="s">
        <v>746</v>
      </c>
      <c r="C136" s="168"/>
      <c r="D136" s="179" t="s">
        <v>440</v>
      </c>
      <c r="E136" s="179" t="s">
        <v>440</v>
      </c>
      <c r="F136" s="179" t="s">
        <v>440</v>
      </c>
      <c r="G136" s="179" t="s">
        <v>440</v>
      </c>
      <c r="H136" s="179" t="s">
        <v>440</v>
      </c>
      <c r="I136" s="179" t="s">
        <v>440</v>
      </c>
      <c r="J136" s="179" t="s">
        <v>440</v>
      </c>
      <c r="K136" s="179" t="s">
        <v>440</v>
      </c>
      <c r="L136" s="179" t="s">
        <v>440</v>
      </c>
      <c r="M136" s="179" t="s">
        <v>440</v>
      </c>
      <c r="N136" s="179" t="s">
        <v>440</v>
      </c>
      <c r="O136" s="179" t="s">
        <v>440</v>
      </c>
      <c r="P136" s="179" t="s">
        <v>440</v>
      </c>
      <c r="Q136" s="179" t="s">
        <v>440</v>
      </c>
      <c r="R136" s="179" t="s">
        <v>440</v>
      </c>
      <c r="S136" s="179" t="s">
        <v>440</v>
      </c>
      <c r="T136" s="179" t="s">
        <v>440</v>
      </c>
      <c r="U136" s="179" t="s">
        <v>440</v>
      </c>
      <c r="V136" s="179" t="s">
        <v>440</v>
      </c>
      <c r="W136" s="179" t="s">
        <v>440</v>
      </c>
      <c r="X136" s="179" t="s">
        <v>440</v>
      </c>
      <c r="Y136" s="179" t="s">
        <v>440</v>
      </c>
      <c r="Z136" s="179" t="s">
        <v>440</v>
      </c>
      <c r="AA136" s="179" t="s">
        <v>440</v>
      </c>
      <c r="AB136" s="179" t="s">
        <v>440</v>
      </c>
      <c r="AC136" s="179" t="s">
        <v>440</v>
      </c>
      <c r="AD136" s="179" t="s">
        <v>440</v>
      </c>
      <c r="AE136" s="179" t="s">
        <v>440</v>
      </c>
      <c r="AF136" s="179" t="s">
        <v>440</v>
      </c>
      <c r="AG136" s="179" t="s">
        <v>440</v>
      </c>
      <c r="AH136" s="179" t="s">
        <v>440</v>
      </c>
      <c r="AI136" s="179" t="s">
        <v>440</v>
      </c>
      <c r="AJ136" s="179" t="s">
        <v>440</v>
      </c>
      <c r="AK136" s="179" t="s">
        <v>440</v>
      </c>
      <c r="AL136" s="179" t="s">
        <v>440</v>
      </c>
      <c r="AM136" s="179" t="s">
        <v>440</v>
      </c>
      <c r="AN136" s="179" t="s">
        <v>440</v>
      </c>
      <c r="AO136" s="179" t="s">
        <v>440</v>
      </c>
      <c r="AP136" s="179" t="s">
        <v>440</v>
      </c>
      <c r="AQ136" s="179" t="s">
        <v>440</v>
      </c>
      <c r="AR136" s="179" t="s">
        <v>440</v>
      </c>
      <c r="AS136" s="179" t="s">
        <v>440</v>
      </c>
      <c r="AT136" s="179" t="s">
        <v>440</v>
      </c>
      <c r="AU136" s="179" t="s">
        <v>440</v>
      </c>
      <c r="AV136" s="179" t="s">
        <v>440</v>
      </c>
      <c r="AW136" s="179" t="s">
        <v>440</v>
      </c>
      <c r="AX136" s="179" t="s">
        <v>440</v>
      </c>
      <c r="AY136" s="179" t="s">
        <v>440</v>
      </c>
      <c r="AZ136" s="179" t="s">
        <v>440</v>
      </c>
      <c r="BA136" s="179" t="s">
        <v>440</v>
      </c>
      <c r="BB136" s="179" t="s">
        <v>440</v>
      </c>
      <c r="BC136" s="179" t="s">
        <v>440</v>
      </c>
      <c r="BD136" s="179" t="s">
        <v>440</v>
      </c>
      <c r="BE136" s="179" t="s">
        <v>440</v>
      </c>
      <c r="BF136" s="179" t="s">
        <v>440</v>
      </c>
      <c r="BG136" s="179" t="s">
        <v>440</v>
      </c>
      <c r="BH136" s="179" t="s">
        <v>440</v>
      </c>
      <c r="BI136" s="179" t="s">
        <v>440</v>
      </c>
      <c r="BJ136" s="179" t="s">
        <v>440</v>
      </c>
      <c r="BK136" s="179" t="s">
        <v>440</v>
      </c>
      <c r="BL136" s="179" t="s">
        <v>440</v>
      </c>
      <c r="BM136" s="179" t="s">
        <v>440</v>
      </c>
      <c r="BN136" s="179" t="s">
        <v>440</v>
      </c>
      <c r="BO136" s="179" t="s">
        <v>440</v>
      </c>
      <c r="BP136" s="179" t="s">
        <v>440</v>
      </c>
      <c r="BQ136" s="179" t="s">
        <v>440</v>
      </c>
      <c r="BR136" s="179" t="s">
        <v>440</v>
      </c>
      <c r="BS136" s="179" t="s">
        <v>440</v>
      </c>
      <c r="BT136" s="179" t="s">
        <v>440</v>
      </c>
      <c r="BU136" s="179" t="s">
        <v>440</v>
      </c>
      <c r="BV136" s="179" t="s">
        <v>440</v>
      </c>
      <c r="BW136" s="179" t="s">
        <v>440</v>
      </c>
      <c r="BX136" s="179" t="s">
        <v>440</v>
      </c>
      <c r="BY136" s="179" t="s">
        <v>440</v>
      </c>
      <c r="BZ136" s="179" t="s">
        <v>440</v>
      </c>
      <c r="CA136" s="179" t="s">
        <v>440</v>
      </c>
      <c r="CB136" s="179" t="s">
        <v>440</v>
      </c>
      <c r="CC136" s="179" t="s">
        <v>440</v>
      </c>
      <c r="CD136" s="179" t="s">
        <v>440</v>
      </c>
      <c r="CE136" s="179" t="s">
        <v>440</v>
      </c>
      <c r="CF136" s="179" t="s">
        <v>440</v>
      </c>
      <c r="CG136" s="179" t="s">
        <v>440</v>
      </c>
      <c r="CH136" s="179" t="s">
        <v>440</v>
      </c>
      <c r="CI136" s="179" t="s">
        <v>440</v>
      </c>
      <c r="CJ136" s="179" t="s">
        <v>440</v>
      </c>
      <c r="CK136" s="179" t="s">
        <v>440</v>
      </c>
      <c r="CL136" s="179" t="s">
        <v>440</v>
      </c>
      <c r="CM136" s="179" t="s">
        <v>440</v>
      </c>
      <c r="CN136" s="179" t="s">
        <v>440</v>
      </c>
      <c r="CO136" s="179" t="s">
        <v>440</v>
      </c>
      <c r="CP136" s="179" t="s">
        <v>440</v>
      </c>
      <c r="CQ136" s="179" t="s">
        <v>440</v>
      </c>
      <c r="CR136" s="179" t="s">
        <v>440</v>
      </c>
      <c r="CS136" s="179" t="s">
        <v>440</v>
      </c>
      <c r="CT136" s="179" t="s">
        <v>440</v>
      </c>
      <c r="CU136" s="179" t="s">
        <v>440</v>
      </c>
      <c r="CV136" s="179" t="s">
        <v>440</v>
      </c>
      <c r="CW136" s="179" t="s">
        <v>440</v>
      </c>
      <c r="CX136" s="32"/>
    </row>
    <row r="137" spans="1:102" ht="63" x14ac:dyDescent="0.25">
      <c r="A137" s="236" t="s">
        <v>747</v>
      </c>
      <c r="B137" s="195" t="s">
        <v>748</v>
      </c>
      <c r="C137" s="168"/>
      <c r="D137" s="179" t="s">
        <v>440</v>
      </c>
      <c r="E137" s="179" t="s">
        <v>440</v>
      </c>
      <c r="F137" s="179" t="s">
        <v>440</v>
      </c>
      <c r="G137" s="179" t="s">
        <v>440</v>
      </c>
      <c r="H137" s="179" t="s">
        <v>440</v>
      </c>
      <c r="I137" s="179" t="s">
        <v>440</v>
      </c>
      <c r="J137" s="179" t="s">
        <v>440</v>
      </c>
      <c r="K137" s="179" t="s">
        <v>440</v>
      </c>
      <c r="L137" s="179" t="s">
        <v>440</v>
      </c>
      <c r="M137" s="179" t="s">
        <v>440</v>
      </c>
      <c r="N137" s="179" t="s">
        <v>440</v>
      </c>
      <c r="O137" s="179" t="s">
        <v>440</v>
      </c>
      <c r="P137" s="179" t="s">
        <v>440</v>
      </c>
      <c r="Q137" s="179" t="s">
        <v>440</v>
      </c>
      <c r="R137" s="179" t="s">
        <v>440</v>
      </c>
      <c r="S137" s="179" t="s">
        <v>440</v>
      </c>
      <c r="T137" s="179" t="s">
        <v>440</v>
      </c>
      <c r="U137" s="179" t="s">
        <v>440</v>
      </c>
      <c r="V137" s="179" t="s">
        <v>440</v>
      </c>
      <c r="W137" s="179" t="s">
        <v>440</v>
      </c>
      <c r="X137" s="179" t="s">
        <v>440</v>
      </c>
      <c r="Y137" s="179" t="s">
        <v>440</v>
      </c>
      <c r="Z137" s="179" t="s">
        <v>440</v>
      </c>
      <c r="AA137" s="179" t="s">
        <v>440</v>
      </c>
      <c r="AB137" s="179" t="s">
        <v>440</v>
      </c>
      <c r="AC137" s="179" t="s">
        <v>440</v>
      </c>
      <c r="AD137" s="179" t="s">
        <v>440</v>
      </c>
      <c r="AE137" s="179" t="s">
        <v>440</v>
      </c>
      <c r="AF137" s="179" t="s">
        <v>440</v>
      </c>
      <c r="AG137" s="179" t="s">
        <v>440</v>
      </c>
      <c r="AH137" s="179" t="s">
        <v>440</v>
      </c>
      <c r="AI137" s="179" t="s">
        <v>440</v>
      </c>
      <c r="AJ137" s="179" t="s">
        <v>440</v>
      </c>
      <c r="AK137" s="179" t="s">
        <v>440</v>
      </c>
      <c r="AL137" s="179" t="s">
        <v>440</v>
      </c>
      <c r="AM137" s="179" t="s">
        <v>440</v>
      </c>
      <c r="AN137" s="179" t="s">
        <v>440</v>
      </c>
      <c r="AO137" s="179" t="s">
        <v>440</v>
      </c>
      <c r="AP137" s="179" t="s">
        <v>440</v>
      </c>
      <c r="AQ137" s="179" t="s">
        <v>440</v>
      </c>
      <c r="AR137" s="179" t="s">
        <v>440</v>
      </c>
      <c r="AS137" s="179" t="s">
        <v>440</v>
      </c>
      <c r="AT137" s="179" t="s">
        <v>440</v>
      </c>
      <c r="AU137" s="179" t="s">
        <v>440</v>
      </c>
      <c r="AV137" s="179" t="s">
        <v>440</v>
      </c>
      <c r="AW137" s="179" t="s">
        <v>440</v>
      </c>
      <c r="AX137" s="179" t="s">
        <v>440</v>
      </c>
      <c r="AY137" s="179" t="s">
        <v>440</v>
      </c>
      <c r="AZ137" s="179" t="s">
        <v>440</v>
      </c>
      <c r="BA137" s="179" t="s">
        <v>440</v>
      </c>
      <c r="BB137" s="179" t="s">
        <v>440</v>
      </c>
      <c r="BC137" s="179" t="s">
        <v>440</v>
      </c>
      <c r="BD137" s="179" t="s">
        <v>440</v>
      </c>
      <c r="BE137" s="179" t="s">
        <v>440</v>
      </c>
      <c r="BF137" s="179" t="s">
        <v>440</v>
      </c>
      <c r="BG137" s="179" t="s">
        <v>440</v>
      </c>
      <c r="BH137" s="179" t="s">
        <v>440</v>
      </c>
      <c r="BI137" s="179" t="s">
        <v>440</v>
      </c>
      <c r="BJ137" s="179" t="s">
        <v>440</v>
      </c>
      <c r="BK137" s="179" t="s">
        <v>440</v>
      </c>
      <c r="BL137" s="179" t="s">
        <v>440</v>
      </c>
      <c r="BM137" s="179" t="s">
        <v>440</v>
      </c>
      <c r="BN137" s="179" t="s">
        <v>440</v>
      </c>
      <c r="BO137" s="179" t="s">
        <v>440</v>
      </c>
      <c r="BP137" s="179" t="s">
        <v>440</v>
      </c>
      <c r="BQ137" s="179" t="s">
        <v>440</v>
      </c>
      <c r="BR137" s="179" t="s">
        <v>440</v>
      </c>
      <c r="BS137" s="179" t="s">
        <v>440</v>
      </c>
      <c r="BT137" s="179" t="s">
        <v>440</v>
      </c>
      <c r="BU137" s="179" t="s">
        <v>440</v>
      </c>
      <c r="BV137" s="179" t="s">
        <v>440</v>
      </c>
      <c r="BW137" s="179" t="s">
        <v>440</v>
      </c>
      <c r="BX137" s="179" t="s">
        <v>440</v>
      </c>
      <c r="BY137" s="179" t="s">
        <v>440</v>
      </c>
      <c r="BZ137" s="179" t="s">
        <v>440</v>
      </c>
      <c r="CA137" s="179" t="s">
        <v>440</v>
      </c>
      <c r="CB137" s="179" t="s">
        <v>440</v>
      </c>
      <c r="CC137" s="179" t="s">
        <v>440</v>
      </c>
      <c r="CD137" s="179" t="s">
        <v>440</v>
      </c>
      <c r="CE137" s="179" t="s">
        <v>440</v>
      </c>
      <c r="CF137" s="179" t="s">
        <v>440</v>
      </c>
      <c r="CG137" s="179" t="s">
        <v>440</v>
      </c>
      <c r="CH137" s="179" t="s">
        <v>440</v>
      </c>
      <c r="CI137" s="179" t="s">
        <v>440</v>
      </c>
      <c r="CJ137" s="179" t="s">
        <v>440</v>
      </c>
      <c r="CK137" s="179" t="s">
        <v>440</v>
      </c>
      <c r="CL137" s="179" t="s">
        <v>440</v>
      </c>
      <c r="CM137" s="179" t="s">
        <v>440</v>
      </c>
      <c r="CN137" s="179" t="s">
        <v>440</v>
      </c>
      <c r="CO137" s="179" t="s">
        <v>440</v>
      </c>
      <c r="CP137" s="179" t="s">
        <v>440</v>
      </c>
      <c r="CQ137" s="179" t="s">
        <v>440</v>
      </c>
      <c r="CR137" s="179" t="s">
        <v>440</v>
      </c>
      <c r="CS137" s="179" t="s">
        <v>440</v>
      </c>
      <c r="CT137" s="179" t="s">
        <v>440</v>
      </c>
      <c r="CU137" s="179" t="s">
        <v>440</v>
      </c>
      <c r="CV137" s="179" t="s">
        <v>440</v>
      </c>
      <c r="CW137" s="179" t="s">
        <v>440</v>
      </c>
      <c r="CX137" s="32"/>
    </row>
    <row r="138" spans="1:102" ht="63" x14ac:dyDescent="0.25">
      <c r="A138" s="236" t="s">
        <v>749</v>
      </c>
      <c r="B138" s="195" t="s">
        <v>750</v>
      </c>
      <c r="C138" s="168"/>
      <c r="D138" s="179" t="s">
        <v>440</v>
      </c>
      <c r="E138" s="179" t="s">
        <v>440</v>
      </c>
      <c r="F138" s="179" t="s">
        <v>440</v>
      </c>
      <c r="G138" s="179" t="s">
        <v>440</v>
      </c>
      <c r="H138" s="179" t="s">
        <v>440</v>
      </c>
      <c r="I138" s="179" t="s">
        <v>440</v>
      </c>
      <c r="J138" s="179" t="s">
        <v>440</v>
      </c>
      <c r="K138" s="179" t="s">
        <v>440</v>
      </c>
      <c r="L138" s="179" t="s">
        <v>440</v>
      </c>
      <c r="M138" s="179" t="s">
        <v>440</v>
      </c>
      <c r="N138" s="179" t="s">
        <v>440</v>
      </c>
      <c r="O138" s="179" t="s">
        <v>440</v>
      </c>
      <c r="P138" s="179" t="s">
        <v>440</v>
      </c>
      <c r="Q138" s="179" t="s">
        <v>440</v>
      </c>
      <c r="R138" s="179" t="s">
        <v>440</v>
      </c>
      <c r="S138" s="179" t="s">
        <v>440</v>
      </c>
      <c r="T138" s="179" t="s">
        <v>440</v>
      </c>
      <c r="U138" s="179" t="s">
        <v>440</v>
      </c>
      <c r="V138" s="179" t="s">
        <v>440</v>
      </c>
      <c r="W138" s="179" t="s">
        <v>440</v>
      </c>
      <c r="X138" s="179" t="s">
        <v>440</v>
      </c>
      <c r="Y138" s="179" t="s">
        <v>440</v>
      </c>
      <c r="Z138" s="179" t="s">
        <v>440</v>
      </c>
      <c r="AA138" s="179" t="s">
        <v>440</v>
      </c>
      <c r="AB138" s="179" t="s">
        <v>440</v>
      </c>
      <c r="AC138" s="179" t="s">
        <v>440</v>
      </c>
      <c r="AD138" s="179" t="s">
        <v>440</v>
      </c>
      <c r="AE138" s="179" t="s">
        <v>440</v>
      </c>
      <c r="AF138" s="179" t="s">
        <v>440</v>
      </c>
      <c r="AG138" s="179" t="s">
        <v>440</v>
      </c>
      <c r="AH138" s="179" t="s">
        <v>440</v>
      </c>
      <c r="AI138" s="179" t="s">
        <v>440</v>
      </c>
      <c r="AJ138" s="179" t="s">
        <v>440</v>
      </c>
      <c r="AK138" s="179" t="s">
        <v>440</v>
      </c>
      <c r="AL138" s="179" t="s">
        <v>440</v>
      </c>
      <c r="AM138" s="179" t="s">
        <v>440</v>
      </c>
      <c r="AN138" s="179" t="s">
        <v>440</v>
      </c>
      <c r="AO138" s="179" t="s">
        <v>440</v>
      </c>
      <c r="AP138" s="179" t="s">
        <v>440</v>
      </c>
      <c r="AQ138" s="179" t="s">
        <v>440</v>
      </c>
      <c r="AR138" s="179" t="s">
        <v>440</v>
      </c>
      <c r="AS138" s="179" t="s">
        <v>440</v>
      </c>
      <c r="AT138" s="179" t="s">
        <v>440</v>
      </c>
      <c r="AU138" s="179" t="s">
        <v>440</v>
      </c>
      <c r="AV138" s="179" t="s">
        <v>440</v>
      </c>
      <c r="AW138" s="179" t="s">
        <v>440</v>
      </c>
      <c r="AX138" s="179" t="s">
        <v>440</v>
      </c>
      <c r="AY138" s="179" t="s">
        <v>440</v>
      </c>
      <c r="AZ138" s="179" t="s">
        <v>440</v>
      </c>
      <c r="BA138" s="179" t="s">
        <v>440</v>
      </c>
      <c r="BB138" s="179" t="s">
        <v>440</v>
      </c>
      <c r="BC138" s="179" t="s">
        <v>440</v>
      </c>
      <c r="BD138" s="179" t="s">
        <v>440</v>
      </c>
      <c r="BE138" s="179" t="s">
        <v>440</v>
      </c>
      <c r="BF138" s="179" t="s">
        <v>440</v>
      </c>
      <c r="BG138" s="179" t="s">
        <v>440</v>
      </c>
      <c r="BH138" s="179" t="s">
        <v>440</v>
      </c>
      <c r="BI138" s="179" t="s">
        <v>440</v>
      </c>
      <c r="BJ138" s="179" t="s">
        <v>440</v>
      </c>
      <c r="BK138" s="179" t="s">
        <v>440</v>
      </c>
      <c r="BL138" s="179" t="s">
        <v>440</v>
      </c>
      <c r="BM138" s="179" t="s">
        <v>440</v>
      </c>
      <c r="BN138" s="179" t="s">
        <v>440</v>
      </c>
      <c r="BO138" s="179" t="s">
        <v>440</v>
      </c>
      <c r="BP138" s="179" t="s">
        <v>440</v>
      </c>
      <c r="BQ138" s="179" t="s">
        <v>440</v>
      </c>
      <c r="BR138" s="179" t="s">
        <v>440</v>
      </c>
      <c r="BS138" s="179" t="s">
        <v>440</v>
      </c>
      <c r="BT138" s="179" t="s">
        <v>440</v>
      </c>
      <c r="BU138" s="179" t="s">
        <v>440</v>
      </c>
      <c r="BV138" s="179" t="s">
        <v>440</v>
      </c>
      <c r="BW138" s="179" t="s">
        <v>440</v>
      </c>
      <c r="BX138" s="179" t="s">
        <v>440</v>
      </c>
      <c r="BY138" s="179" t="s">
        <v>440</v>
      </c>
      <c r="BZ138" s="179" t="s">
        <v>440</v>
      </c>
      <c r="CA138" s="179" t="s">
        <v>440</v>
      </c>
      <c r="CB138" s="179" t="s">
        <v>440</v>
      </c>
      <c r="CC138" s="179" t="s">
        <v>440</v>
      </c>
      <c r="CD138" s="179" t="s">
        <v>440</v>
      </c>
      <c r="CE138" s="179" t="s">
        <v>440</v>
      </c>
      <c r="CF138" s="179" t="s">
        <v>440</v>
      </c>
      <c r="CG138" s="179" t="s">
        <v>440</v>
      </c>
      <c r="CH138" s="179" t="s">
        <v>440</v>
      </c>
      <c r="CI138" s="179" t="s">
        <v>440</v>
      </c>
      <c r="CJ138" s="179" t="s">
        <v>440</v>
      </c>
      <c r="CK138" s="179" t="s">
        <v>440</v>
      </c>
      <c r="CL138" s="179" t="s">
        <v>440</v>
      </c>
      <c r="CM138" s="179" t="s">
        <v>440</v>
      </c>
      <c r="CN138" s="179" t="s">
        <v>440</v>
      </c>
      <c r="CO138" s="179" t="s">
        <v>440</v>
      </c>
      <c r="CP138" s="179" t="s">
        <v>440</v>
      </c>
      <c r="CQ138" s="179" t="s">
        <v>440</v>
      </c>
      <c r="CR138" s="179" t="s">
        <v>440</v>
      </c>
      <c r="CS138" s="179" t="s">
        <v>440</v>
      </c>
      <c r="CT138" s="179" t="s">
        <v>440</v>
      </c>
      <c r="CU138" s="179" t="s">
        <v>440</v>
      </c>
      <c r="CV138" s="179" t="s">
        <v>440</v>
      </c>
      <c r="CW138" s="179" t="s">
        <v>440</v>
      </c>
      <c r="CX138" s="32"/>
    </row>
    <row r="139" spans="1:102" ht="47.25" x14ac:dyDescent="0.25">
      <c r="A139" s="236" t="s">
        <v>751</v>
      </c>
      <c r="B139" s="195" t="s">
        <v>752</v>
      </c>
      <c r="C139" s="168"/>
      <c r="D139" s="179" t="s">
        <v>440</v>
      </c>
      <c r="E139" s="179" t="s">
        <v>440</v>
      </c>
      <c r="F139" s="179" t="s">
        <v>440</v>
      </c>
      <c r="G139" s="179" t="s">
        <v>440</v>
      </c>
      <c r="H139" s="179" t="s">
        <v>440</v>
      </c>
      <c r="I139" s="179" t="s">
        <v>440</v>
      </c>
      <c r="J139" s="179" t="s">
        <v>440</v>
      </c>
      <c r="K139" s="179" t="s">
        <v>440</v>
      </c>
      <c r="L139" s="179" t="s">
        <v>440</v>
      </c>
      <c r="M139" s="179" t="s">
        <v>440</v>
      </c>
      <c r="N139" s="179" t="s">
        <v>440</v>
      </c>
      <c r="O139" s="179" t="s">
        <v>440</v>
      </c>
      <c r="P139" s="179" t="s">
        <v>440</v>
      </c>
      <c r="Q139" s="179" t="s">
        <v>440</v>
      </c>
      <c r="R139" s="179" t="s">
        <v>440</v>
      </c>
      <c r="S139" s="179" t="s">
        <v>440</v>
      </c>
      <c r="T139" s="179" t="s">
        <v>440</v>
      </c>
      <c r="U139" s="179" t="s">
        <v>440</v>
      </c>
      <c r="V139" s="179" t="s">
        <v>440</v>
      </c>
      <c r="W139" s="179" t="s">
        <v>440</v>
      </c>
      <c r="X139" s="179" t="s">
        <v>440</v>
      </c>
      <c r="Y139" s="179" t="s">
        <v>440</v>
      </c>
      <c r="Z139" s="179" t="s">
        <v>440</v>
      </c>
      <c r="AA139" s="179" t="s">
        <v>440</v>
      </c>
      <c r="AB139" s="179" t="s">
        <v>440</v>
      </c>
      <c r="AC139" s="179" t="s">
        <v>440</v>
      </c>
      <c r="AD139" s="179" t="s">
        <v>440</v>
      </c>
      <c r="AE139" s="179" t="s">
        <v>440</v>
      </c>
      <c r="AF139" s="179" t="s">
        <v>440</v>
      </c>
      <c r="AG139" s="179" t="s">
        <v>440</v>
      </c>
      <c r="AH139" s="179" t="s">
        <v>440</v>
      </c>
      <c r="AI139" s="179" t="s">
        <v>440</v>
      </c>
      <c r="AJ139" s="179" t="s">
        <v>440</v>
      </c>
      <c r="AK139" s="179" t="s">
        <v>440</v>
      </c>
      <c r="AL139" s="179" t="s">
        <v>440</v>
      </c>
      <c r="AM139" s="179" t="s">
        <v>440</v>
      </c>
      <c r="AN139" s="179" t="s">
        <v>440</v>
      </c>
      <c r="AO139" s="179" t="s">
        <v>440</v>
      </c>
      <c r="AP139" s="179" t="s">
        <v>440</v>
      </c>
      <c r="AQ139" s="179" t="s">
        <v>440</v>
      </c>
      <c r="AR139" s="179" t="s">
        <v>440</v>
      </c>
      <c r="AS139" s="179" t="s">
        <v>440</v>
      </c>
      <c r="AT139" s="179" t="s">
        <v>440</v>
      </c>
      <c r="AU139" s="179" t="s">
        <v>440</v>
      </c>
      <c r="AV139" s="179" t="s">
        <v>440</v>
      </c>
      <c r="AW139" s="179" t="s">
        <v>440</v>
      </c>
      <c r="AX139" s="179" t="s">
        <v>440</v>
      </c>
      <c r="AY139" s="179" t="s">
        <v>440</v>
      </c>
      <c r="AZ139" s="179" t="s">
        <v>440</v>
      </c>
      <c r="BA139" s="179" t="s">
        <v>440</v>
      </c>
      <c r="BB139" s="179" t="s">
        <v>440</v>
      </c>
      <c r="BC139" s="179" t="s">
        <v>440</v>
      </c>
      <c r="BD139" s="179" t="s">
        <v>440</v>
      </c>
      <c r="BE139" s="179" t="s">
        <v>440</v>
      </c>
      <c r="BF139" s="179" t="s">
        <v>440</v>
      </c>
      <c r="BG139" s="179" t="s">
        <v>440</v>
      </c>
      <c r="BH139" s="179" t="s">
        <v>440</v>
      </c>
      <c r="BI139" s="179" t="s">
        <v>440</v>
      </c>
      <c r="BJ139" s="179" t="s">
        <v>440</v>
      </c>
      <c r="BK139" s="179" t="s">
        <v>440</v>
      </c>
      <c r="BL139" s="179" t="s">
        <v>440</v>
      </c>
      <c r="BM139" s="179" t="s">
        <v>440</v>
      </c>
      <c r="BN139" s="179" t="s">
        <v>440</v>
      </c>
      <c r="BO139" s="179" t="s">
        <v>440</v>
      </c>
      <c r="BP139" s="179" t="s">
        <v>440</v>
      </c>
      <c r="BQ139" s="179" t="s">
        <v>440</v>
      </c>
      <c r="BR139" s="179" t="s">
        <v>440</v>
      </c>
      <c r="BS139" s="179" t="s">
        <v>440</v>
      </c>
      <c r="BT139" s="179" t="s">
        <v>440</v>
      </c>
      <c r="BU139" s="179" t="s">
        <v>440</v>
      </c>
      <c r="BV139" s="179" t="s">
        <v>440</v>
      </c>
      <c r="BW139" s="179" t="s">
        <v>440</v>
      </c>
      <c r="BX139" s="179" t="s">
        <v>440</v>
      </c>
      <c r="BY139" s="179" t="s">
        <v>440</v>
      </c>
      <c r="BZ139" s="179" t="s">
        <v>440</v>
      </c>
      <c r="CA139" s="179" t="s">
        <v>440</v>
      </c>
      <c r="CB139" s="179" t="s">
        <v>440</v>
      </c>
      <c r="CC139" s="179" t="s">
        <v>440</v>
      </c>
      <c r="CD139" s="179" t="s">
        <v>440</v>
      </c>
      <c r="CE139" s="179" t="s">
        <v>440</v>
      </c>
      <c r="CF139" s="179" t="s">
        <v>440</v>
      </c>
      <c r="CG139" s="179" t="s">
        <v>440</v>
      </c>
      <c r="CH139" s="179" t="s">
        <v>440</v>
      </c>
      <c r="CI139" s="179" t="s">
        <v>440</v>
      </c>
      <c r="CJ139" s="179" t="s">
        <v>440</v>
      </c>
      <c r="CK139" s="179" t="s">
        <v>440</v>
      </c>
      <c r="CL139" s="179" t="s">
        <v>440</v>
      </c>
      <c r="CM139" s="179" t="s">
        <v>440</v>
      </c>
      <c r="CN139" s="179" t="s">
        <v>440</v>
      </c>
      <c r="CO139" s="179" t="s">
        <v>440</v>
      </c>
      <c r="CP139" s="179" t="s">
        <v>440</v>
      </c>
      <c r="CQ139" s="179" t="s">
        <v>440</v>
      </c>
      <c r="CR139" s="179" t="s">
        <v>440</v>
      </c>
      <c r="CS139" s="179" t="s">
        <v>440</v>
      </c>
      <c r="CT139" s="179" t="s">
        <v>440</v>
      </c>
      <c r="CU139" s="179" t="s">
        <v>440</v>
      </c>
      <c r="CV139" s="179" t="s">
        <v>440</v>
      </c>
      <c r="CW139" s="179" t="s">
        <v>440</v>
      </c>
      <c r="CX139" s="32"/>
    </row>
    <row r="140" spans="1:102" ht="63" x14ac:dyDescent="0.25">
      <c r="A140" s="236" t="s">
        <v>753</v>
      </c>
      <c r="B140" s="195" t="s">
        <v>754</v>
      </c>
      <c r="C140" s="168"/>
      <c r="D140" s="179" t="s">
        <v>440</v>
      </c>
      <c r="E140" s="179" t="s">
        <v>440</v>
      </c>
      <c r="F140" s="179" t="s">
        <v>440</v>
      </c>
      <c r="G140" s="179" t="s">
        <v>440</v>
      </c>
      <c r="H140" s="179" t="s">
        <v>440</v>
      </c>
      <c r="I140" s="179" t="s">
        <v>440</v>
      </c>
      <c r="J140" s="179" t="s">
        <v>440</v>
      </c>
      <c r="K140" s="179" t="s">
        <v>440</v>
      </c>
      <c r="L140" s="179" t="s">
        <v>440</v>
      </c>
      <c r="M140" s="179" t="s">
        <v>440</v>
      </c>
      <c r="N140" s="179" t="s">
        <v>440</v>
      </c>
      <c r="O140" s="179" t="s">
        <v>440</v>
      </c>
      <c r="P140" s="179" t="s">
        <v>440</v>
      </c>
      <c r="Q140" s="179" t="s">
        <v>440</v>
      </c>
      <c r="R140" s="179" t="s">
        <v>440</v>
      </c>
      <c r="S140" s="179" t="s">
        <v>440</v>
      </c>
      <c r="T140" s="179" t="s">
        <v>440</v>
      </c>
      <c r="U140" s="179" t="s">
        <v>440</v>
      </c>
      <c r="V140" s="179" t="s">
        <v>440</v>
      </c>
      <c r="W140" s="179" t="s">
        <v>440</v>
      </c>
      <c r="X140" s="179" t="s">
        <v>440</v>
      </c>
      <c r="Y140" s="179" t="s">
        <v>440</v>
      </c>
      <c r="Z140" s="179" t="s">
        <v>440</v>
      </c>
      <c r="AA140" s="179" t="s">
        <v>440</v>
      </c>
      <c r="AB140" s="179" t="s">
        <v>440</v>
      </c>
      <c r="AC140" s="179" t="s">
        <v>440</v>
      </c>
      <c r="AD140" s="179" t="s">
        <v>440</v>
      </c>
      <c r="AE140" s="179" t="s">
        <v>440</v>
      </c>
      <c r="AF140" s="179" t="s">
        <v>440</v>
      </c>
      <c r="AG140" s="179" t="s">
        <v>440</v>
      </c>
      <c r="AH140" s="179" t="s">
        <v>440</v>
      </c>
      <c r="AI140" s="179" t="s">
        <v>440</v>
      </c>
      <c r="AJ140" s="179" t="s">
        <v>440</v>
      </c>
      <c r="AK140" s="179" t="s">
        <v>440</v>
      </c>
      <c r="AL140" s="179" t="s">
        <v>440</v>
      </c>
      <c r="AM140" s="179" t="s">
        <v>440</v>
      </c>
      <c r="AN140" s="179" t="s">
        <v>440</v>
      </c>
      <c r="AO140" s="179" t="s">
        <v>440</v>
      </c>
      <c r="AP140" s="179" t="s">
        <v>440</v>
      </c>
      <c r="AQ140" s="179" t="s">
        <v>440</v>
      </c>
      <c r="AR140" s="179" t="s">
        <v>440</v>
      </c>
      <c r="AS140" s="179" t="s">
        <v>440</v>
      </c>
      <c r="AT140" s="179" t="s">
        <v>440</v>
      </c>
      <c r="AU140" s="179" t="s">
        <v>440</v>
      </c>
      <c r="AV140" s="179" t="s">
        <v>440</v>
      </c>
      <c r="AW140" s="179" t="s">
        <v>440</v>
      </c>
      <c r="AX140" s="179" t="s">
        <v>440</v>
      </c>
      <c r="AY140" s="179" t="s">
        <v>440</v>
      </c>
      <c r="AZ140" s="179" t="s">
        <v>440</v>
      </c>
      <c r="BA140" s="179" t="s">
        <v>440</v>
      </c>
      <c r="BB140" s="179" t="s">
        <v>440</v>
      </c>
      <c r="BC140" s="179" t="s">
        <v>440</v>
      </c>
      <c r="BD140" s="179" t="s">
        <v>440</v>
      </c>
      <c r="BE140" s="179" t="s">
        <v>440</v>
      </c>
      <c r="BF140" s="179" t="s">
        <v>440</v>
      </c>
      <c r="BG140" s="179" t="s">
        <v>440</v>
      </c>
      <c r="BH140" s="179" t="s">
        <v>440</v>
      </c>
      <c r="BI140" s="179" t="s">
        <v>440</v>
      </c>
      <c r="BJ140" s="179" t="s">
        <v>440</v>
      </c>
      <c r="BK140" s="179" t="s">
        <v>440</v>
      </c>
      <c r="BL140" s="179" t="s">
        <v>440</v>
      </c>
      <c r="BM140" s="179" t="s">
        <v>440</v>
      </c>
      <c r="BN140" s="179" t="s">
        <v>440</v>
      </c>
      <c r="BO140" s="179" t="s">
        <v>440</v>
      </c>
      <c r="BP140" s="179" t="s">
        <v>440</v>
      </c>
      <c r="BQ140" s="179" t="s">
        <v>440</v>
      </c>
      <c r="BR140" s="179" t="s">
        <v>440</v>
      </c>
      <c r="BS140" s="179" t="s">
        <v>440</v>
      </c>
      <c r="BT140" s="179" t="s">
        <v>440</v>
      </c>
      <c r="BU140" s="179" t="s">
        <v>440</v>
      </c>
      <c r="BV140" s="179" t="s">
        <v>440</v>
      </c>
      <c r="BW140" s="179" t="s">
        <v>440</v>
      </c>
      <c r="BX140" s="179" t="s">
        <v>440</v>
      </c>
      <c r="BY140" s="179" t="s">
        <v>440</v>
      </c>
      <c r="BZ140" s="179" t="s">
        <v>440</v>
      </c>
      <c r="CA140" s="179" t="s">
        <v>440</v>
      </c>
      <c r="CB140" s="179" t="s">
        <v>440</v>
      </c>
      <c r="CC140" s="179" t="s">
        <v>440</v>
      </c>
      <c r="CD140" s="179" t="s">
        <v>440</v>
      </c>
      <c r="CE140" s="179" t="s">
        <v>440</v>
      </c>
      <c r="CF140" s="179" t="s">
        <v>440</v>
      </c>
      <c r="CG140" s="179" t="s">
        <v>440</v>
      </c>
      <c r="CH140" s="179" t="s">
        <v>440</v>
      </c>
      <c r="CI140" s="179" t="s">
        <v>440</v>
      </c>
      <c r="CJ140" s="179" t="s">
        <v>440</v>
      </c>
      <c r="CK140" s="179" t="s">
        <v>440</v>
      </c>
      <c r="CL140" s="179" t="s">
        <v>440</v>
      </c>
      <c r="CM140" s="179" t="s">
        <v>440</v>
      </c>
      <c r="CN140" s="179" t="s">
        <v>440</v>
      </c>
      <c r="CO140" s="179" t="s">
        <v>440</v>
      </c>
      <c r="CP140" s="179" t="s">
        <v>440</v>
      </c>
      <c r="CQ140" s="179" t="s">
        <v>440</v>
      </c>
      <c r="CR140" s="179" t="s">
        <v>440</v>
      </c>
      <c r="CS140" s="179" t="s">
        <v>440</v>
      </c>
      <c r="CT140" s="179" t="s">
        <v>440</v>
      </c>
      <c r="CU140" s="179" t="s">
        <v>440</v>
      </c>
      <c r="CV140" s="179" t="s">
        <v>440</v>
      </c>
      <c r="CW140" s="179" t="s">
        <v>440</v>
      </c>
      <c r="CX140" s="32"/>
    </row>
    <row r="141" spans="1:102" ht="63" x14ac:dyDescent="0.25">
      <c r="A141" s="236" t="s">
        <v>468</v>
      </c>
      <c r="B141" s="195" t="s">
        <v>755</v>
      </c>
      <c r="C141" s="168"/>
      <c r="D141" s="259" t="str">
        <f t="shared" ref="D141" si="208">IF(AND(D142="нд",D142=D143),"нд",SUMIF(D142,"&gt;0",D142)+SUMIF(D143,"&gt;0",D143))</f>
        <v>нд</v>
      </c>
      <c r="E141" s="259" t="str">
        <f t="shared" ref="E141:BP141" si="209">IF(AND(E142="нд",E142=E143),"нд",SUMIF(E142,"&gt;0",E142)+SUMIF(E143,"&gt;0",E143))</f>
        <v>нд</v>
      </c>
      <c r="F141" s="259" t="str">
        <f t="shared" si="209"/>
        <v>нд</v>
      </c>
      <c r="G141" s="259" t="str">
        <f t="shared" si="209"/>
        <v>нд</v>
      </c>
      <c r="H141" s="259" t="str">
        <f t="shared" si="209"/>
        <v>нд</v>
      </c>
      <c r="I141" s="259" t="str">
        <f t="shared" si="209"/>
        <v>нд</v>
      </c>
      <c r="J141" s="259" t="str">
        <f t="shared" si="209"/>
        <v>нд</v>
      </c>
      <c r="K141" s="259" t="str">
        <f t="shared" si="209"/>
        <v>нд</v>
      </c>
      <c r="L141" s="259" t="str">
        <f t="shared" si="209"/>
        <v>нд</v>
      </c>
      <c r="M141" s="259" t="str">
        <f t="shared" si="209"/>
        <v>нд</v>
      </c>
      <c r="N141" s="259" t="str">
        <f t="shared" si="209"/>
        <v>нд</v>
      </c>
      <c r="O141" s="259" t="str">
        <f t="shared" si="209"/>
        <v>нд</v>
      </c>
      <c r="P141" s="259" t="str">
        <f t="shared" si="209"/>
        <v>нд</v>
      </c>
      <c r="Q141" s="259" t="str">
        <f t="shared" si="209"/>
        <v>нд</v>
      </c>
      <c r="R141" s="259" t="str">
        <f t="shared" si="209"/>
        <v>нд</v>
      </c>
      <c r="S141" s="259" t="str">
        <f t="shared" si="209"/>
        <v>нд</v>
      </c>
      <c r="T141" s="259" t="str">
        <f t="shared" si="209"/>
        <v>нд</v>
      </c>
      <c r="U141" s="259" t="str">
        <f t="shared" si="209"/>
        <v>нд</v>
      </c>
      <c r="V141" s="259" t="str">
        <f t="shared" si="209"/>
        <v>нд</v>
      </c>
      <c r="W141" s="259" t="str">
        <f t="shared" si="209"/>
        <v>нд</v>
      </c>
      <c r="X141" s="259" t="str">
        <f t="shared" si="209"/>
        <v>нд</v>
      </c>
      <c r="Y141" s="259" t="str">
        <f t="shared" si="209"/>
        <v>нд</v>
      </c>
      <c r="Z141" s="259" t="str">
        <f t="shared" si="209"/>
        <v>нд</v>
      </c>
      <c r="AA141" s="259" t="str">
        <f t="shared" si="209"/>
        <v>нд</v>
      </c>
      <c r="AB141" s="259" t="str">
        <f t="shared" si="209"/>
        <v>нд</v>
      </c>
      <c r="AC141" s="259" t="str">
        <f t="shared" si="209"/>
        <v>нд</v>
      </c>
      <c r="AD141" s="259" t="str">
        <f t="shared" si="209"/>
        <v>нд</v>
      </c>
      <c r="AE141" s="259" t="str">
        <f t="shared" si="209"/>
        <v>нд</v>
      </c>
      <c r="AF141" s="259" t="str">
        <f t="shared" si="209"/>
        <v>нд</v>
      </c>
      <c r="AG141" s="259" t="str">
        <f t="shared" si="209"/>
        <v>нд</v>
      </c>
      <c r="AH141" s="259" t="str">
        <f t="shared" si="209"/>
        <v>нд</v>
      </c>
      <c r="AI141" s="259" t="str">
        <f t="shared" si="209"/>
        <v>нд</v>
      </c>
      <c r="AJ141" s="259" t="str">
        <f t="shared" si="209"/>
        <v>нд</v>
      </c>
      <c r="AK141" s="259" t="str">
        <f t="shared" si="209"/>
        <v>нд</v>
      </c>
      <c r="AL141" s="259" t="str">
        <f t="shared" si="209"/>
        <v>нд</v>
      </c>
      <c r="AM141" s="259" t="str">
        <f t="shared" si="209"/>
        <v>нд</v>
      </c>
      <c r="AN141" s="259" t="str">
        <f t="shared" si="209"/>
        <v>нд</v>
      </c>
      <c r="AO141" s="259" t="str">
        <f t="shared" si="209"/>
        <v>нд</v>
      </c>
      <c r="AP141" s="259" t="str">
        <f t="shared" si="209"/>
        <v>нд</v>
      </c>
      <c r="AQ141" s="259" t="str">
        <f t="shared" si="209"/>
        <v>нд</v>
      </c>
      <c r="AR141" s="259" t="str">
        <f t="shared" si="209"/>
        <v>нд</v>
      </c>
      <c r="AS141" s="259" t="str">
        <f t="shared" si="209"/>
        <v>нд</v>
      </c>
      <c r="AT141" s="259" t="str">
        <f t="shared" si="209"/>
        <v>нд</v>
      </c>
      <c r="AU141" s="259" t="str">
        <f t="shared" si="209"/>
        <v>нд</v>
      </c>
      <c r="AV141" s="259" t="str">
        <f t="shared" si="209"/>
        <v>нд</v>
      </c>
      <c r="AW141" s="259" t="str">
        <f t="shared" si="209"/>
        <v>нд</v>
      </c>
      <c r="AX141" s="259" t="str">
        <f t="shared" si="209"/>
        <v>нд</v>
      </c>
      <c r="AY141" s="259" t="str">
        <f t="shared" si="209"/>
        <v>нд</v>
      </c>
      <c r="AZ141" s="259" t="str">
        <f t="shared" si="209"/>
        <v>нд</v>
      </c>
      <c r="BA141" s="259" t="str">
        <f t="shared" si="209"/>
        <v>нд</v>
      </c>
      <c r="BB141" s="259" t="str">
        <f t="shared" si="209"/>
        <v>нд</v>
      </c>
      <c r="BC141" s="259" t="str">
        <f t="shared" si="209"/>
        <v>нд</v>
      </c>
      <c r="BD141" s="259" t="str">
        <f t="shared" si="209"/>
        <v>нд</v>
      </c>
      <c r="BE141" s="259" t="str">
        <f t="shared" si="209"/>
        <v>нд</v>
      </c>
      <c r="BF141" s="259" t="str">
        <f t="shared" si="209"/>
        <v>нд</v>
      </c>
      <c r="BG141" s="259" t="str">
        <f t="shared" si="209"/>
        <v>нд</v>
      </c>
      <c r="BH141" s="259" t="str">
        <f t="shared" si="209"/>
        <v>нд</v>
      </c>
      <c r="BI141" s="259" t="str">
        <f t="shared" si="209"/>
        <v>нд</v>
      </c>
      <c r="BJ141" s="259" t="str">
        <f t="shared" si="209"/>
        <v>нд</v>
      </c>
      <c r="BK141" s="259" t="str">
        <f t="shared" si="209"/>
        <v>нд</v>
      </c>
      <c r="BL141" s="259" t="str">
        <f t="shared" si="209"/>
        <v>нд</v>
      </c>
      <c r="BM141" s="259" t="str">
        <f t="shared" si="209"/>
        <v>нд</v>
      </c>
      <c r="BN141" s="259" t="str">
        <f t="shared" si="209"/>
        <v>нд</v>
      </c>
      <c r="BO141" s="259" t="str">
        <f t="shared" si="209"/>
        <v>нд</v>
      </c>
      <c r="BP141" s="259" t="str">
        <f t="shared" si="209"/>
        <v>нд</v>
      </c>
      <c r="BQ141" s="259" t="str">
        <f t="shared" ref="BQ141:CW141" si="210">IF(AND(BQ142="нд",BQ142=BQ143),"нд",SUMIF(BQ142,"&gt;0",BQ142)+SUMIF(BQ143,"&gt;0",BQ143))</f>
        <v>нд</v>
      </c>
      <c r="BR141" s="259" t="str">
        <f t="shared" si="210"/>
        <v>нд</v>
      </c>
      <c r="BS141" s="259" t="str">
        <f t="shared" si="210"/>
        <v>нд</v>
      </c>
      <c r="BT141" s="259" t="str">
        <f t="shared" si="210"/>
        <v>нд</v>
      </c>
      <c r="BU141" s="259" t="str">
        <f t="shared" si="210"/>
        <v>нд</v>
      </c>
      <c r="BV141" s="259" t="str">
        <f t="shared" si="210"/>
        <v>нд</v>
      </c>
      <c r="BW141" s="259" t="str">
        <f t="shared" si="210"/>
        <v>нд</v>
      </c>
      <c r="BX141" s="259" t="str">
        <f t="shared" si="210"/>
        <v>нд</v>
      </c>
      <c r="BY141" s="259" t="str">
        <f t="shared" si="210"/>
        <v>нд</v>
      </c>
      <c r="BZ141" s="259" t="str">
        <f t="shared" si="210"/>
        <v>нд</v>
      </c>
      <c r="CA141" s="259" t="str">
        <f t="shared" si="210"/>
        <v>нд</v>
      </c>
      <c r="CB141" s="259" t="str">
        <f t="shared" si="210"/>
        <v>нд</v>
      </c>
      <c r="CC141" s="259" t="str">
        <f t="shared" si="210"/>
        <v>нд</v>
      </c>
      <c r="CD141" s="259" t="str">
        <f t="shared" si="210"/>
        <v>нд</v>
      </c>
      <c r="CE141" s="259" t="str">
        <f t="shared" si="210"/>
        <v>нд</v>
      </c>
      <c r="CF141" s="259" t="str">
        <f t="shared" si="210"/>
        <v>нд</v>
      </c>
      <c r="CG141" s="259" t="str">
        <f t="shared" si="210"/>
        <v>нд</v>
      </c>
      <c r="CH141" s="259" t="str">
        <f t="shared" si="210"/>
        <v>нд</v>
      </c>
      <c r="CI141" s="259" t="str">
        <f t="shared" si="210"/>
        <v>нд</v>
      </c>
      <c r="CJ141" s="259" t="str">
        <f t="shared" si="210"/>
        <v>нд</v>
      </c>
      <c r="CK141" s="259" t="str">
        <f t="shared" si="210"/>
        <v>нд</v>
      </c>
      <c r="CL141" s="259" t="str">
        <f t="shared" si="210"/>
        <v>нд</v>
      </c>
      <c r="CM141" s="259" t="str">
        <f t="shared" si="210"/>
        <v>нд</v>
      </c>
      <c r="CN141" s="259" t="str">
        <f t="shared" si="210"/>
        <v>нд</v>
      </c>
      <c r="CO141" s="259" t="str">
        <f t="shared" si="210"/>
        <v>нд</v>
      </c>
      <c r="CP141" s="259" t="str">
        <f t="shared" si="210"/>
        <v>нд</v>
      </c>
      <c r="CQ141" s="259" t="str">
        <f t="shared" si="210"/>
        <v>нд</v>
      </c>
      <c r="CR141" s="259" t="str">
        <f t="shared" si="210"/>
        <v>нд</v>
      </c>
      <c r="CS141" s="259" t="str">
        <f t="shared" si="210"/>
        <v>нд</v>
      </c>
      <c r="CT141" s="259" t="str">
        <f t="shared" si="210"/>
        <v>нд</v>
      </c>
      <c r="CU141" s="259" t="str">
        <f t="shared" si="210"/>
        <v>нд</v>
      </c>
      <c r="CV141" s="259" t="str">
        <f t="shared" si="210"/>
        <v>нд</v>
      </c>
      <c r="CW141" s="259" t="str">
        <f t="shared" si="210"/>
        <v>нд</v>
      </c>
      <c r="CX141" s="32"/>
    </row>
    <row r="142" spans="1:102" ht="31.5" x14ac:dyDescent="0.25">
      <c r="A142" s="236" t="s">
        <v>466</v>
      </c>
      <c r="B142" s="195" t="s">
        <v>756</v>
      </c>
      <c r="C142" s="168"/>
      <c r="D142" s="179" t="s">
        <v>440</v>
      </c>
      <c r="E142" s="179" t="s">
        <v>440</v>
      </c>
      <c r="F142" s="179" t="s">
        <v>440</v>
      </c>
      <c r="G142" s="179" t="s">
        <v>440</v>
      </c>
      <c r="H142" s="179" t="s">
        <v>440</v>
      </c>
      <c r="I142" s="179" t="s">
        <v>440</v>
      </c>
      <c r="J142" s="179" t="s">
        <v>440</v>
      </c>
      <c r="K142" s="179" t="s">
        <v>440</v>
      </c>
      <c r="L142" s="179" t="s">
        <v>440</v>
      </c>
      <c r="M142" s="179" t="s">
        <v>440</v>
      </c>
      <c r="N142" s="179" t="s">
        <v>440</v>
      </c>
      <c r="O142" s="179" t="s">
        <v>440</v>
      </c>
      <c r="P142" s="179" t="s">
        <v>440</v>
      </c>
      <c r="Q142" s="179" t="s">
        <v>440</v>
      </c>
      <c r="R142" s="179" t="s">
        <v>440</v>
      </c>
      <c r="S142" s="179" t="s">
        <v>440</v>
      </c>
      <c r="T142" s="179" t="s">
        <v>440</v>
      </c>
      <c r="U142" s="179" t="s">
        <v>440</v>
      </c>
      <c r="V142" s="179" t="s">
        <v>440</v>
      </c>
      <c r="W142" s="179" t="s">
        <v>440</v>
      </c>
      <c r="X142" s="179" t="s">
        <v>440</v>
      </c>
      <c r="Y142" s="179" t="s">
        <v>440</v>
      </c>
      <c r="Z142" s="179" t="s">
        <v>440</v>
      </c>
      <c r="AA142" s="179" t="s">
        <v>440</v>
      </c>
      <c r="AB142" s="179" t="s">
        <v>440</v>
      </c>
      <c r="AC142" s="179" t="s">
        <v>440</v>
      </c>
      <c r="AD142" s="179" t="s">
        <v>440</v>
      </c>
      <c r="AE142" s="179" t="s">
        <v>440</v>
      </c>
      <c r="AF142" s="179" t="s">
        <v>440</v>
      </c>
      <c r="AG142" s="179" t="s">
        <v>440</v>
      </c>
      <c r="AH142" s="179" t="s">
        <v>440</v>
      </c>
      <c r="AI142" s="179" t="s">
        <v>440</v>
      </c>
      <c r="AJ142" s="179" t="s">
        <v>440</v>
      </c>
      <c r="AK142" s="179" t="s">
        <v>440</v>
      </c>
      <c r="AL142" s="179" t="s">
        <v>440</v>
      </c>
      <c r="AM142" s="179" t="s">
        <v>440</v>
      </c>
      <c r="AN142" s="179" t="s">
        <v>440</v>
      </c>
      <c r="AO142" s="179" t="s">
        <v>440</v>
      </c>
      <c r="AP142" s="179" t="s">
        <v>440</v>
      </c>
      <c r="AQ142" s="179" t="s">
        <v>440</v>
      </c>
      <c r="AR142" s="179" t="s">
        <v>440</v>
      </c>
      <c r="AS142" s="179" t="s">
        <v>440</v>
      </c>
      <c r="AT142" s="179" t="s">
        <v>440</v>
      </c>
      <c r="AU142" s="179" t="s">
        <v>440</v>
      </c>
      <c r="AV142" s="179" t="s">
        <v>440</v>
      </c>
      <c r="AW142" s="179" t="s">
        <v>440</v>
      </c>
      <c r="AX142" s="179" t="s">
        <v>440</v>
      </c>
      <c r="AY142" s="179" t="s">
        <v>440</v>
      </c>
      <c r="AZ142" s="179" t="s">
        <v>440</v>
      </c>
      <c r="BA142" s="179" t="s">
        <v>440</v>
      </c>
      <c r="BB142" s="179" t="s">
        <v>440</v>
      </c>
      <c r="BC142" s="179" t="s">
        <v>440</v>
      </c>
      <c r="BD142" s="179" t="s">
        <v>440</v>
      </c>
      <c r="BE142" s="179" t="s">
        <v>440</v>
      </c>
      <c r="BF142" s="179" t="s">
        <v>440</v>
      </c>
      <c r="BG142" s="179" t="s">
        <v>440</v>
      </c>
      <c r="BH142" s="179" t="s">
        <v>440</v>
      </c>
      <c r="BI142" s="179" t="s">
        <v>440</v>
      </c>
      <c r="BJ142" s="179" t="s">
        <v>440</v>
      </c>
      <c r="BK142" s="179" t="s">
        <v>440</v>
      </c>
      <c r="BL142" s="179" t="s">
        <v>440</v>
      </c>
      <c r="BM142" s="179" t="s">
        <v>440</v>
      </c>
      <c r="BN142" s="179" t="s">
        <v>440</v>
      </c>
      <c r="BO142" s="179" t="s">
        <v>440</v>
      </c>
      <c r="BP142" s="179" t="s">
        <v>440</v>
      </c>
      <c r="BQ142" s="179" t="s">
        <v>440</v>
      </c>
      <c r="BR142" s="179" t="s">
        <v>440</v>
      </c>
      <c r="BS142" s="179" t="s">
        <v>440</v>
      </c>
      <c r="BT142" s="179" t="s">
        <v>440</v>
      </c>
      <c r="BU142" s="179" t="s">
        <v>440</v>
      </c>
      <c r="BV142" s="179" t="s">
        <v>440</v>
      </c>
      <c r="BW142" s="179" t="s">
        <v>440</v>
      </c>
      <c r="BX142" s="179" t="s">
        <v>440</v>
      </c>
      <c r="BY142" s="179" t="s">
        <v>440</v>
      </c>
      <c r="BZ142" s="179" t="s">
        <v>440</v>
      </c>
      <c r="CA142" s="179" t="s">
        <v>440</v>
      </c>
      <c r="CB142" s="179" t="s">
        <v>440</v>
      </c>
      <c r="CC142" s="179" t="s">
        <v>440</v>
      </c>
      <c r="CD142" s="179" t="s">
        <v>440</v>
      </c>
      <c r="CE142" s="179" t="s">
        <v>440</v>
      </c>
      <c r="CF142" s="179" t="s">
        <v>440</v>
      </c>
      <c r="CG142" s="179" t="s">
        <v>440</v>
      </c>
      <c r="CH142" s="179" t="s">
        <v>440</v>
      </c>
      <c r="CI142" s="179" t="s">
        <v>440</v>
      </c>
      <c r="CJ142" s="179" t="s">
        <v>440</v>
      </c>
      <c r="CK142" s="179" t="s">
        <v>440</v>
      </c>
      <c r="CL142" s="179" t="s">
        <v>440</v>
      </c>
      <c r="CM142" s="179" t="s">
        <v>440</v>
      </c>
      <c r="CN142" s="179" t="s">
        <v>440</v>
      </c>
      <c r="CO142" s="179" t="s">
        <v>440</v>
      </c>
      <c r="CP142" s="179" t="s">
        <v>440</v>
      </c>
      <c r="CQ142" s="179" t="s">
        <v>440</v>
      </c>
      <c r="CR142" s="179" t="s">
        <v>440</v>
      </c>
      <c r="CS142" s="179" t="s">
        <v>440</v>
      </c>
      <c r="CT142" s="179" t="s">
        <v>440</v>
      </c>
      <c r="CU142" s="179" t="s">
        <v>440</v>
      </c>
      <c r="CV142" s="179" t="s">
        <v>440</v>
      </c>
      <c r="CW142" s="179" t="s">
        <v>440</v>
      </c>
      <c r="CX142" s="32"/>
    </row>
    <row r="143" spans="1:102" ht="47.25" x14ac:dyDescent="0.25">
      <c r="A143" s="236" t="s">
        <v>464</v>
      </c>
      <c r="B143" s="195" t="s">
        <v>757</v>
      </c>
      <c r="C143" s="168"/>
      <c r="D143" s="179" t="s">
        <v>440</v>
      </c>
      <c r="E143" s="179" t="s">
        <v>440</v>
      </c>
      <c r="F143" s="179" t="s">
        <v>440</v>
      </c>
      <c r="G143" s="179" t="s">
        <v>440</v>
      </c>
      <c r="H143" s="179" t="s">
        <v>440</v>
      </c>
      <c r="I143" s="179" t="s">
        <v>440</v>
      </c>
      <c r="J143" s="179" t="s">
        <v>440</v>
      </c>
      <c r="K143" s="179" t="s">
        <v>440</v>
      </c>
      <c r="L143" s="179" t="s">
        <v>440</v>
      </c>
      <c r="M143" s="179" t="s">
        <v>440</v>
      </c>
      <c r="N143" s="179" t="s">
        <v>440</v>
      </c>
      <c r="O143" s="179" t="s">
        <v>440</v>
      </c>
      <c r="P143" s="179" t="s">
        <v>440</v>
      </c>
      <c r="Q143" s="179" t="s">
        <v>440</v>
      </c>
      <c r="R143" s="179" t="s">
        <v>440</v>
      </c>
      <c r="S143" s="179" t="s">
        <v>440</v>
      </c>
      <c r="T143" s="179" t="s">
        <v>440</v>
      </c>
      <c r="U143" s="179" t="s">
        <v>440</v>
      </c>
      <c r="V143" s="179" t="s">
        <v>440</v>
      </c>
      <c r="W143" s="179" t="s">
        <v>440</v>
      </c>
      <c r="X143" s="179" t="s">
        <v>440</v>
      </c>
      <c r="Y143" s="179" t="s">
        <v>440</v>
      </c>
      <c r="Z143" s="179" t="s">
        <v>440</v>
      </c>
      <c r="AA143" s="179" t="s">
        <v>440</v>
      </c>
      <c r="AB143" s="179" t="s">
        <v>440</v>
      </c>
      <c r="AC143" s="179" t="s">
        <v>440</v>
      </c>
      <c r="AD143" s="179" t="s">
        <v>440</v>
      </c>
      <c r="AE143" s="179" t="s">
        <v>440</v>
      </c>
      <c r="AF143" s="179" t="s">
        <v>440</v>
      </c>
      <c r="AG143" s="179" t="s">
        <v>440</v>
      </c>
      <c r="AH143" s="179" t="s">
        <v>440</v>
      </c>
      <c r="AI143" s="179" t="s">
        <v>440</v>
      </c>
      <c r="AJ143" s="179" t="s">
        <v>440</v>
      </c>
      <c r="AK143" s="179" t="s">
        <v>440</v>
      </c>
      <c r="AL143" s="179" t="s">
        <v>440</v>
      </c>
      <c r="AM143" s="179" t="s">
        <v>440</v>
      </c>
      <c r="AN143" s="179" t="s">
        <v>440</v>
      </c>
      <c r="AO143" s="179" t="s">
        <v>440</v>
      </c>
      <c r="AP143" s="179" t="s">
        <v>440</v>
      </c>
      <c r="AQ143" s="179" t="s">
        <v>440</v>
      </c>
      <c r="AR143" s="179" t="s">
        <v>440</v>
      </c>
      <c r="AS143" s="179" t="s">
        <v>440</v>
      </c>
      <c r="AT143" s="179" t="s">
        <v>440</v>
      </c>
      <c r="AU143" s="179" t="s">
        <v>440</v>
      </c>
      <c r="AV143" s="179" t="s">
        <v>440</v>
      </c>
      <c r="AW143" s="179" t="s">
        <v>440</v>
      </c>
      <c r="AX143" s="179" t="s">
        <v>440</v>
      </c>
      <c r="AY143" s="179" t="s">
        <v>440</v>
      </c>
      <c r="AZ143" s="179" t="s">
        <v>440</v>
      </c>
      <c r="BA143" s="179" t="s">
        <v>440</v>
      </c>
      <c r="BB143" s="179" t="s">
        <v>440</v>
      </c>
      <c r="BC143" s="179" t="s">
        <v>440</v>
      </c>
      <c r="BD143" s="179" t="s">
        <v>440</v>
      </c>
      <c r="BE143" s="179" t="s">
        <v>440</v>
      </c>
      <c r="BF143" s="179" t="s">
        <v>440</v>
      </c>
      <c r="BG143" s="179" t="s">
        <v>440</v>
      </c>
      <c r="BH143" s="179" t="s">
        <v>440</v>
      </c>
      <c r="BI143" s="179" t="s">
        <v>440</v>
      </c>
      <c r="BJ143" s="179" t="s">
        <v>440</v>
      </c>
      <c r="BK143" s="179" t="s">
        <v>440</v>
      </c>
      <c r="BL143" s="179" t="s">
        <v>440</v>
      </c>
      <c r="BM143" s="179" t="s">
        <v>440</v>
      </c>
      <c r="BN143" s="179" t="s">
        <v>440</v>
      </c>
      <c r="BO143" s="179" t="s">
        <v>440</v>
      </c>
      <c r="BP143" s="179" t="s">
        <v>440</v>
      </c>
      <c r="BQ143" s="179" t="s">
        <v>440</v>
      </c>
      <c r="BR143" s="179" t="s">
        <v>440</v>
      </c>
      <c r="BS143" s="179" t="s">
        <v>440</v>
      </c>
      <c r="BT143" s="179" t="s">
        <v>440</v>
      </c>
      <c r="BU143" s="179" t="s">
        <v>440</v>
      </c>
      <c r="BV143" s="179" t="s">
        <v>440</v>
      </c>
      <c r="BW143" s="179" t="s">
        <v>440</v>
      </c>
      <c r="BX143" s="179" t="s">
        <v>440</v>
      </c>
      <c r="BY143" s="179" t="s">
        <v>440</v>
      </c>
      <c r="BZ143" s="179" t="s">
        <v>440</v>
      </c>
      <c r="CA143" s="179" t="s">
        <v>440</v>
      </c>
      <c r="CB143" s="179" t="s">
        <v>440</v>
      </c>
      <c r="CC143" s="179" t="s">
        <v>440</v>
      </c>
      <c r="CD143" s="179" t="s">
        <v>440</v>
      </c>
      <c r="CE143" s="179" t="s">
        <v>440</v>
      </c>
      <c r="CF143" s="179" t="s">
        <v>440</v>
      </c>
      <c r="CG143" s="179" t="s">
        <v>440</v>
      </c>
      <c r="CH143" s="179" t="s">
        <v>440</v>
      </c>
      <c r="CI143" s="179" t="s">
        <v>440</v>
      </c>
      <c r="CJ143" s="179" t="s">
        <v>440</v>
      </c>
      <c r="CK143" s="179" t="s">
        <v>440</v>
      </c>
      <c r="CL143" s="179" t="s">
        <v>440</v>
      </c>
      <c r="CM143" s="179" t="s">
        <v>440</v>
      </c>
      <c r="CN143" s="179" t="s">
        <v>440</v>
      </c>
      <c r="CO143" s="179" t="s">
        <v>440</v>
      </c>
      <c r="CP143" s="179" t="s">
        <v>440</v>
      </c>
      <c r="CQ143" s="179" t="s">
        <v>440</v>
      </c>
      <c r="CR143" s="179" t="s">
        <v>440</v>
      </c>
      <c r="CS143" s="179" t="s">
        <v>440</v>
      </c>
      <c r="CT143" s="179" t="s">
        <v>440</v>
      </c>
      <c r="CU143" s="179" t="s">
        <v>440</v>
      </c>
      <c r="CV143" s="179" t="s">
        <v>440</v>
      </c>
      <c r="CW143" s="179" t="s">
        <v>440</v>
      </c>
      <c r="CX143" s="32"/>
    </row>
    <row r="144" spans="1:102" ht="63" x14ac:dyDescent="0.25">
      <c r="A144" s="236" t="s">
        <v>758</v>
      </c>
      <c r="B144" s="195" t="s">
        <v>759</v>
      </c>
      <c r="C144" s="168"/>
      <c r="D144" s="259" t="str">
        <f>IF((COUNTIF(D145:D146,"нд"))=(COUNTA(D145:D146)),"нд",SUMIF(D145:D146,"&gt;0",D145:D146))</f>
        <v>нд</v>
      </c>
      <c r="E144" s="259" t="str">
        <f t="shared" ref="E144:BP144" si="211">IF((COUNTIF(E145:E146,"нд"))=(COUNTA(E145:E146)),"нд",SUMIF(E145:E146,"&gt;0",E145:E146))</f>
        <v>нд</v>
      </c>
      <c r="F144" s="259" t="str">
        <f t="shared" si="211"/>
        <v>нд</v>
      </c>
      <c r="G144" s="259" t="str">
        <f t="shared" si="211"/>
        <v>нд</v>
      </c>
      <c r="H144" s="259" t="str">
        <f t="shared" si="211"/>
        <v>нд</v>
      </c>
      <c r="I144" s="259" t="str">
        <f t="shared" si="211"/>
        <v>нд</v>
      </c>
      <c r="J144" s="259" t="str">
        <f t="shared" si="211"/>
        <v>нд</v>
      </c>
      <c r="K144" s="259" t="str">
        <f t="shared" si="211"/>
        <v>нд</v>
      </c>
      <c r="L144" s="259" t="str">
        <f t="shared" si="211"/>
        <v>нд</v>
      </c>
      <c r="M144" s="259" t="str">
        <f t="shared" si="211"/>
        <v>нд</v>
      </c>
      <c r="N144" s="259" t="str">
        <f t="shared" si="211"/>
        <v>нд</v>
      </c>
      <c r="O144" s="259" t="str">
        <f t="shared" si="211"/>
        <v>нд</v>
      </c>
      <c r="P144" s="259" t="str">
        <f t="shared" si="211"/>
        <v>нд</v>
      </c>
      <c r="Q144" s="259" t="str">
        <f t="shared" si="211"/>
        <v>нд</v>
      </c>
      <c r="R144" s="259" t="str">
        <f t="shared" si="211"/>
        <v>нд</v>
      </c>
      <c r="S144" s="259" t="str">
        <f t="shared" si="211"/>
        <v>нд</v>
      </c>
      <c r="T144" s="259" t="str">
        <f t="shared" si="211"/>
        <v>нд</v>
      </c>
      <c r="U144" s="259" t="str">
        <f t="shared" si="211"/>
        <v>нд</v>
      </c>
      <c r="V144" s="259" t="str">
        <f t="shared" si="211"/>
        <v>нд</v>
      </c>
      <c r="W144" s="259" t="str">
        <f t="shared" si="211"/>
        <v>нд</v>
      </c>
      <c r="X144" s="259" t="str">
        <f t="shared" si="211"/>
        <v>нд</v>
      </c>
      <c r="Y144" s="259" t="str">
        <f t="shared" si="211"/>
        <v>нд</v>
      </c>
      <c r="Z144" s="259" t="str">
        <f t="shared" si="211"/>
        <v>нд</v>
      </c>
      <c r="AA144" s="259" t="str">
        <f t="shared" si="211"/>
        <v>нд</v>
      </c>
      <c r="AB144" s="259" t="str">
        <f t="shared" si="211"/>
        <v>нд</v>
      </c>
      <c r="AC144" s="259" t="str">
        <f t="shared" si="211"/>
        <v>нд</v>
      </c>
      <c r="AD144" s="259" t="str">
        <f t="shared" si="211"/>
        <v>нд</v>
      </c>
      <c r="AE144" s="259" t="str">
        <f t="shared" si="211"/>
        <v>нд</v>
      </c>
      <c r="AF144" s="259" t="str">
        <f t="shared" si="211"/>
        <v>нд</v>
      </c>
      <c r="AG144" s="259" t="str">
        <f t="shared" si="211"/>
        <v>нд</v>
      </c>
      <c r="AH144" s="259" t="str">
        <f t="shared" si="211"/>
        <v>нд</v>
      </c>
      <c r="AI144" s="259" t="str">
        <f t="shared" si="211"/>
        <v>нд</v>
      </c>
      <c r="AJ144" s="259" t="str">
        <f t="shared" si="211"/>
        <v>нд</v>
      </c>
      <c r="AK144" s="259" t="str">
        <f t="shared" si="211"/>
        <v>нд</v>
      </c>
      <c r="AL144" s="259" t="str">
        <f t="shared" si="211"/>
        <v>нд</v>
      </c>
      <c r="AM144" s="259" t="str">
        <f t="shared" si="211"/>
        <v>нд</v>
      </c>
      <c r="AN144" s="259" t="str">
        <f t="shared" si="211"/>
        <v>нд</v>
      </c>
      <c r="AO144" s="259" t="str">
        <f t="shared" si="211"/>
        <v>нд</v>
      </c>
      <c r="AP144" s="259" t="str">
        <f t="shared" si="211"/>
        <v>нд</v>
      </c>
      <c r="AQ144" s="259" t="str">
        <f t="shared" si="211"/>
        <v>нд</v>
      </c>
      <c r="AR144" s="259" t="str">
        <f t="shared" si="211"/>
        <v>нд</v>
      </c>
      <c r="AS144" s="259" t="str">
        <f t="shared" si="211"/>
        <v>нд</v>
      </c>
      <c r="AT144" s="259" t="str">
        <f t="shared" si="211"/>
        <v>нд</v>
      </c>
      <c r="AU144" s="259" t="str">
        <f t="shared" si="211"/>
        <v>нд</v>
      </c>
      <c r="AV144" s="259" t="str">
        <f t="shared" si="211"/>
        <v>нд</v>
      </c>
      <c r="AW144" s="259" t="str">
        <f t="shared" si="211"/>
        <v>нд</v>
      </c>
      <c r="AX144" s="259" t="str">
        <f t="shared" si="211"/>
        <v>нд</v>
      </c>
      <c r="AY144" s="259" t="str">
        <f t="shared" si="211"/>
        <v>нд</v>
      </c>
      <c r="AZ144" s="259" t="str">
        <f t="shared" si="211"/>
        <v>нд</v>
      </c>
      <c r="BA144" s="259" t="str">
        <f t="shared" si="211"/>
        <v>нд</v>
      </c>
      <c r="BB144" s="259" t="str">
        <f t="shared" si="211"/>
        <v>нд</v>
      </c>
      <c r="BC144" s="259" t="str">
        <f t="shared" si="211"/>
        <v>нд</v>
      </c>
      <c r="BD144" s="259" t="str">
        <f t="shared" si="211"/>
        <v>нд</v>
      </c>
      <c r="BE144" s="259" t="str">
        <f t="shared" si="211"/>
        <v>нд</v>
      </c>
      <c r="BF144" s="259" t="str">
        <f t="shared" si="211"/>
        <v>нд</v>
      </c>
      <c r="BG144" s="259" t="str">
        <f t="shared" si="211"/>
        <v>нд</v>
      </c>
      <c r="BH144" s="259" t="str">
        <f t="shared" si="211"/>
        <v>нд</v>
      </c>
      <c r="BI144" s="259" t="str">
        <f t="shared" si="211"/>
        <v>нд</v>
      </c>
      <c r="BJ144" s="259" t="str">
        <f t="shared" si="211"/>
        <v>нд</v>
      </c>
      <c r="BK144" s="259" t="str">
        <f t="shared" si="211"/>
        <v>нд</v>
      </c>
      <c r="BL144" s="259" t="str">
        <f t="shared" si="211"/>
        <v>нд</v>
      </c>
      <c r="BM144" s="259" t="str">
        <f t="shared" si="211"/>
        <v>нд</v>
      </c>
      <c r="BN144" s="259" t="str">
        <f t="shared" si="211"/>
        <v>нд</v>
      </c>
      <c r="BO144" s="259" t="str">
        <f t="shared" si="211"/>
        <v>нд</v>
      </c>
      <c r="BP144" s="259" t="str">
        <f t="shared" si="211"/>
        <v>нд</v>
      </c>
      <c r="BQ144" s="259" t="str">
        <f t="shared" ref="BQ144:CW144" si="212">IF((COUNTIF(BQ145:BQ146,"нд"))=(COUNTA(BQ145:BQ146)),"нд",SUMIF(BQ145:BQ146,"&gt;0",BQ145:BQ146))</f>
        <v>нд</v>
      </c>
      <c r="BR144" s="259" t="str">
        <f t="shared" si="212"/>
        <v>нд</v>
      </c>
      <c r="BS144" s="259" t="str">
        <f t="shared" si="212"/>
        <v>нд</v>
      </c>
      <c r="BT144" s="259" t="str">
        <f t="shared" si="212"/>
        <v>нд</v>
      </c>
      <c r="BU144" s="259" t="str">
        <f t="shared" si="212"/>
        <v>нд</v>
      </c>
      <c r="BV144" s="259" t="str">
        <f t="shared" si="212"/>
        <v>нд</v>
      </c>
      <c r="BW144" s="259" t="str">
        <f t="shared" si="212"/>
        <v>нд</v>
      </c>
      <c r="BX144" s="259" t="str">
        <f t="shared" si="212"/>
        <v>нд</v>
      </c>
      <c r="BY144" s="259" t="str">
        <f t="shared" si="212"/>
        <v>нд</v>
      </c>
      <c r="BZ144" s="259" t="str">
        <f t="shared" si="212"/>
        <v>нд</v>
      </c>
      <c r="CA144" s="259" t="str">
        <f t="shared" si="212"/>
        <v>нд</v>
      </c>
      <c r="CB144" s="259" t="str">
        <f t="shared" si="212"/>
        <v>нд</v>
      </c>
      <c r="CC144" s="259" t="str">
        <f t="shared" si="212"/>
        <v>нд</v>
      </c>
      <c r="CD144" s="259" t="str">
        <f t="shared" si="212"/>
        <v>нд</v>
      </c>
      <c r="CE144" s="259" t="str">
        <f t="shared" si="212"/>
        <v>нд</v>
      </c>
      <c r="CF144" s="259" t="str">
        <f t="shared" si="212"/>
        <v>нд</v>
      </c>
      <c r="CG144" s="259" t="str">
        <f t="shared" si="212"/>
        <v>нд</v>
      </c>
      <c r="CH144" s="259" t="str">
        <f t="shared" si="212"/>
        <v>нд</v>
      </c>
      <c r="CI144" s="259" t="str">
        <f t="shared" si="212"/>
        <v>нд</v>
      </c>
      <c r="CJ144" s="259" t="str">
        <f t="shared" si="212"/>
        <v>нд</v>
      </c>
      <c r="CK144" s="259" t="str">
        <f t="shared" si="212"/>
        <v>нд</v>
      </c>
      <c r="CL144" s="259" t="str">
        <f t="shared" si="212"/>
        <v>нд</v>
      </c>
      <c r="CM144" s="259" t="str">
        <f t="shared" si="212"/>
        <v>нд</v>
      </c>
      <c r="CN144" s="259" t="str">
        <f t="shared" si="212"/>
        <v>нд</v>
      </c>
      <c r="CO144" s="259" t="str">
        <f t="shared" si="212"/>
        <v>нд</v>
      </c>
      <c r="CP144" s="259" t="str">
        <f t="shared" si="212"/>
        <v>нд</v>
      </c>
      <c r="CQ144" s="259" t="str">
        <f t="shared" si="212"/>
        <v>нд</v>
      </c>
      <c r="CR144" s="259" t="str">
        <f t="shared" si="212"/>
        <v>нд</v>
      </c>
      <c r="CS144" s="259" t="str">
        <f t="shared" si="212"/>
        <v>нд</v>
      </c>
      <c r="CT144" s="259" t="str">
        <f t="shared" si="212"/>
        <v>нд</v>
      </c>
      <c r="CU144" s="259" t="str">
        <f t="shared" si="212"/>
        <v>нд</v>
      </c>
      <c r="CV144" s="259" t="str">
        <f t="shared" si="212"/>
        <v>нд</v>
      </c>
      <c r="CW144" s="259" t="str">
        <f t="shared" si="212"/>
        <v>нд</v>
      </c>
      <c r="CX144" s="32"/>
    </row>
    <row r="145" spans="1:102" ht="63" x14ac:dyDescent="0.25">
      <c r="A145" s="236" t="s">
        <v>760</v>
      </c>
      <c r="B145" s="195" t="s">
        <v>761</v>
      </c>
      <c r="C145" s="168"/>
      <c r="D145" s="179" t="s">
        <v>440</v>
      </c>
      <c r="E145" s="179" t="s">
        <v>440</v>
      </c>
      <c r="F145" s="179" t="s">
        <v>440</v>
      </c>
      <c r="G145" s="179" t="s">
        <v>440</v>
      </c>
      <c r="H145" s="179" t="s">
        <v>440</v>
      </c>
      <c r="I145" s="179" t="s">
        <v>440</v>
      </c>
      <c r="J145" s="179" t="s">
        <v>440</v>
      </c>
      <c r="K145" s="179" t="s">
        <v>440</v>
      </c>
      <c r="L145" s="179" t="s">
        <v>440</v>
      </c>
      <c r="M145" s="179" t="s">
        <v>440</v>
      </c>
      <c r="N145" s="179" t="s">
        <v>440</v>
      </c>
      <c r="O145" s="179" t="s">
        <v>440</v>
      </c>
      <c r="P145" s="179" t="s">
        <v>440</v>
      </c>
      <c r="Q145" s="179" t="s">
        <v>440</v>
      </c>
      <c r="R145" s="179" t="s">
        <v>440</v>
      </c>
      <c r="S145" s="179" t="s">
        <v>440</v>
      </c>
      <c r="T145" s="179" t="s">
        <v>440</v>
      </c>
      <c r="U145" s="179" t="s">
        <v>440</v>
      </c>
      <c r="V145" s="179" t="s">
        <v>440</v>
      </c>
      <c r="W145" s="179" t="s">
        <v>440</v>
      </c>
      <c r="X145" s="179" t="s">
        <v>440</v>
      </c>
      <c r="Y145" s="179" t="s">
        <v>440</v>
      </c>
      <c r="Z145" s="179" t="s">
        <v>440</v>
      </c>
      <c r="AA145" s="179" t="s">
        <v>440</v>
      </c>
      <c r="AB145" s="179" t="s">
        <v>440</v>
      </c>
      <c r="AC145" s="179" t="s">
        <v>440</v>
      </c>
      <c r="AD145" s="179" t="s">
        <v>440</v>
      </c>
      <c r="AE145" s="179" t="s">
        <v>440</v>
      </c>
      <c r="AF145" s="179" t="s">
        <v>440</v>
      </c>
      <c r="AG145" s="179" t="s">
        <v>440</v>
      </c>
      <c r="AH145" s="179" t="s">
        <v>440</v>
      </c>
      <c r="AI145" s="179" t="s">
        <v>440</v>
      </c>
      <c r="AJ145" s="179" t="s">
        <v>440</v>
      </c>
      <c r="AK145" s="179" t="s">
        <v>440</v>
      </c>
      <c r="AL145" s="179" t="s">
        <v>440</v>
      </c>
      <c r="AM145" s="179" t="s">
        <v>440</v>
      </c>
      <c r="AN145" s="179" t="s">
        <v>440</v>
      </c>
      <c r="AO145" s="179" t="s">
        <v>440</v>
      </c>
      <c r="AP145" s="179" t="s">
        <v>440</v>
      </c>
      <c r="AQ145" s="179" t="s">
        <v>440</v>
      </c>
      <c r="AR145" s="179" t="s">
        <v>440</v>
      </c>
      <c r="AS145" s="179" t="s">
        <v>440</v>
      </c>
      <c r="AT145" s="179" t="s">
        <v>440</v>
      </c>
      <c r="AU145" s="179" t="s">
        <v>440</v>
      </c>
      <c r="AV145" s="179" t="s">
        <v>440</v>
      </c>
      <c r="AW145" s="179" t="s">
        <v>440</v>
      </c>
      <c r="AX145" s="179" t="s">
        <v>440</v>
      </c>
      <c r="AY145" s="179" t="s">
        <v>440</v>
      </c>
      <c r="AZ145" s="179" t="s">
        <v>440</v>
      </c>
      <c r="BA145" s="179" t="s">
        <v>440</v>
      </c>
      <c r="BB145" s="179" t="s">
        <v>440</v>
      </c>
      <c r="BC145" s="179" t="s">
        <v>440</v>
      </c>
      <c r="BD145" s="179" t="s">
        <v>440</v>
      </c>
      <c r="BE145" s="179" t="s">
        <v>440</v>
      </c>
      <c r="BF145" s="179" t="s">
        <v>440</v>
      </c>
      <c r="BG145" s="179" t="s">
        <v>440</v>
      </c>
      <c r="BH145" s="179" t="s">
        <v>440</v>
      </c>
      <c r="BI145" s="179" t="s">
        <v>440</v>
      </c>
      <c r="BJ145" s="179" t="s">
        <v>440</v>
      </c>
      <c r="BK145" s="179" t="s">
        <v>440</v>
      </c>
      <c r="BL145" s="179" t="s">
        <v>440</v>
      </c>
      <c r="BM145" s="179" t="s">
        <v>440</v>
      </c>
      <c r="BN145" s="179" t="s">
        <v>440</v>
      </c>
      <c r="BO145" s="179" t="s">
        <v>440</v>
      </c>
      <c r="BP145" s="179" t="s">
        <v>440</v>
      </c>
      <c r="BQ145" s="179" t="s">
        <v>440</v>
      </c>
      <c r="BR145" s="179" t="s">
        <v>440</v>
      </c>
      <c r="BS145" s="179" t="s">
        <v>440</v>
      </c>
      <c r="BT145" s="179" t="s">
        <v>440</v>
      </c>
      <c r="BU145" s="179" t="s">
        <v>440</v>
      </c>
      <c r="BV145" s="179" t="s">
        <v>440</v>
      </c>
      <c r="BW145" s="179" t="s">
        <v>440</v>
      </c>
      <c r="BX145" s="179" t="s">
        <v>440</v>
      </c>
      <c r="BY145" s="179" t="s">
        <v>440</v>
      </c>
      <c r="BZ145" s="179" t="s">
        <v>440</v>
      </c>
      <c r="CA145" s="179" t="s">
        <v>440</v>
      </c>
      <c r="CB145" s="179" t="s">
        <v>440</v>
      </c>
      <c r="CC145" s="179" t="s">
        <v>440</v>
      </c>
      <c r="CD145" s="179" t="s">
        <v>440</v>
      </c>
      <c r="CE145" s="179" t="s">
        <v>440</v>
      </c>
      <c r="CF145" s="179" t="s">
        <v>440</v>
      </c>
      <c r="CG145" s="179" t="s">
        <v>440</v>
      </c>
      <c r="CH145" s="179" t="s">
        <v>440</v>
      </c>
      <c r="CI145" s="179" t="s">
        <v>440</v>
      </c>
      <c r="CJ145" s="179" t="s">
        <v>440</v>
      </c>
      <c r="CK145" s="179" t="s">
        <v>440</v>
      </c>
      <c r="CL145" s="179" t="s">
        <v>440</v>
      </c>
      <c r="CM145" s="179" t="s">
        <v>440</v>
      </c>
      <c r="CN145" s="179" t="s">
        <v>440</v>
      </c>
      <c r="CO145" s="179" t="s">
        <v>440</v>
      </c>
      <c r="CP145" s="179" t="s">
        <v>440</v>
      </c>
      <c r="CQ145" s="179" t="s">
        <v>440</v>
      </c>
      <c r="CR145" s="179" t="s">
        <v>440</v>
      </c>
      <c r="CS145" s="179" t="s">
        <v>440</v>
      </c>
      <c r="CT145" s="179" t="s">
        <v>440</v>
      </c>
      <c r="CU145" s="179" t="s">
        <v>440</v>
      </c>
      <c r="CV145" s="179" t="s">
        <v>440</v>
      </c>
      <c r="CW145" s="179" t="s">
        <v>440</v>
      </c>
      <c r="CX145" s="32"/>
    </row>
    <row r="146" spans="1:102" ht="63" x14ac:dyDescent="0.25">
      <c r="A146" s="236" t="s">
        <v>762</v>
      </c>
      <c r="B146" s="195" t="s">
        <v>763</v>
      </c>
      <c r="C146" s="168"/>
      <c r="D146" s="179" t="s">
        <v>440</v>
      </c>
      <c r="E146" s="179" t="s">
        <v>440</v>
      </c>
      <c r="F146" s="179" t="s">
        <v>440</v>
      </c>
      <c r="G146" s="179" t="s">
        <v>440</v>
      </c>
      <c r="H146" s="179" t="s">
        <v>440</v>
      </c>
      <c r="I146" s="179" t="s">
        <v>440</v>
      </c>
      <c r="J146" s="179" t="s">
        <v>440</v>
      </c>
      <c r="K146" s="179" t="s">
        <v>440</v>
      </c>
      <c r="L146" s="179" t="s">
        <v>440</v>
      </c>
      <c r="M146" s="179" t="s">
        <v>440</v>
      </c>
      <c r="N146" s="179" t="s">
        <v>440</v>
      </c>
      <c r="O146" s="179" t="s">
        <v>440</v>
      </c>
      <c r="P146" s="179" t="s">
        <v>440</v>
      </c>
      <c r="Q146" s="179" t="s">
        <v>440</v>
      </c>
      <c r="R146" s="179" t="s">
        <v>440</v>
      </c>
      <c r="S146" s="179" t="s">
        <v>440</v>
      </c>
      <c r="T146" s="179" t="s">
        <v>440</v>
      </c>
      <c r="U146" s="179" t="s">
        <v>440</v>
      </c>
      <c r="V146" s="179" t="s">
        <v>440</v>
      </c>
      <c r="W146" s="179" t="s">
        <v>440</v>
      </c>
      <c r="X146" s="179" t="s">
        <v>440</v>
      </c>
      <c r="Y146" s="179" t="s">
        <v>440</v>
      </c>
      <c r="Z146" s="179" t="s">
        <v>440</v>
      </c>
      <c r="AA146" s="179" t="s">
        <v>440</v>
      </c>
      <c r="AB146" s="179" t="s">
        <v>440</v>
      </c>
      <c r="AC146" s="179" t="s">
        <v>440</v>
      </c>
      <c r="AD146" s="179" t="s">
        <v>440</v>
      </c>
      <c r="AE146" s="179" t="s">
        <v>440</v>
      </c>
      <c r="AF146" s="179" t="s">
        <v>440</v>
      </c>
      <c r="AG146" s="179" t="s">
        <v>440</v>
      </c>
      <c r="AH146" s="179" t="s">
        <v>440</v>
      </c>
      <c r="AI146" s="179" t="s">
        <v>440</v>
      </c>
      <c r="AJ146" s="179" t="s">
        <v>440</v>
      </c>
      <c r="AK146" s="179" t="s">
        <v>440</v>
      </c>
      <c r="AL146" s="179" t="s">
        <v>440</v>
      </c>
      <c r="AM146" s="179" t="s">
        <v>440</v>
      </c>
      <c r="AN146" s="179" t="s">
        <v>440</v>
      </c>
      <c r="AO146" s="179" t="s">
        <v>440</v>
      </c>
      <c r="AP146" s="179" t="s">
        <v>440</v>
      </c>
      <c r="AQ146" s="179" t="s">
        <v>440</v>
      </c>
      <c r="AR146" s="179" t="s">
        <v>440</v>
      </c>
      <c r="AS146" s="179" t="s">
        <v>440</v>
      </c>
      <c r="AT146" s="179" t="s">
        <v>440</v>
      </c>
      <c r="AU146" s="179" t="s">
        <v>440</v>
      </c>
      <c r="AV146" s="179" t="s">
        <v>440</v>
      </c>
      <c r="AW146" s="179" t="s">
        <v>440</v>
      </c>
      <c r="AX146" s="179" t="s">
        <v>440</v>
      </c>
      <c r="AY146" s="179" t="s">
        <v>440</v>
      </c>
      <c r="AZ146" s="179" t="s">
        <v>440</v>
      </c>
      <c r="BA146" s="179" t="s">
        <v>440</v>
      </c>
      <c r="BB146" s="179" t="s">
        <v>440</v>
      </c>
      <c r="BC146" s="179" t="s">
        <v>440</v>
      </c>
      <c r="BD146" s="179" t="s">
        <v>440</v>
      </c>
      <c r="BE146" s="179" t="s">
        <v>440</v>
      </c>
      <c r="BF146" s="179" t="s">
        <v>440</v>
      </c>
      <c r="BG146" s="179" t="s">
        <v>440</v>
      </c>
      <c r="BH146" s="179" t="s">
        <v>440</v>
      </c>
      <c r="BI146" s="179" t="s">
        <v>440</v>
      </c>
      <c r="BJ146" s="179" t="s">
        <v>440</v>
      </c>
      <c r="BK146" s="179" t="s">
        <v>440</v>
      </c>
      <c r="BL146" s="179" t="s">
        <v>440</v>
      </c>
      <c r="BM146" s="179" t="s">
        <v>440</v>
      </c>
      <c r="BN146" s="179" t="s">
        <v>440</v>
      </c>
      <c r="BO146" s="179" t="s">
        <v>440</v>
      </c>
      <c r="BP146" s="179" t="s">
        <v>440</v>
      </c>
      <c r="BQ146" s="179" t="s">
        <v>440</v>
      </c>
      <c r="BR146" s="179" t="s">
        <v>440</v>
      </c>
      <c r="BS146" s="179" t="s">
        <v>440</v>
      </c>
      <c r="BT146" s="179" t="s">
        <v>440</v>
      </c>
      <c r="BU146" s="179" t="s">
        <v>440</v>
      </c>
      <c r="BV146" s="179" t="s">
        <v>440</v>
      </c>
      <c r="BW146" s="179" t="s">
        <v>440</v>
      </c>
      <c r="BX146" s="179" t="s">
        <v>440</v>
      </c>
      <c r="BY146" s="179" t="s">
        <v>440</v>
      </c>
      <c r="BZ146" s="179" t="s">
        <v>440</v>
      </c>
      <c r="CA146" s="179" t="s">
        <v>440</v>
      </c>
      <c r="CB146" s="179" t="s">
        <v>440</v>
      </c>
      <c r="CC146" s="179" t="s">
        <v>440</v>
      </c>
      <c r="CD146" s="179" t="s">
        <v>440</v>
      </c>
      <c r="CE146" s="179" t="s">
        <v>440</v>
      </c>
      <c r="CF146" s="179" t="s">
        <v>440</v>
      </c>
      <c r="CG146" s="179" t="s">
        <v>440</v>
      </c>
      <c r="CH146" s="179" t="s">
        <v>440</v>
      </c>
      <c r="CI146" s="179" t="s">
        <v>440</v>
      </c>
      <c r="CJ146" s="179" t="s">
        <v>440</v>
      </c>
      <c r="CK146" s="179" t="s">
        <v>440</v>
      </c>
      <c r="CL146" s="179" t="s">
        <v>440</v>
      </c>
      <c r="CM146" s="179" t="s">
        <v>440</v>
      </c>
      <c r="CN146" s="179" t="s">
        <v>440</v>
      </c>
      <c r="CO146" s="179" t="s">
        <v>440</v>
      </c>
      <c r="CP146" s="179" t="s">
        <v>440</v>
      </c>
      <c r="CQ146" s="179" t="s">
        <v>440</v>
      </c>
      <c r="CR146" s="179" t="s">
        <v>440</v>
      </c>
      <c r="CS146" s="179" t="s">
        <v>440</v>
      </c>
      <c r="CT146" s="179" t="s">
        <v>440</v>
      </c>
      <c r="CU146" s="179" t="s">
        <v>440</v>
      </c>
      <c r="CV146" s="179" t="s">
        <v>440</v>
      </c>
      <c r="CW146" s="179" t="s">
        <v>440</v>
      </c>
      <c r="CX146" s="32"/>
    </row>
    <row r="147" spans="1:102" ht="47.25" x14ac:dyDescent="0.25">
      <c r="A147" s="236" t="s">
        <v>764</v>
      </c>
      <c r="B147" s="195" t="s">
        <v>765</v>
      </c>
      <c r="C147" s="168"/>
      <c r="D147" s="259">
        <f t="shared" ref="D147:Q147" si="213">IF((COUNTIF(D148:D154,"нд"))=(COUNTA(D148:D154)),"нд",SUMIF(D148:D154,"&gt;0",D148:D154))</f>
        <v>0.16</v>
      </c>
      <c r="E147" s="259" t="str">
        <f t="shared" si="213"/>
        <v>нд</v>
      </c>
      <c r="F147" s="259">
        <f t="shared" si="213"/>
        <v>3.3899999999999997</v>
      </c>
      <c r="G147" s="259" t="str">
        <f t="shared" si="213"/>
        <v>нд</v>
      </c>
      <c r="H147" s="259">
        <f t="shared" si="213"/>
        <v>3.63</v>
      </c>
      <c r="I147" s="259" t="str">
        <f t="shared" si="213"/>
        <v>нд</v>
      </c>
      <c r="J147" s="259" t="str">
        <f t="shared" si="213"/>
        <v>нд</v>
      </c>
      <c r="K147" s="259" t="str">
        <f t="shared" si="213"/>
        <v>нд</v>
      </c>
      <c r="L147" s="259" t="str">
        <f t="shared" si="213"/>
        <v>нд</v>
      </c>
      <c r="M147" s="259" t="str">
        <f t="shared" si="213"/>
        <v>нд</v>
      </c>
      <c r="N147" s="259" t="str">
        <f t="shared" si="213"/>
        <v>нд</v>
      </c>
      <c r="O147" s="259" t="str">
        <f t="shared" si="213"/>
        <v>нд</v>
      </c>
      <c r="P147" s="259" t="str">
        <f t="shared" si="213"/>
        <v>нд</v>
      </c>
      <c r="Q147" s="259" t="str">
        <f t="shared" si="213"/>
        <v>нд</v>
      </c>
      <c r="R147" s="259">
        <f t="shared" ref="R147:AE147" si="214">IF((COUNTIF(R148:R154,"нд"))=(COUNTA(R148:R154)),"нд",SUMIF(R148:R154,"&gt;0",R148:R154))</f>
        <v>0.16</v>
      </c>
      <c r="S147" s="259" t="str">
        <f t="shared" si="214"/>
        <v>нд</v>
      </c>
      <c r="T147" s="259">
        <f t="shared" si="214"/>
        <v>3.3899999999999997</v>
      </c>
      <c r="U147" s="259" t="str">
        <f t="shared" si="214"/>
        <v>нд</v>
      </c>
      <c r="V147" s="259" t="str">
        <f t="shared" si="214"/>
        <v>нд</v>
      </c>
      <c r="W147" s="259" t="str">
        <f t="shared" si="214"/>
        <v>нд</v>
      </c>
      <c r="X147" s="259" t="str">
        <f t="shared" si="214"/>
        <v>нд</v>
      </c>
      <c r="Y147" s="259" t="str">
        <f t="shared" si="214"/>
        <v>нд</v>
      </c>
      <c r="Z147" s="259" t="str">
        <f t="shared" si="214"/>
        <v>нд</v>
      </c>
      <c r="AA147" s="259" t="str">
        <f t="shared" si="214"/>
        <v>нд</v>
      </c>
      <c r="AB147" s="259" t="str">
        <f t="shared" si="214"/>
        <v>нд</v>
      </c>
      <c r="AC147" s="259" t="str">
        <f t="shared" si="214"/>
        <v>нд</v>
      </c>
      <c r="AD147" s="259" t="str">
        <f t="shared" si="214"/>
        <v>нд</v>
      </c>
      <c r="AE147" s="259" t="str">
        <f t="shared" si="214"/>
        <v>нд</v>
      </c>
      <c r="AF147" s="259" t="str">
        <f t="shared" ref="AF147:AS147" si="215">IF((COUNTIF(AF148:AF154,"нд"))=(COUNTA(AF148:AF154)),"нд",SUMIF(AF148:AF154,"&gt;0",AF148:AF154))</f>
        <v>нд</v>
      </c>
      <c r="AG147" s="259" t="str">
        <f t="shared" si="215"/>
        <v>нд</v>
      </c>
      <c r="AH147" s="259" t="str">
        <f t="shared" si="215"/>
        <v>нд</v>
      </c>
      <c r="AI147" s="259" t="str">
        <f t="shared" si="215"/>
        <v>нд</v>
      </c>
      <c r="AJ147" s="259" t="str">
        <f t="shared" si="215"/>
        <v>нд</v>
      </c>
      <c r="AK147" s="259" t="str">
        <f t="shared" si="215"/>
        <v>нд</v>
      </c>
      <c r="AL147" s="259" t="str">
        <f t="shared" si="215"/>
        <v>нд</v>
      </c>
      <c r="AM147" s="259" t="str">
        <f t="shared" si="215"/>
        <v>нд</v>
      </c>
      <c r="AN147" s="259" t="str">
        <f t="shared" si="215"/>
        <v>нд</v>
      </c>
      <c r="AO147" s="259" t="str">
        <f t="shared" si="215"/>
        <v>нд</v>
      </c>
      <c r="AP147" s="259" t="str">
        <f t="shared" si="215"/>
        <v>нд</v>
      </c>
      <c r="AQ147" s="259" t="str">
        <f t="shared" si="215"/>
        <v>нд</v>
      </c>
      <c r="AR147" s="259" t="str">
        <f t="shared" si="215"/>
        <v>нд</v>
      </c>
      <c r="AS147" s="259" t="str">
        <f t="shared" si="215"/>
        <v>нд</v>
      </c>
      <c r="AT147" s="259" t="str">
        <f t="shared" ref="AT147:BG147" si="216">IF((COUNTIF(AT148:AT154,"нд"))=(COUNTA(AT148:AT154)),"нд",SUMIF(AT148:AT154,"&gt;0",AT148:AT154))</f>
        <v>нд</v>
      </c>
      <c r="AU147" s="259" t="str">
        <f t="shared" si="216"/>
        <v>нд</v>
      </c>
      <c r="AV147" s="259" t="str">
        <f t="shared" si="216"/>
        <v>нд</v>
      </c>
      <c r="AW147" s="259" t="str">
        <f t="shared" si="216"/>
        <v>нд</v>
      </c>
      <c r="AX147" s="259" t="str">
        <f t="shared" si="216"/>
        <v>нд</v>
      </c>
      <c r="AY147" s="259" t="str">
        <f t="shared" si="216"/>
        <v>нд</v>
      </c>
      <c r="AZ147" s="259" t="str">
        <f t="shared" si="216"/>
        <v>нд</v>
      </c>
      <c r="BA147" s="259" t="str">
        <f t="shared" si="216"/>
        <v>нд</v>
      </c>
      <c r="BB147" s="259" t="str">
        <f t="shared" si="216"/>
        <v>нд</v>
      </c>
      <c r="BC147" s="259" t="str">
        <f t="shared" si="216"/>
        <v>нд</v>
      </c>
      <c r="BD147" s="259" t="str">
        <f t="shared" si="216"/>
        <v>нд</v>
      </c>
      <c r="BE147" s="259" t="str">
        <f t="shared" si="216"/>
        <v>нд</v>
      </c>
      <c r="BF147" s="259" t="str">
        <f t="shared" si="216"/>
        <v>нд</v>
      </c>
      <c r="BG147" s="259" t="str">
        <f t="shared" si="216"/>
        <v>нд</v>
      </c>
      <c r="BH147" s="259" t="str">
        <f t="shared" ref="BH147:BU147" si="217">IF((COUNTIF(BH148:BH154,"нд"))=(COUNTA(BH148:BH154)),"нд",SUMIF(BH148:BH154,"&gt;0",BH148:BH154))</f>
        <v>нд</v>
      </c>
      <c r="BI147" s="259" t="str">
        <f t="shared" si="217"/>
        <v>нд</v>
      </c>
      <c r="BJ147" s="259" t="str">
        <f t="shared" si="217"/>
        <v>нд</v>
      </c>
      <c r="BK147" s="259" t="str">
        <f t="shared" si="217"/>
        <v>нд</v>
      </c>
      <c r="BL147" s="259">
        <f t="shared" si="217"/>
        <v>2.75</v>
      </c>
      <c r="BM147" s="259" t="str">
        <f t="shared" si="217"/>
        <v>нд</v>
      </c>
      <c r="BN147" s="259" t="str">
        <f t="shared" si="217"/>
        <v>нд</v>
      </c>
      <c r="BO147" s="259" t="str">
        <f t="shared" si="217"/>
        <v>нд</v>
      </c>
      <c r="BP147" s="259" t="str">
        <f t="shared" si="217"/>
        <v>нд</v>
      </c>
      <c r="BQ147" s="259" t="str">
        <f t="shared" si="217"/>
        <v>нд</v>
      </c>
      <c r="BR147" s="259" t="str">
        <f t="shared" si="217"/>
        <v>нд</v>
      </c>
      <c r="BS147" s="259" t="str">
        <f t="shared" si="217"/>
        <v>нд</v>
      </c>
      <c r="BT147" s="259" t="str">
        <f t="shared" si="217"/>
        <v>нд</v>
      </c>
      <c r="BU147" s="259" t="str">
        <f t="shared" si="217"/>
        <v>нд</v>
      </c>
      <c r="BV147" s="259" t="str">
        <f t="shared" ref="BV147:CI147" si="218">IF((COUNTIF(BV148:BV154,"нд"))=(COUNTA(BV148:BV154)),"нд",SUMIF(BV148:BV154,"&gt;0",BV148:BV154))</f>
        <v>нд</v>
      </c>
      <c r="BW147" s="259" t="str">
        <f t="shared" si="218"/>
        <v>нд</v>
      </c>
      <c r="BX147" s="259" t="str">
        <f t="shared" si="218"/>
        <v>нд</v>
      </c>
      <c r="BY147" s="259" t="str">
        <f t="shared" si="218"/>
        <v>нд</v>
      </c>
      <c r="BZ147" s="259">
        <f t="shared" si="218"/>
        <v>0.88</v>
      </c>
      <c r="CA147" s="259" t="str">
        <f t="shared" si="218"/>
        <v>нд</v>
      </c>
      <c r="CB147" s="259" t="str">
        <f t="shared" si="218"/>
        <v>нд</v>
      </c>
      <c r="CC147" s="259" t="str">
        <f t="shared" si="218"/>
        <v>нд</v>
      </c>
      <c r="CD147" s="259" t="str">
        <f t="shared" si="218"/>
        <v>нд</v>
      </c>
      <c r="CE147" s="259" t="str">
        <f t="shared" si="218"/>
        <v>нд</v>
      </c>
      <c r="CF147" s="259" t="str">
        <f t="shared" si="218"/>
        <v>нд</v>
      </c>
      <c r="CG147" s="259" t="str">
        <f t="shared" si="218"/>
        <v>нд</v>
      </c>
      <c r="CH147" s="259" t="str">
        <f t="shared" si="218"/>
        <v>нд</v>
      </c>
      <c r="CI147" s="259" t="str">
        <f t="shared" si="218"/>
        <v>нд</v>
      </c>
      <c r="CJ147" s="259">
        <f t="shared" ref="CJ147:CW147" si="219">IF((COUNTIF(CJ148:CJ154,"нд"))=(COUNTA(CJ148:CJ154)),"нд",SUMIF(CJ148:CJ154,"&gt;0",CJ148:CJ154))</f>
        <v>0.16</v>
      </c>
      <c r="CK147" s="259">
        <f t="shared" si="219"/>
        <v>0</v>
      </c>
      <c r="CL147" s="259">
        <f t="shared" si="219"/>
        <v>3.3899999999999997</v>
      </c>
      <c r="CM147" s="259">
        <f t="shared" si="219"/>
        <v>0</v>
      </c>
      <c r="CN147" s="259">
        <f t="shared" si="219"/>
        <v>3.63</v>
      </c>
      <c r="CO147" s="259">
        <f t="shared" si="219"/>
        <v>0</v>
      </c>
      <c r="CP147" s="259">
        <f t="shared" si="219"/>
        <v>0</v>
      </c>
      <c r="CQ147" s="259">
        <f t="shared" si="219"/>
        <v>0</v>
      </c>
      <c r="CR147" s="259">
        <f t="shared" si="219"/>
        <v>0</v>
      </c>
      <c r="CS147" s="259">
        <f t="shared" si="219"/>
        <v>0</v>
      </c>
      <c r="CT147" s="259">
        <f t="shared" si="219"/>
        <v>0</v>
      </c>
      <c r="CU147" s="259">
        <f t="shared" si="219"/>
        <v>0</v>
      </c>
      <c r="CV147" s="259">
        <f t="shared" si="219"/>
        <v>0</v>
      </c>
      <c r="CW147" s="259">
        <f t="shared" si="219"/>
        <v>0</v>
      </c>
      <c r="CX147" s="32"/>
    </row>
    <row r="148" spans="1:102" ht="31.5" x14ac:dyDescent="0.25">
      <c r="A148" s="254" t="s">
        <v>764</v>
      </c>
      <c r="B148" s="169" t="s">
        <v>766</v>
      </c>
      <c r="C148" s="170" t="s">
        <v>767</v>
      </c>
      <c r="D148" s="255">
        <v>0.16</v>
      </c>
      <c r="E148" s="255"/>
      <c r="F148" s="255"/>
      <c r="G148" s="255"/>
      <c r="H148" s="255"/>
      <c r="I148" s="255"/>
      <c r="J148" s="255"/>
      <c r="K148" s="32"/>
      <c r="L148" s="32"/>
      <c r="M148" s="32"/>
      <c r="N148" s="32"/>
      <c r="O148" s="32"/>
      <c r="P148" s="32"/>
      <c r="Q148" s="32"/>
      <c r="R148" s="255">
        <v>0.16</v>
      </c>
      <c r="S148" s="255"/>
      <c r="T148" s="255"/>
      <c r="U148" s="255"/>
      <c r="V148" s="255"/>
      <c r="W148" s="255"/>
      <c r="X148" s="255"/>
      <c r="Y148" s="32"/>
      <c r="Z148" s="32"/>
      <c r="AA148" s="32"/>
      <c r="AB148" s="32"/>
      <c r="AC148" s="32"/>
      <c r="AD148" s="32"/>
      <c r="AE148" s="32"/>
      <c r="AF148" s="255"/>
      <c r="AG148" s="255"/>
      <c r="AH148" s="255"/>
      <c r="AI148" s="255"/>
      <c r="AJ148" s="255"/>
      <c r="AK148" s="255"/>
      <c r="AL148" s="255"/>
      <c r="AM148" s="32"/>
      <c r="AN148" s="32"/>
      <c r="AO148" s="32"/>
      <c r="AP148" s="32"/>
      <c r="AQ148" s="32"/>
      <c r="AR148" s="32"/>
      <c r="AS148" s="32"/>
      <c r="AT148" s="255"/>
      <c r="AU148" s="255"/>
      <c r="AV148" s="255"/>
      <c r="AW148" s="255"/>
      <c r="AX148" s="255"/>
      <c r="AY148" s="255"/>
      <c r="AZ148" s="255"/>
      <c r="BA148" s="32"/>
      <c r="BB148" s="32"/>
      <c r="BC148" s="32"/>
      <c r="BD148" s="32"/>
      <c r="BE148" s="32"/>
      <c r="BF148" s="32"/>
      <c r="BG148" s="32"/>
      <c r="BH148" s="255"/>
      <c r="BI148" s="255"/>
      <c r="BJ148" s="255"/>
      <c r="BK148" s="255"/>
      <c r="BL148" s="255"/>
      <c r="BM148" s="255"/>
      <c r="BN148" s="255"/>
      <c r="BO148" s="32"/>
      <c r="BP148" s="32"/>
      <c r="BQ148" s="32"/>
      <c r="BR148" s="32"/>
      <c r="BS148" s="32"/>
      <c r="BT148" s="32"/>
      <c r="BU148" s="32"/>
      <c r="BV148" s="255"/>
      <c r="BW148" s="255"/>
      <c r="BX148" s="255"/>
      <c r="BY148" s="255"/>
      <c r="BZ148" s="255"/>
      <c r="CA148" s="255"/>
      <c r="CB148" s="255"/>
      <c r="CC148" s="32"/>
      <c r="CD148" s="32"/>
      <c r="CE148" s="32"/>
      <c r="CF148" s="32"/>
      <c r="CG148" s="32"/>
      <c r="CH148" s="32"/>
      <c r="CI148" s="32"/>
      <c r="CJ148" s="180">
        <f t="shared" ref="CJ148:CJ154" si="220">R148+AF148+AT148+BH148+BV148</f>
        <v>0.16</v>
      </c>
      <c r="CK148" s="180">
        <f t="shared" ref="CK148:CK154" si="221">S148+AG148+AU148+BI148+BW148</f>
        <v>0</v>
      </c>
      <c r="CL148" s="180">
        <f t="shared" ref="CL148:CL154" si="222">T148+AH148+AV148+BJ148+BX148</f>
        <v>0</v>
      </c>
      <c r="CM148" s="180">
        <f t="shared" ref="CM148:CM154" si="223">U148+AI148+AW148+BK148+BY148</f>
        <v>0</v>
      </c>
      <c r="CN148" s="180">
        <f t="shared" ref="CN148:CN154" si="224">V148+AJ148+AX148+BL148+BZ148</f>
        <v>0</v>
      </c>
      <c r="CO148" s="180">
        <f t="shared" ref="CO148:CO154" si="225">W148+AK148+AY148+BM148+CA148</f>
        <v>0</v>
      </c>
      <c r="CP148" s="180">
        <f t="shared" ref="CP148:CP154" si="226">X148+AL148+AZ148+BN148+CB148</f>
        <v>0</v>
      </c>
      <c r="CQ148" s="180">
        <f t="shared" ref="CQ148:CQ154" si="227">Y148+AM148+BA148+BO148+CC148</f>
        <v>0</v>
      </c>
      <c r="CR148" s="180">
        <f t="shared" ref="CR148:CR154" si="228">Z148+AN148+BB148+BP148+CD148</f>
        <v>0</v>
      </c>
      <c r="CS148" s="180">
        <f t="shared" ref="CS148:CS154" si="229">AA148+AO148+BC148+BQ148+CE148</f>
        <v>0</v>
      </c>
      <c r="CT148" s="180">
        <f t="shared" ref="CT148:CT154" si="230">AB148+AP148+BD148+BR148+CF148</f>
        <v>0</v>
      </c>
      <c r="CU148" s="180">
        <f t="shared" ref="CU148:CU154" si="231">AC148+AQ148+BE148+BS148+CG148</f>
        <v>0</v>
      </c>
      <c r="CV148" s="180">
        <f t="shared" ref="CV148:CV154" si="232">AD148+AR148+BF148+BT148+CH148</f>
        <v>0</v>
      </c>
      <c r="CW148" s="180">
        <f t="shared" ref="CW148:CW154" si="233">AE148+AS148+BG148+BU148+CI148</f>
        <v>0</v>
      </c>
      <c r="CX148" s="32"/>
    </row>
    <row r="149" spans="1:102" x14ac:dyDescent="0.25">
      <c r="A149" s="254" t="s">
        <v>764</v>
      </c>
      <c r="B149" s="169" t="s">
        <v>768</v>
      </c>
      <c r="C149" s="170" t="s">
        <v>769</v>
      </c>
      <c r="D149" s="255"/>
      <c r="E149" s="255"/>
      <c r="F149" s="255">
        <v>1.05</v>
      </c>
      <c r="G149" s="255"/>
      <c r="H149" s="255"/>
      <c r="I149" s="255"/>
      <c r="J149" s="255"/>
      <c r="K149" s="32"/>
      <c r="L149" s="32"/>
      <c r="M149" s="32"/>
      <c r="N149" s="32"/>
      <c r="O149" s="32"/>
      <c r="P149" s="32"/>
      <c r="Q149" s="32"/>
      <c r="R149" s="255"/>
      <c r="S149" s="255"/>
      <c r="T149" s="255">
        <v>1.05</v>
      </c>
      <c r="U149" s="255"/>
      <c r="V149" s="255"/>
      <c r="W149" s="255"/>
      <c r="X149" s="255"/>
      <c r="Y149" s="32"/>
      <c r="Z149" s="32"/>
      <c r="AA149" s="32"/>
      <c r="AB149" s="32"/>
      <c r="AC149" s="32"/>
      <c r="AD149" s="32"/>
      <c r="AE149" s="32"/>
      <c r="AF149" s="255"/>
      <c r="AG149" s="255"/>
      <c r="AH149" s="255"/>
      <c r="AI149" s="255"/>
      <c r="AJ149" s="255"/>
      <c r="AK149" s="255"/>
      <c r="AL149" s="255"/>
      <c r="AM149" s="32"/>
      <c r="AN149" s="32"/>
      <c r="AO149" s="32"/>
      <c r="AP149" s="32"/>
      <c r="AQ149" s="32"/>
      <c r="AR149" s="32"/>
      <c r="AS149" s="32"/>
      <c r="AT149" s="255"/>
      <c r="AU149" s="255"/>
      <c r="AV149" s="255"/>
      <c r="AW149" s="255"/>
      <c r="AX149" s="255"/>
      <c r="AY149" s="255"/>
      <c r="AZ149" s="255"/>
      <c r="BA149" s="32"/>
      <c r="BB149" s="32"/>
      <c r="BC149" s="32"/>
      <c r="BD149" s="32"/>
      <c r="BE149" s="32"/>
      <c r="BF149" s="32"/>
      <c r="BG149" s="32"/>
      <c r="BH149" s="255"/>
      <c r="BI149" s="255"/>
      <c r="BJ149" s="255"/>
      <c r="BK149" s="255"/>
      <c r="BL149" s="255"/>
      <c r="BM149" s="255"/>
      <c r="BN149" s="255"/>
      <c r="BO149" s="32"/>
      <c r="BP149" s="32"/>
      <c r="BQ149" s="32"/>
      <c r="BR149" s="32"/>
      <c r="BS149" s="32"/>
      <c r="BT149" s="32"/>
      <c r="BU149" s="32"/>
      <c r="BV149" s="255"/>
      <c r="BW149" s="255"/>
      <c r="BX149" s="255"/>
      <c r="BY149" s="255"/>
      <c r="BZ149" s="255"/>
      <c r="CA149" s="255"/>
      <c r="CB149" s="255"/>
      <c r="CC149" s="32"/>
      <c r="CD149" s="32"/>
      <c r="CE149" s="32"/>
      <c r="CF149" s="32"/>
      <c r="CG149" s="32"/>
      <c r="CH149" s="32"/>
      <c r="CI149" s="32"/>
      <c r="CJ149" s="180">
        <f t="shared" si="220"/>
        <v>0</v>
      </c>
      <c r="CK149" s="180">
        <f t="shared" si="221"/>
        <v>0</v>
      </c>
      <c r="CL149" s="180">
        <f t="shared" si="222"/>
        <v>1.05</v>
      </c>
      <c r="CM149" s="180">
        <f t="shared" si="223"/>
        <v>0</v>
      </c>
      <c r="CN149" s="180">
        <f t="shared" si="224"/>
        <v>0</v>
      </c>
      <c r="CO149" s="180">
        <f t="shared" si="225"/>
        <v>0</v>
      </c>
      <c r="CP149" s="180">
        <f t="shared" si="226"/>
        <v>0</v>
      </c>
      <c r="CQ149" s="180">
        <f t="shared" si="227"/>
        <v>0</v>
      </c>
      <c r="CR149" s="180">
        <f t="shared" si="228"/>
        <v>0</v>
      </c>
      <c r="CS149" s="180">
        <f t="shared" si="229"/>
        <v>0</v>
      </c>
      <c r="CT149" s="180">
        <f t="shared" si="230"/>
        <v>0</v>
      </c>
      <c r="CU149" s="180">
        <f t="shared" si="231"/>
        <v>0</v>
      </c>
      <c r="CV149" s="180">
        <f t="shared" si="232"/>
        <v>0</v>
      </c>
      <c r="CW149" s="180">
        <f t="shared" si="233"/>
        <v>0</v>
      </c>
      <c r="CX149" s="32"/>
    </row>
    <row r="150" spans="1:102" x14ac:dyDescent="0.25">
      <c r="A150" s="254" t="s">
        <v>764</v>
      </c>
      <c r="B150" s="169" t="s">
        <v>1125</v>
      </c>
      <c r="C150" s="170" t="s">
        <v>770</v>
      </c>
      <c r="D150" s="255"/>
      <c r="E150" s="255"/>
      <c r="F150" s="255">
        <v>0.87</v>
      </c>
      <c r="G150" s="255"/>
      <c r="H150" s="255"/>
      <c r="I150" s="255"/>
      <c r="J150" s="255"/>
      <c r="K150" s="32"/>
      <c r="L150" s="32"/>
      <c r="M150" s="32"/>
      <c r="N150" s="32"/>
      <c r="O150" s="32"/>
      <c r="P150" s="32"/>
      <c r="Q150" s="32"/>
      <c r="R150" s="255"/>
      <c r="S150" s="255"/>
      <c r="T150" s="255">
        <v>0.87</v>
      </c>
      <c r="U150" s="255"/>
      <c r="V150" s="255"/>
      <c r="W150" s="255"/>
      <c r="X150" s="255"/>
      <c r="Y150" s="32"/>
      <c r="Z150" s="32"/>
      <c r="AA150" s="32"/>
      <c r="AB150" s="32"/>
      <c r="AC150" s="32"/>
      <c r="AD150" s="32"/>
      <c r="AE150" s="32"/>
      <c r="AF150" s="255"/>
      <c r="AG150" s="255"/>
      <c r="AH150" s="255"/>
      <c r="AI150" s="255"/>
      <c r="AJ150" s="255"/>
      <c r="AK150" s="255"/>
      <c r="AL150" s="255"/>
      <c r="AM150" s="32"/>
      <c r="AN150" s="32"/>
      <c r="AO150" s="32"/>
      <c r="AP150" s="32"/>
      <c r="AQ150" s="32"/>
      <c r="AR150" s="32"/>
      <c r="AS150" s="32"/>
      <c r="AT150" s="255"/>
      <c r="AU150" s="255"/>
      <c r="AV150" s="255"/>
      <c r="AW150" s="255"/>
      <c r="AX150" s="255"/>
      <c r="AY150" s="255"/>
      <c r="AZ150" s="255"/>
      <c r="BA150" s="32"/>
      <c r="BB150" s="32"/>
      <c r="BC150" s="32"/>
      <c r="BD150" s="32"/>
      <c r="BE150" s="32"/>
      <c r="BF150" s="32"/>
      <c r="BG150" s="32"/>
      <c r="BH150" s="255"/>
      <c r="BI150" s="255"/>
      <c r="BJ150" s="255"/>
      <c r="BK150" s="255"/>
      <c r="BL150" s="255"/>
      <c r="BM150" s="255"/>
      <c r="BN150" s="255"/>
      <c r="BO150" s="32"/>
      <c r="BP150" s="32"/>
      <c r="BQ150" s="32"/>
      <c r="BR150" s="32"/>
      <c r="BS150" s="32"/>
      <c r="BT150" s="32"/>
      <c r="BU150" s="32"/>
      <c r="BV150" s="255"/>
      <c r="BW150" s="255"/>
      <c r="BX150" s="255"/>
      <c r="BY150" s="255"/>
      <c r="BZ150" s="255"/>
      <c r="CA150" s="255"/>
      <c r="CB150" s="255"/>
      <c r="CC150" s="32"/>
      <c r="CD150" s="32"/>
      <c r="CE150" s="32"/>
      <c r="CF150" s="32"/>
      <c r="CG150" s="32"/>
      <c r="CH150" s="32"/>
      <c r="CI150" s="32"/>
      <c r="CJ150" s="180">
        <f t="shared" si="220"/>
        <v>0</v>
      </c>
      <c r="CK150" s="180">
        <f t="shared" si="221"/>
        <v>0</v>
      </c>
      <c r="CL150" s="180">
        <f t="shared" si="222"/>
        <v>0.87</v>
      </c>
      <c r="CM150" s="180">
        <f t="shared" si="223"/>
        <v>0</v>
      </c>
      <c r="CN150" s="180">
        <f t="shared" si="224"/>
        <v>0</v>
      </c>
      <c r="CO150" s="180">
        <f t="shared" si="225"/>
        <v>0</v>
      </c>
      <c r="CP150" s="180">
        <f t="shared" si="226"/>
        <v>0</v>
      </c>
      <c r="CQ150" s="180">
        <f t="shared" si="227"/>
        <v>0</v>
      </c>
      <c r="CR150" s="180">
        <f t="shared" si="228"/>
        <v>0</v>
      </c>
      <c r="CS150" s="180">
        <f t="shared" si="229"/>
        <v>0</v>
      </c>
      <c r="CT150" s="180">
        <f t="shared" si="230"/>
        <v>0</v>
      </c>
      <c r="CU150" s="180">
        <f t="shared" si="231"/>
        <v>0</v>
      </c>
      <c r="CV150" s="180">
        <f t="shared" si="232"/>
        <v>0</v>
      </c>
      <c r="CW150" s="180">
        <f t="shared" si="233"/>
        <v>0</v>
      </c>
      <c r="CX150" s="32"/>
    </row>
    <row r="151" spans="1:102" x14ac:dyDescent="0.25">
      <c r="A151" s="254" t="s">
        <v>764</v>
      </c>
      <c r="B151" s="169" t="s">
        <v>771</v>
      </c>
      <c r="C151" s="170" t="s">
        <v>772</v>
      </c>
      <c r="D151" s="255"/>
      <c r="E151" s="255"/>
      <c r="F151" s="255">
        <v>0.9</v>
      </c>
      <c r="G151" s="255"/>
      <c r="H151" s="255"/>
      <c r="I151" s="255"/>
      <c r="J151" s="255"/>
      <c r="K151" s="32"/>
      <c r="L151" s="32"/>
      <c r="M151" s="32"/>
      <c r="N151" s="32"/>
      <c r="O151" s="32"/>
      <c r="P151" s="32"/>
      <c r="Q151" s="32"/>
      <c r="R151" s="255"/>
      <c r="S151" s="255"/>
      <c r="T151" s="255">
        <v>0.9</v>
      </c>
      <c r="U151" s="255"/>
      <c r="V151" s="255"/>
      <c r="W151" s="255"/>
      <c r="X151" s="255"/>
      <c r="Y151" s="32"/>
      <c r="Z151" s="32"/>
      <c r="AA151" s="32"/>
      <c r="AB151" s="32"/>
      <c r="AC151" s="32"/>
      <c r="AD151" s="32"/>
      <c r="AE151" s="32"/>
      <c r="AF151" s="255"/>
      <c r="AG151" s="255"/>
      <c r="AH151" s="255"/>
      <c r="AI151" s="255"/>
      <c r="AJ151" s="255"/>
      <c r="AK151" s="255"/>
      <c r="AL151" s="255"/>
      <c r="AM151" s="32"/>
      <c r="AN151" s="32"/>
      <c r="AO151" s="32"/>
      <c r="AP151" s="32"/>
      <c r="AQ151" s="32"/>
      <c r="AR151" s="32"/>
      <c r="AS151" s="32"/>
      <c r="AT151" s="255"/>
      <c r="AU151" s="255"/>
      <c r="AV151" s="255"/>
      <c r="AW151" s="255"/>
      <c r="AX151" s="255"/>
      <c r="AY151" s="255"/>
      <c r="AZ151" s="255"/>
      <c r="BA151" s="32"/>
      <c r="BB151" s="32"/>
      <c r="BC151" s="32"/>
      <c r="BD151" s="32"/>
      <c r="BE151" s="32"/>
      <c r="BF151" s="32"/>
      <c r="BG151" s="32"/>
      <c r="BH151" s="255"/>
      <c r="BI151" s="255"/>
      <c r="BJ151" s="255"/>
      <c r="BK151" s="255"/>
      <c r="BL151" s="255"/>
      <c r="BM151" s="255"/>
      <c r="BN151" s="255"/>
      <c r="BO151" s="32"/>
      <c r="BP151" s="32"/>
      <c r="BQ151" s="32"/>
      <c r="BR151" s="32"/>
      <c r="BS151" s="32"/>
      <c r="BT151" s="32"/>
      <c r="BU151" s="32"/>
      <c r="BV151" s="255"/>
      <c r="BW151" s="255"/>
      <c r="BX151" s="255"/>
      <c r="BY151" s="255"/>
      <c r="BZ151" s="255"/>
      <c r="CA151" s="255"/>
      <c r="CB151" s="255"/>
      <c r="CC151" s="32"/>
      <c r="CD151" s="32"/>
      <c r="CE151" s="32"/>
      <c r="CF151" s="32"/>
      <c r="CG151" s="32"/>
      <c r="CH151" s="32"/>
      <c r="CI151" s="32"/>
      <c r="CJ151" s="180">
        <f t="shared" si="220"/>
        <v>0</v>
      </c>
      <c r="CK151" s="180">
        <f t="shared" si="221"/>
        <v>0</v>
      </c>
      <c r="CL151" s="180">
        <f t="shared" si="222"/>
        <v>0.9</v>
      </c>
      <c r="CM151" s="180">
        <f t="shared" si="223"/>
        <v>0</v>
      </c>
      <c r="CN151" s="180">
        <f t="shared" si="224"/>
        <v>0</v>
      </c>
      <c r="CO151" s="180">
        <f t="shared" si="225"/>
        <v>0</v>
      </c>
      <c r="CP151" s="180">
        <f t="shared" si="226"/>
        <v>0</v>
      </c>
      <c r="CQ151" s="180">
        <f t="shared" si="227"/>
        <v>0</v>
      </c>
      <c r="CR151" s="180">
        <f t="shared" si="228"/>
        <v>0</v>
      </c>
      <c r="CS151" s="180">
        <f t="shared" si="229"/>
        <v>0</v>
      </c>
      <c r="CT151" s="180">
        <f t="shared" si="230"/>
        <v>0</v>
      </c>
      <c r="CU151" s="180">
        <f t="shared" si="231"/>
        <v>0</v>
      </c>
      <c r="CV151" s="180">
        <f t="shared" si="232"/>
        <v>0</v>
      </c>
      <c r="CW151" s="180">
        <f t="shared" si="233"/>
        <v>0</v>
      </c>
      <c r="CX151" s="32"/>
    </row>
    <row r="152" spans="1:102" x14ac:dyDescent="0.25">
      <c r="A152" s="254" t="s">
        <v>764</v>
      </c>
      <c r="B152" s="169" t="s">
        <v>773</v>
      </c>
      <c r="C152" s="170" t="s">
        <v>774</v>
      </c>
      <c r="D152" s="255"/>
      <c r="E152" s="255"/>
      <c r="F152" s="255">
        <v>0.56999999999999995</v>
      </c>
      <c r="G152" s="255"/>
      <c r="H152" s="255"/>
      <c r="I152" s="255"/>
      <c r="J152" s="255"/>
      <c r="K152" s="32"/>
      <c r="L152" s="32"/>
      <c r="M152" s="32"/>
      <c r="N152" s="32"/>
      <c r="O152" s="32"/>
      <c r="P152" s="32"/>
      <c r="Q152" s="32"/>
      <c r="R152" s="255"/>
      <c r="S152" s="255"/>
      <c r="T152" s="255">
        <v>0.56999999999999995</v>
      </c>
      <c r="U152" s="255"/>
      <c r="V152" s="255"/>
      <c r="W152" s="255"/>
      <c r="X152" s="255"/>
      <c r="Y152" s="32"/>
      <c r="Z152" s="32"/>
      <c r="AA152" s="32"/>
      <c r="AB152" s="32"/>
      <c r="AC152" s="32"/>
      <c r="AD152" s="32"/>
      <c r="AE152" s="32"/>
      <c r="AF152" s="255"/>
      <c r="AG152" s="255"/>
      <c r="AH152" s="255"/>
      <c r="AI152" s="255"/>
      <c r="AJ152" s="255"/>
      <c r="AK152" s="255"/>
      <c r="AL152" s="255"/>
      <c r="AM152" s="32"/>
      <c r="AN152" s="32"/>
      <c r="AO152" s="32"/>
      <c r="AP152" s="32"/>
      <c r="AQ152" s="32"/>
      <c r="AR152" s="32"/>
      <c r="AS152" s="32"/>
      <c r="AT152" s="255"/>
      <c r="AU152" s="255"/>
      <c r="AV152" s="255"/>
      <c r="AW152" s="255"/>
      <c r="AX152" s="255"/>
      <c r="AY152" s="255"/>
      <c r="AZ152" s="255"/>
      <c r="BA152" s="32"/>
      <c r="BB152" s="32"/>
      <c r="BC152" s="32"/>
      <c r="BD152" s="32"/>
      <c r="BE152" s="32"/>
      <c r="BF152" s="32"/>
      <c r="BG152" s="32"/>
      <c r="BH152" s="255"/>
      <c r="BI152" s="255"/>
      <c r="BJ152" s="255"/>
      <c r="BK152" s="255"/>
      <c r="BL152" s="255"/>
      <c r="BM152" s="255"/>
      <c r="BN152" s="255"/>
      <c r="BO152" s="32"/>
      <c r="BP152" s="32"/>
      <c r="BQ152" s="32"/>
      <c r="BR152" s="32"/>
      <c r="BS152" s="32"/>
      <c r="BT152" s="32"/>
      <c r="BU152" s="32"/>
      <c r="BV152" s="255"/>
      <c r="BW152" s="255"/>
      <c r="BX152" s="255"/>
      <c r="BY152" s="255"/>
      <c r="BZ152" s="255"/>
      <c r="CA152" s="255"/>
      <c r="CB152" s="255"/>
      <c r="CC152" s="32"/>
      <c r="CD152" s="32"/>
      <c r="CE152" s="32"/>
      <c r="CF152" s="32"/>
      <c r="CG152" s="32"/>
      <c r="CH152" s="32"/>
      <c r="CI152" s="32"/>
      <c r="CJ152" s="180">
        <f t="shared" si="220"/>
        <v>0</v>
      </c>
      <c r="CK152" s="180">
        <f t="shared" si="221"/>
        <v>0</v>
      </c>
      <c r="CL152" s="180">
        <f t="shared" si="222"/>
        <v>0.56999999999999995</v>
      </c>
      <c r="CM152" s="180">
        <f t="shared" si="223"/>
        <v>0</v>
      </c>
      <c r="CN152" s="180">
        <f t="shared" si="224"/>
        <v>0</v>
      </c>
      <c r="CO152" s="180">
        <f t="shared" si="225"/>
        <v>0</v>
      </c>
      <c r="CP152" s="180">
        <f t="shared" si="226"/>
        <v>0</v>
      </c>
      <c r="CQ152" s="180">
        <f t="shared" si="227"/>
        <v>0</v>
      </c>
      <c r="CR152" s="180">
        <f t="shared" si="228"/>
        <v>0</v>
      </c>
      <c r="CS152" s="180">
        <f t="shared" si="229"/>
        <v>0</v>
      </c>
      <c r="CT152" s="180">
        <f t="shared" si="230"/>
        <v>0</v>
      </c>
      <c r="CU152" s="180">
        <f t="shared" si="231"/>
        <v>0</v>
      </c>
      <c r="CV152" s="180">
        <f t="shared" si="232"/>
        <v>0</v>
      </c>
      <c r="CW152" s="180">
        <f t="shared" si="233"/>
        <v>0</v>
      </c>
      <c r="CX152" s="32"/>
    </row>
    <row r="153" spans="1:102" ht="31.5" x14ac:dyDescent="0.25">
      <c r="A153" s="254" t="s">
        <v>764</v>
      </c>
      <c r="B153" s="169" t="s">
        <v>896</v>
      </c>
      <c r="C153" s="170" t="s">
        <v>897</v>
      </c>
      <c r="D153" s="255"/>
      <c r="E153" s="255"/>
      <c r="F153" s="255"/>
      <c r="G153" s="255"/>
      <c r="H153" s="255">
        <v>2.75</v>
      </c>
      <c r="I153" s="255"/>
      <c r="J153" s="255"/>
      <c r="K153" s="32"/>
      <c r="L153" s="32"/>
      <c r="M153" s="32"/>
      <c r="N153" s="32"/>
      <c r="O153" s="32"/>
      <c r="P153" s="32"/>
      <c r="Q153" s="32"/>
      <c r="R153" s="255"/>
      <c r="S153" s="255"/>
      <c r="T153" s="255"/>
      <c r="U153" s="255"/>
      <c r="V153" s="255"/>
      <c r="W153" s="255"/>
      <c r="X153" s="255"/>
      <c r="Y153" s="32"/>
      <c r="Z153" s="32"/>
      <c r="AA153" s="32"/>
      <c r="AB153" s="32"/>
      <c r="AC153" s="32"/>
      <c r="AD153" s="32"/>
      <c r="AE153" s="32"/>
      <c r="AF153" s="255"/>
      <c r="AG153" s="255"/>
      <c r="AH153" s="255"/>
      <c r="AI153" s="255"/>
      <c r="AJ153" s="255"/>
      <c r="AK153" s="255"/>
      <c r="AL153" s="255"/>
      <c r="AM153" s="32"/>
      <c r="AN153" s="32"/>
      <c r="AO153" s="32"/>
      <c r="AP153" s="32"/>
      <c r="AQ153" s="32"/>
      <c r="AR153" s="32"/>
      <c r="AS153" s="32"/>
      <c r="AT153" s="255"/>
      <c r="AU153" s="255"/>
      <c r="AV153" s="255"/>
      <c r="AW153" s="255"/>
      <c r="AX153" s="255"/>
      <c r="AY153" s="255"/>
      <c r="AZ153" s="255"/>
      <c r="BA153" s="32"/>
      <c r="BB153" s="32"/>
      <c r="BC153" s="32"/>
      <c r="BD153" s="32"/>
      <c r="BE153" s="32"/>
      <c r="BF153" s="32"/>
      <c r="BG153" s="32"/>
      <c r="BH153" s="255"/>
      <c r="BI153" s="255"/>
      <c r="BJ153" s="255"/>
      <c r="BK153" s="255"/>
      <c r="BL153" s="255">
        <v>2.75</v>
      </c>
      <c r="BM153" s="255"/>
      <c r="BN153" s="255"/>
      <c r="BO153" s="32"/>
      <c r="BP153" s="32"/>
      <c r="BQ153" s="32"/>
      <c r="BR153" s="32"/>
      <c r="BS153" s="32"/>
      <c r="BT153" s="32"/>
      <c r="BU153" s="32"/>
      <c r="BV153" s="255"/>
      <c r="BW153" s="255"/>
      <c r="BX153" s="255"/>
      <c r="BY153" s="255"/>
      <c r="BZ153" s="255"/>
      <c r="CA153" s="255"/>
      <c r="CB153" s="255"/>
      <c r="CC153" s="32"/>
      <c r="CD153" s="32"/>
      <c r="CE153" s="32"/>
      <c r="CF153" s="32"/>
      <c r="CG153" s="32"/>
      <c r="CH153" s="32"/>
      <c r="CI153" s="32"/>
      <c r="CJ153" s="180">
        <f t="shared" si="220"/>
        <v>0</v>
      </c>
      <c r="CK153" s="180">
        <f t="shared" si="221"/>
        <v>0</v>
      </c>
      <c r="CL153" s="180">
        <f t="shared" si="222"/>
        <v>0</v>
      </c>
      <c r="CM153" s="180">
        <f t="shared" si="223"/>
        <v>0</v>
      </c>
      <c r="CN153" s="180">
        <f t="shared" si="224"/>
        <v>2.75</v>
      </c>
      <c r="CO153" s="180">
        <f t="shared" si="225"/>
        <v>0</v>
      </c>
      <c r="CP153" s="180">
        <f t="shared" si="226"/>
        <v>0</v>
      </c>
      <c r="CQ153" s="180">
        <f t="shared" si="227"/>
        <v>0</v>
      </c>
      <c r="CR153" s="180">
        <f t="shared" si="228"/>
        <v>0</v>
      </c>
      <c r="CS153" s="180">
        <f t="shared" si="229"/>
        <v>0</v>
      </c>
      <c r="CT153" s="180">
        <f t="shared" si="230"/>
        <v>0</v>
      </c>
      <c r="CU153" s="180">
        <f t="shared" si="231"/>
        <v>0</v>
      </c>
      <c r="CV153" s="180">
        <f t="shared" si="232"/>
        <v>0</v>
      </c>
      <c r="CW153" s="180">
        <f t="shared" si="233"/>
        <v>0</v>
      </c>
      <c r="CX153" s="32"/>
    </row>
    <row r="154" spans="1:102" ht="31.5" x14ac:dyDescent="0.25">
      <c r="A154" s="254" t="s">
        <v>764</v>
      </c>
      <c r="B154" s="169" t="s">
        <v>930</v>
      </c>
      <c r="C154" s="170" t="s">
        <v>931</v>
      </c>
      <c r="D154" s="255"/>
      <c r="E154" s="255"/>
      <c r="F154" s="255"/>
      <c r="G154" s="255"/>
      <c r="H154" s="255">
        <v>0.88</v>
      </c>
      <c r="I154" s="255"/>
      <c r="J154" s="255"/>
      <c r="K154" s="32"/>
      <c r="L154" s="32"/>
      <c r="M154" s="32"/>
      <c r="N154" s="32"/>
      <c r="O154" s="32"/>
      <c r="P154" s="32"/>
      <c r="Q154" s="32"/>
      <c r="R154" s="255"/>
      <c r="S154" s="255"/>
      <c r="T154" s="255"/>
      <c r="U154" s="255"/>
      <c r="V154" s="255"/>
      <c r="W154" s="255"/>
      <c r="X154" s="255"/>
      <c r="Y154" s="32"/>
      <c r="Z154" s="32"/>
      <c r="AA154" s="32"/>
      <c r="AB154" s="32"/>
      <c r="AC154" s="32"/>
      <c r="AD154" s="32"/>
      <c r="AE154" s="32"/>
      <c r="AF154" s="255"/>
      <c r="AG154" s="255"/>
      <c r="AH154" s="255"/>
      <c r="AI154" s="255"/>
      <c r="AJ154" s="255"/>
      <c r="AK154" s="255"/>
      <c r="AL154" s="255"/>
      <c r="AM154" s="32"/>
      <c r="AN154" s="32"/>
      <c r="AO154" s="32"/>
      <c r="AP154" s="32"/>
      <c r="AQ154" s="32"/>
      <c r="AR154" s="32"/>
      <c r="AS154" s="32"/>
      <c r="AT154" s="255"/>
      <c r="AU154" s="255"/>
      <c r="AV154" s="255"/>
      <c r="AW154" s="255"/>
      <c r="AX154" s="255"/>
      <c r="AY154" s="255"/>
      <c r="AZ154" s="255"/>
      <c r="BA154" s="32"/>
      <c r="BB154" s="32"/>
      <c r="BC154" s="32"/>
      <c r="BD154" s="32"/>
      <c r="BE154" s="32"/>
      <c r="BF154" s="32"/>
      <c r="BG154" s="32"/>
      <c r="BH154" s="255"/>
      <c r="BI154" s="255"/>
      <c r="BJ154" s="255"/>
      <c r="BK154" s="255"/>
      <c r="BL154" s="255"/>
      <c r="BM154" s="255"/>
      <c r="BN154" s="255"/>
      <c r="BO154" s="32"/>
      <c r="BP154" s="32"/>
      <c r="BQ154" s="32"/>
      <c r="BR154" s="32"/>
      <c r="BS154" s="32"/>
      <c r="BT154" s="32"/>
      <c r="BU154" s="32"/>
      <c r="BV154" s="255"/>
      <c r="BW154" s="255"/>
      <c r="BX154" s="255"/>
      <c r="BY154" s="255"/>
      <c r="BZ154" s="255">
        <v>0.88</v>
      </c>
      <c r="CA154" s="255"/>
      <c r="CB154" s="255"/>
      <c r="CC154" s="32"/>
      <c r="CD154" s="32"/>
      <c r="CE154" s="32"/>
      <c r="CF154" s="32"/>
      <c r="CG154" s="32"/>
      <c r="CH154" s="32"/>
      <c r="CI154" s="32"/>
      <c r="CJ154" s="180">
        <f t="shared" si="220"/>
        <v>0</v>
      </c>
      <c r="CK154" s="180">
        <f t="shared" si="221"/>
        <v>0</v>
      </c>
      <c r="CL154" s="180">
        <f t="shared" si="222"/>
        <v>0</v>
      </c>
      <c r="CM154" s="180">
        <f t="shared" si="223"/>
        <v>0</v>
      </c>
      <c r="CN154" s="180">
        <f t="shared" si="224"/>
        <v>0.88</v>
      </c>
      <c r="CO154" s="180">
        <f t="shared" si="225"/>
        <v>0</v>
      </c>
      <c r="CP154" s="180">
        <f t="shared" si="226"/>
        <v>0</v>
      </c>
      <c r="CQ154" s="180">
        <f t="shared" si="227"/>
        <v>0</v>
      </c>
      <c r="CR154" s="180">
        <f t="shared" si="228"/>
        <v>0</v>
      </c>
      <c r="CS154" s="180">
        <f t="shared" si="229"/>
        <v>0</v>
      </c>
      <c r="CT154" s="180">
        <f t="shared" si="230"/>
        <v>0</v>
      </c>
      <c r="CU154" s="180">
        <f t="shared" si="231"/>
        <v>0</v>
      </c>
      <c r="CV154" s="180">
        <f t="shared" si="232"/>
        <v>0</v>
      </c>
      <c r="CW154" s="180">
        <f t="shared" si="233"/>
        <v>0</v>
      </c>
      <c r="CX154" s="32"/>
    </row>
    <row r="155" spans="1:102" ht="47.25" x14ac:dyDescent="0.25">
      <c r="A155" s="236" t="s">
        <v>775</v>
      </c>
      <c r="B155" s="195" t="s">
        <v>776</v>
      </c>
      <c r="C155" s="168"/>
      <c r="D155" s="180" t="s">
        <v>440</v>
      </c>
      <c r="E155" s="180" t="s">
        <v>440</v>
      </c>
      <c r="F155" s="180" t="s">
        <v>440</v>
      </c>
      <c r="G155" s="180" t="s">
        <v>440</v>
      </c>
      <c r="H155" s="180" t="s">
        <v>440</v>
      </c>
      <c r="I155" s="180" t="s">
        <v>440</v>
      </c>
      <c r="J155" s="180" t="s">
        <v>440</v>
      </c>
      <c r="K155" s="180" t="s">
        <v>440</v>
      </c>
      <c r="L155" s="180" t="s">
        <v>440</v>
      </c>
      <c r="M155" s="180" t="s">
        <v>440</v>
      </c>
      <c r="N155" s="180" t="s">
        <v>440</v>
      </c>
      <c r="O155" s="180" t="s">
        <v>440</v>
      </c>
      <c r="P155" s="180" t="s">
        <v>440</v>
      </c>
      <c r="Q155" s="180" t="s">
        <v>440</v>
      </c>
      <c r="R155" s="180" t="s">
        <v>440</v>
      </c>
      <c r="S155" s="180" t="s">
        <v>440</v>
      </c>
      <c r="T155" s="180" t="s">
        <v>440</v>
      </c>
      <c r="U155" s="180" t="s">
        <v>440</v>
      </c>
      <c r="V155" s="180" t="s">
        <v>440</v>
      </c>
      <c r="W155" s="180" t="s">
        <v>440</v>
      </c>
      <c r="X155" s="180" t="s">
        <v>440</v>
      </c>
      <c r="Y155" s="180" t="s">
        <v>440</v>
      </c>
      <c r="Z155" s="180" t="s">
        <v>440</v>
      </c>
      <c r="AA155" s="180" t="s">
        <v>440</v>
      </c>
      <c r="AB155" s="180" t="s">
        <v>440</v>
      </c>
      <c r="AC155" s="180" t="s">
        <v>440</v>
      </c>
      <c r="AD155" s="180" t="s">
        <v>440</v>
      </c>
      <c r="AE155" s="180" t="s">
        <v>440</v>
      </c>
      <c r="AF155" s="180" t="s">
        <v>440</v>
      </c>
      <c r="AG155" s="180" t="s">
        <v>440</v>
      </c>
      <c r="AH155" s="180" t="s">
        <v>440</v>
      </c>
      <c r="AI155" s="180" t="s">
        <v>440</v>
      </c>
      <c r="AJ155" s="180" t="s">
        <v>440</v>
      </c>
      <c r="AK155" s="180" t="s">
        <v>440</v>
      </c>
      <c r="AL155" s="180" t="s">
        <v>440</v>
      </c>
      <c r="AM155" s="180" t="s">
        <v>440</v>
      </c>
      <c r="AN155" s="180" t="s">
        <v>440</v>
      </c>
      <c r="AO155" s="180" t="s">
        <v>440</v>
      </c>
      <c r="AP155" s="180" t="s">
        <v>440</v>
      </c>
      <c r="AQ155" s="180" t="s">
        <v>440</v>
      </c>
      <c r="AR155" s="180" t="s">
        <v>440</v>
      </c>
      <c r="AS155" s="180" t="s">
        <v>440</v>
      </c>
      <c r="AT155" s="180" t="s">
        <v>440</v>
      </c>
      <c r="AU155" s="180" t="s">
        <v>440</v>
      </c>
      <c r="AV155" s="180" t="s">
        <v>440</v>
      </c>
      <c r="AW155" s="180" t="s">
        <v>440</v>
      </c>
      <c r="AX155" s="180" t="s">
        <v>440</v>
      </c>
      <c r="AY155" s="180" t="s">
        <v>440</v>
      </c>
      <c r="AZ155" s="180" t="s">
        <v>440</v>
      </c>
      <c r="BA155" s="180" t="s">
        <v>440</v>
      </c>
      <c r="BB155" s="180" t="s">
        <v>440</v>
      </c>
      <c r="BC155" s="180" t="s">
        <v>440</v>
      </c>
      <c r="BD155" s="180" t="s">
        <v>440</v>
      </c>
      <c r="BE155" s="180" t="s">
        <v>440</v>
      </c>
      <c r="BF155" s="180" t="s">
        <v>440</v>
      </c>
      <c r="BG155" s="180" t="s">
        <v>440</v>
      </c>
      <c r="BH155" s="180" t="s">
        <v>440</v>
      </c>
      <c r="BI155" s="180" t="s">
        <v>440</v>
      </c>
      <c r="BJ155" s="180" t="s">
        <v>440</v>
      </c>
      <c r="BK155" s="180" t="s">
        <v>440</v>
      </c>
      <c r="BL155" s="180" t="s">
        <v>440</v>
      </c>
      <c r="BM155" s="180" t="s">
        <v>440</v>
      </c>
      <c r="BN155" s="180" t="s">
        <v>440</v>
      </c>
      <c r="BO155" s="180" t="s">
        <v>440</v>
      </c>
      <c r="BP155" s="180" t="s">
        <v>440</v>
      </c>
      <c r="BQ155" s="180" t="s">
        <v>440</v>
      </c>
      <c r="BR155" s="180" t="s">
        <v>440</v>
      </c>
      <c r="BS155" s="180" t="s">
        <v>440</v>
      </c>
      <c r="BT155" s="180" t="s">
        <v>440</v>
      </c>
      <c r="BU155" s="180" t="s">
        <v>440</v>
      </c>
      <c r="BV155" s="180" t="s">
        <v>440</v>
      </c>
      <c r="BW155" s="180" t="s">
        <v>440</v>
      </c>
      <c r="BX155" s="180" t="s">
        <v>440</v>
      </c>
      <c r="BY155" s="180" t="s">
        <v>440</v>
      </c>
      <c r="BZ155" s="180" t="s">
        <v>440</v>
      </c>
      <c r="CA155" s="180" t="s">
        <v>440</v>
      </c>
      <c r="CB155" s="180" t="s">
        <v>440</v>
      </c>
      <c r="CC155" s="180" t="s">
        <v>440</v>
      </c>
      <c r="CD155" s="180" t="s">
        <v>440</v>
      </c>
      <c r="CE155" s="180" t="s">
        <v>440</v>
      </c>
      <c r="CF155" s="180" t="s">
        <v>440</v>
      </c>
      <c r="CG155" s="180" t="s">
        <v>440</v>
      </c>
      <c r="CH155" s="180" t="s">
        <v>440</v>
      </c>
      <c r="CI155" s="180" t="s">
        <v>440</v>
      </c>
      <c r="CJ155" s="180" t="s">
        <v>440</v>
      </c>
      <c r="CK155" s="180" t="s">
        <v>440</v>
      </c>
      <c r="CL155" s="180" t="s">
        <v>440</v>
      </c>
      <c r="CM155" s="180" t="s">
        <v>440</v>
      </c>
      <c r="CN155" s="180" t="s">
        <v>440</v>
      </c>
      <c r="CO155" s="180" t="s">
        <v>440</v>
      </c>
      <c r="CP155" s="180" t="s">
        <v>440</v>
      </c>
      <c r="CQ155" s="180" t="s">
        <v>440</v>
      </c>
      <c r="CR155" s="180" t="s">
        <v>440</v>
      </c>
      <c r="CS155" s="180" t="s">
        <v>440</v>
      </c>
      <c r="CT155" s="180" t="s">
        <v>440</v>
      </c>
      <c r="CU155" s="180" t="s">
        <v>440</v>
      </c>
      <c r="CV155" s="180" t="s">
        <v>440</v>
      </c>
      <c r="CW155" s="180" t="s">
        <v>440</v>
      </c>
      <c r="CX155" s="32"/>
    </row>
    <row r="156" spans="1:102" ht="31.5" x14ac:dyDescent="0.25">
      <c r="A156" s="236" t="s">
        <v>777</v>
      </c>
      <c r="B156" s="195" t="s">
        <v>778</v>
      </c>
      <c r="C156" s="168"/>
      <c r="D156" s="253" t="str">
        <f t="shared" ref="D156:Q156" si="234">IF((COUNTIF(D157:D165,"нд"))=(COUNTA(D157:D165)),"нд",SUMIF(D157:D165,"&gt;0",D157:D165))</f>
        <v>нд</v>
      </c>
      <c r="E156" s="253" t="str">
        <f t="shared" si="234"/>
        <v>нд</v>
      </c>
      <c r="F156" s="253" t="str">
        <f t="shared" si="234"/>
        <v>нд</v>
      </c>
      <c r="G156" s="253" t="str">
        <f t="shared" si="234"/>
        <v>нд</v>
      </c>
      <c r="H156" s="253" t="str">
        <f t="shared" si="234"/>
        <v>нд</v>
      </c>
      <c r="I156" s="253" t="str">
        <f t="shared" si="234"/>
        <v>нд</v>
      </c>
      <c r="J156" s="253">
        <f t="shared" si="234"/>
        <v>9</v>
      </c>
      <c r="K156" s="253" t="str">
        <f t="shared" si="234"/>
        <v>нд</v>
      </c>
      <c r="L156" s="253" t="str">
        <f t="shared" si="234"/>
        <v>нд</v>
      </c>
      <c r="M156" s="253" t="str">
        <f t="shared" si="234"/>
        <v>нд</v>
      </c>
      <c r="N156" s="253" t="str">
        <f t="shared" si="234"/>
        <v>нд</v>
      </c>
      <c r="O156" s="253" t="str">
        <f t="shared" si="234"/>
        <v>нд</v>
      </c>
      <c r="P156" s="253" t="str">
        <f t="shared" si="234"/>
        <v>нд</v>
      </c>
      <c r="Q156" s="253" t="str">
        <f t="shared" si="234"/>
        <v>нд</v>
      </c>
      <c r="R156" s="253" t="str">
        <f t="shared" ref="R156:AE156" si="235">IF((COUNTIF(R157:R165,"нд"))=(COUNTA(R157:R165)),"нд",SUMIF(R157:R165,"&gt;0",R157:R165))</f>
        <v>нд</v>
      </c>
      <c r="S156" s="253" t="str">
        <f t="shared" si="235"/>
        <v>нд</v>
      </c>
      <c r="T156" s="253" t="str">
        <f t="shared" si="235"/>
        <v>нд</v>
      </c>
      <c r="U156" s="253" t="str">
        <f t="shared" si="235"/>
        <v>нд</v>
      </c>
      <c r="V156" s="253" t="str">
        <f t="shared" si="235"/>
        <v>нд</v>
      </c>
      <c r="W156" s="253" t="str">
        <f t="shared" si="235"/>
        <v>нд</v>
      </c>
      <c r="X156" s="253">
        <f t="shared" si="235"/>
        <v>5</v>
      </c>
      <c r="Y156" s="253" t="str">
        <f t="shared" si="235"/>
        <v>нд</v>
      </c>
      <c r="Z156" s="253" t="str">
        <f t="shared" si="235"/>
        <v>нд</v>
      </c>
      <c r="AA156" s="253" t="str">
        <f t="shared" si="235"/>
        <v>нд</v>
      </c>
      <c r="AB156" s="253" t="str">
        <f t="shared" si="235"/>
        <v>нд</v>
      </c>
      <c r="AC156" s="253" t="str">
        <f t="shared" si="235"/>
        <v>нд</v>
      </c>
      <c r="AD156" s="253" t="str">
        <f t="shared" si="235"/>
        <v>нд</v>
      </c>
      <c r="AE156" s="253" t="str">
        <f t="shared" si="235"/>
        <v>нд</v>
      </c>
      <c r="AF156" s="253" t="str">
        <f t="shared" ref="AF156:AS156" si="236">IF((COUNTIF(AF157:AF165,"нд"))=(COUNTA(AF157:AF165)),"нд",SUMIF(AF157:AF165,"&gt;0",AF157:AF165))</f>
        <v>нд</v>
      </c>
      <c r="AG156" s="253" t="str">
        <f t="shared" si="236"/>
        <v>нд</v>
      </c>
      <c r="AH156" s="253" t="str">
        <f t="shared" si="236"/>
        <v>нд</v>
      </c>
      <c r="AI156" s="253" t="str">
        <f t="shared" si="236"/>
        <v>нд</v>
      </c>
      <c r="AJ156" s="253" t="str">
        <f t="shared" si="236"/>
        <v>нд</v>
      </c>
      <c r="AK156" s="253" t="str">
        <f t="shared" si="236"/>
        <v>нд</v>
      </c>
      <c r="AL156" s="253">
        <f t="shared" si="236"/>
        <v>1</v>
      </c>
      <c r="AM156" s="253" t="str">
        <f t="shared" si="236"/>
        <v>нд</v>
      </c>
      <c r="AN156" s="253" t="str">
        <f t="shared" si="236"/>
        <v>нд</v>
      </c>
      <c r="AO156" s="253" t="str">
        <f t="shared" si="236"/>
        <v>нд</v>
      </c>
      <c r="AP156" s="253" t="str">
        <f t="shared" si="236"/>
        <v>нд</v>
      </c>
      <c r="AQ156" s="253" t="str">
        <f t="shared" si="236"/>
        <v>нд</v>
      </c>
      <c r="AR156" s="253" t="str">
        <f t="shared" si="236"/>
        <v>нд</v>
      </c>
      <c r="AS156" s="253" t="str">
        <f t="shared" si="236"/>
        <v>нд</v>
      </c>
      <c r="AT156" s="253" t="str">
        <f t="shared" ref="AT156:BG156" si="237">IF((COUNTIF(AT157:AT165,"нд"))=(COUNTA(AT157:AT165)),"нд",SUMIF(AT157:AT165,"&gt;0",AT157:AT165))</f>
        <v>нд</v>
      </c>
      <c r="AU156" s="253" t="str">
        <f t="shared" si="237"/>
        <v>нд</v>
      </c>
      <c r="AV156" s="253" t="str">
        <f t="shared" si="237"/>
        <v>нд</v>
      </c>
      <c r="AW156" s="253" t="str">
        <f t="shared" si="237"/>
        <v>нд</v>
      </c>
      <c r="AX156" s="253" t="str">
        <f t="shared" si="237"/>
        <v>нд</v>
      </c>
      <c r="AY156" s="253" t="str">
        <f t="shared" si="237"/>
        <v>нд</v>
      </c>
      <c r="AZ156" s="253">
        <f t="shared" si="237"/>
        <v>1</v>
      </c>
      <c r="BA156" s="253" t="str">
        <f t="shared" si="237"/>
        <v>нд</v>
      </c>
      <c r="BB156" s="253" t="str">
        <f t="shared" si="237"/>
        <v>нд</v>
      </c>
      <c r="BC156" s="253" t="str">
        <f t="shared" si="237"/>
        <v>нд</v>
      </c>
      <c r="BD156" s="253" t="str">
        <f t="shared" si="237"/>
        <v>нд</v>
      </c>
      <c r="BE156" s="253" t="str">
        <f t="shared" si="237"/>
        <v>нд</v>
      </c>
      <c r="BF156" s="253" t="str">
        <f t="shared" si="237"/>
        <v>нд</v>
      </c>
      <c r="BG156" s="253" t="str">
        <f t="shared" si="237"/>
        <v>нд</v>
      </c>
      <c r="BH156" s="253" t="str">
        <f t="shared" ref="BH156:BU156" si="238">IF((COUNTIF(BH157:BH165,"нд"))=(COUNTA(BH157:BH165)),"нд",SUMIF(BH157:BH165,"&gt;0",BH157:BH165))</f>
        <v>нд</v>
      </c>
      <c r="BI156" s="253" t="str">
        <f t="shared" si="238"/>
        <v>нд</v>
      </c>
      <c r="BJ156" s="253" t="str">
        <f t="shared" si="238"/>
        <v>нд</v>
      </c>
      <c r="BK156" s="253" t="str">
        <f t="shared" si="238"/>
        <v>нд</v>
      </c>
      <c r="BL156" s="253" t="str">
        <f t="shared" si="238"/>
        <v>нд</v>
      </c>
      <c r="BM156" s="253" t="str">
        <f t="shared" si="238"/>
        <v>нд</v>
      </c>
      <c r="BN156" s="253">
        <f t="shared" si="238"/>
        <v>1</v>
      </c>
      <c r="BO156" s="253" t="str">
        <f t="shared" si="238"/>
        <v>нд</v>
      </c>
      <c r="BP156" s="253" t="str">
        <f t="shared" si="238"/>
        <v>нд</v>
      </c>
      <c r="BQ156" s="253" t="str">
        <f t="shared" si="238"/>
        <v>нд</v>
      </c>
      <c r="BR156" s="253" t="str">
        <f t="shared" si="238"/>
        <v>нд</v>
      </c>
      <c r="BS156" s="253" t="str">
        <f t="shared" si="238"/>
        <v>нд</v>
      </c>
      <c r="BT156" s="253" t="str">
        <f t="shared" si="238"/>
        <v>нд</v>
      </c>
      <c r="BU156" s="253" t="str">
        <f t="shared" si="238"/>
        <v>нд</v>
      </c>
      <c r="BV156" s="253" t="str">
        <f t="shared" ref="BV156:CI156" si="239">IF((COUNTIF(BV157:BV165,"нд"))=(COUNTA(BV157:BV165)),"нд",SUMIF(BV157:BV165,"&gt;0",BV157:BV165))</f>
        <v>нд</v>
      </c>
      <c r="BW156" s="253" t="str">
        <f t="shared" si="239"/>
        <v>нд</v>
      </c>
      <c r="BX156" s="253" t="str">
        <f t="shared" si="239"/>
        <v>нд</v>
      </c>
      <c r="BY156" s="253" t="str">
        <f t="shared" si="239"/>
        <v>нд</v>
      </c>
      <c r="BZ156" s="253" t="str">
        <f t="shared" si="239"/>
        <v>нд</v>
      </c>
      <c r="CA156" s="253" t="str">
        <f t="shared" si="239"/>
        <v>нд</v>
      </c>
      <c r="CB156" s="253">
        <f t="shared" si="239"/>
        <v>1</v>
      </c>
      <c r="CC156" s="253" t="str">
        <f t="shared" si="239"/>
        <v>нд</v>
      </c>
      <c r="CD156" s="253" t="str">
        <f t="shared" si="239"/>
        <v>нд</v>
      </c>
      <c r="CE156" s="253" t="str">
        <f t="shared" si="239"/>
        <v>нд</v>
      </c>
      <c r="CF156" s="253" t="str">
        <f t="shared" si="239"/>
        <v>нд</v>
      </c>
      <c r="CG156" s="253" t="str">
        <f t="shared" si="239"/>
        <v>нд</v>
      </c>
      <c r="CH156" s="253" t="str">
        <f t="shared" si="239"/>
        <v>нд</v>
      </c>
      <c r="CI156" s="253" t="str">
        <f t="shared" si="239"/>
        <v>нд</v>
      </c>
      <c r="CJ156" s="253">
        <f t="shared" ref="CJ156:CW156" si="240">IF((COUNTIF(CJ157:CJ165,"нд"))=(COUNTA(CJ157:CJ165)),"нд",SUMIF(CJ157:CJ165,"&gt;0",CJ157:CJ165))</f>
        <v>0</v>
      </c>
      <c r="CK156" s="253">
        <f t="shared" si="240"/>
        <v>0</v>
      </c>
      <c r="CL156" s="253">
        <f t="shared" si="240"/>
        <v>0</v>
      </c>
      <c r="CM156" s="253">
        <f t="shared" si="240"/>
        <v>0</v>
      </c>
      <c r="CN156" s="253">
        <f t="shared" si="240"/>
        <v>0</v>
      </c>
      <c r="CO156" s="253">
        <f t="shared" si="240"/>
        <v>0</v>
      </c>
      <c r="CP156" s="253">
        <f t="shared" si="240"/>
        <v>9</v>
      </c>
      <c r="CQ156" s="253">
        <f t="shared" si="240"/>
        <v>0</v>
      </c>
      <c r="CR156" s="253">
        <f t="shared" si="240"/>
        <v>0</v>
      </c>
      <c r="CS156" s="253">
        <f t="shared" si="240"/>
        <v>0</v>
      </c>
      <c r="CT156" s="253">
        <f t="shared" si="240"/>
        <v>0</v>
      </c>
      <c r="CU156" s="253">
        <f t="shared" si="240"/>
        <v>0</v>
      </c>
      <c r="CV156" s="253">
        <f t="shared" si="240"/>
        <v>0</v>
      </c>
      <c r="CW156" s="253">
        <f t="shared" si="240"/>
        <v>0</v>
      </c>
      <c r="CX156" s="32"/>
    </row>
    <row r="157" spans="1:102" x14ac:dyDescent="0.25">
      <c r="A157" s="254" t="s">
        <v>777</v>
      </c>
      <c r="B157" s="169" t="s">
        <v>779</v>
      </c>
      <c r="C157" s="170" t="s">
        <v>780</v>
      </c>
      <c r="D157" s="255"/>
      <c r="E157" s="255"/>
      <c r="F157" s="255"/>
      <c r="G157" s="255"/>
      <c r="H157" s="255"/>
      <c r="I157" s="255"/>
      <c r="J157" s="255">
        <v>1</v>
      </c>
      <c r="K157" s="32"/>
      <c r="L157" s="32"/>
      <c r="M157" s="32"/>
      <c r="N157" s="32"/>
      <c r="O157" s="32"/>
      <c r="P157" s="32"/>
      <c r="Q157" s="32"/>
      <c r="R157" s="255"/>
      <c r="S157" s="255"/>
      <c r="T157" s="255"/>
      <c r="U157" s="255"/>
      <c r="V157" s="255"/>
      <c r="W157" s="255"/>
      <c r="X157" s="255">
        <v>1</v>
      </c>
      <c r="Y157" s="32"/>
      <c r="Z157" s="32"/>
      <c r="AA157" s="32"/>
      <c r="AB157" s="32"/>
      <c r="AC157" s="32"/>
      <c r="AD157" s="32"/>
      <c r="AE157" s="32"/>
      <c r="AF157" s="255"/>
      <c r="AG157" s="255"/>
      <c r="AH157" s="255"/>
      <c r="AI157" s="255"/>
      <c r="AJ157" s="255"/>
      <c r="AK157" s="255"/>
      <c r="AL157" s="255"/>
      <c r="AM157" s="32"/>
      <c r="AN157" s="32"/>
      <c r="AO157" s="32"/>
      <c r="AP157" s="32"/>
      <c r="AQ157" s="32"/>
      <c r="AR157" s="32"/>
      <c r="AS157" s="32"/>
      <c r="AT157" s="255"/>
      <c r="AU157" s="255"/>
      <c r="AV157" s="255"/>
      <c r="AW157" s="255"/>
      <c r="AX157" s="255"/>
      <c r="AY157" s="255"/>
      <c r="AZ157" s="255"/>
      <c r="BA157" s="32"/>
      <c r="BB157" s="32"/>
      <c r="BC157" s="32"/>
      <c r="BD157" s="32"/>
      <c r="BE157" s="32"/>
      <c r="BF157" s="32"/>
      <c r="BG157" s="32"/>
      <c r="BH157" s="255"/>
      <c r="BI157" s="255"/>
      <c r="BJ157" s="255"/>
      <c r="BK157" s="255"/>
      <c r="BL157" s="255"/>
      <c r="BM157" s="255"/>
      <c r="BN157" s="255"/>
      <c r="BO157" s="32"/>
      <c r="BP157" s="32"/>
      <c r="BQ157" s="32"/>
      <c r="BR157" s="32"/>
      <c r="BS157" s="32"/>
      <c r="BT157" s="32"/>
      <c r="BU157" s="32"/>
      <c r="BV157" s="255"/>
      <c r="BW157" s="255"/>
      <c r="BX157" s="255"/>
      <c r="BY157" s="255"/>
      <c r="BZ157" s="255"/>
      <c r="CA157" s="255"/>
      <c r="CB157" s="255"/>
      <c r="CC157" s="32"/>
      <c r="CD157" s="32"/>
      <c r="CE157" s="32"/>
      <c r="CF157" s="32"/>
      <c r="CG157" s="32"/>
      <c r="CH157" s="32"/>
      <c r="CI157" s="32"/>
      <c r="CJ157" s="180">
        <f t="shared" ref="CJ157:CJ164" si="241">R157+AF157+AT157+BH157+BV157</f>
        <v>0</v>
      </c>
      <c r="CK157" s="180">
        <f t="shared" ref="CK157:CK164" si="242">S157+AG157+AU157+BI157+BW157</f>
        <v>0</v>
      </c>
      <c r="CL157" s="180">
        <f t="shared" ref="CL157:CL164" si="243">T157+AH157+AV157+BJ157+BX157</f>
        <v>0</v>
      </c>
      <c r="CM157" s="180">
        <f t="shared" ref="CM157:CM164" si="244">U157+AI157+AW157+BK157+BY157</f>
        <v>0</v>
      </c>
      <c r="CN157" s="180">
        <f t="shared" ref="CN157:CN164" si="245">V157+AJ157+AX157+BL157+BZ157</f>
        <v>0</v>
      </c>
      <c r="CO157" s="180">
        <f t="shared" ref="CO157:CO164" si="246">W157+AK157+AY157+BM157+CA157</f>
        <v>0</v>
      </c>
      <c r="CP157" s="180">
        <f t="shared" ref="CP157:CP164" si="247">X157+AL157+AZ157+BN157+CB157</f>
        <v>1</v>
      </c>
      <c r="CQ157" s="180">
        <f t="shared" ref="CQ157:CQ164" si="248">Y157+AM157+BA157+BO157+CC157</f>
        <v>0</v>
      </c>
      <c r="CR157" s="180">
        <f t="shared" ref="CR157:CR164" si="249">Z157+AN157+BB157+BP157+CD157</f>
        <v>0</v>
      </c>
      <c r="CS157" s="180">
        <f t="shared" ref="CS157:CS164" si="250">AA157+AO157+BC157+BQ157+CE157</f>
        <v>0</v>
      </c>
      <c r="CT157" s="180">
        <f t="shared" ref="CT157:CT164" si="251">AB157+AP157+BD157+BR157+CF157</f>
        <v>0</v>
      </c>
      <c r="CU157" s="180">
        <f t="shared" ref="CU157:CU164" si="252">AC157+AQ157+BE157+BS157+CG157</f>
        <v>0</v>
      </c>
      <c r="CV157" s="180">
        <f t="shared" ref="CV157:CV164" si="253">AD157+AR157+BF157+BT157+CH157</f>
        <v>0</v>
      </c>
      <c r="CW157" s="180">
        <f t="shared" ref="CW157:CW164" si="254">AE157+AS157+BG157+BU157+CI157</f>
        <v>0</v>
      </c>
      <c r="CX157" s="32"/>
    </row>
    <row r="158" spans="1:102" ht="31.5" x14ac:dyDescent="0.25">
      <c r="A158" s="254" t="s">
        <v>777</v>
      </c>
      <c r="B158" s="169" t="s">
        <v>781</v>
      </c>
      <c r="C158" s="170" t="s">
        <v>782</v>
      </c>
      <c r="D158" s="255"/>
      <c r="E158" s="255"/>
      <c r="F158" s="255"/>
      <c r="G158" s="255"/>
      <c r="H158" s="255"/>
      <c r="I158" s="255"/>
      <c r="J158" s="255">
        <v>1</v>
      </c>
      <c r="K158" s="32"/>
      <c r="L158" s="32"/>
      <c r="M158" s="32"/>
      <c r="N158" s="32"/>
      <c r="O158" s="32"/>
      <c r="P158" s="32"/>
      <c r="Q158" s="32"/>
      <c r="R158" s="255"/>
      <c r="S158" s="255"/>
      <c r="T158" s="255"/>
      <c r="U158" s="255"/>
      <c r="V158" s="255"/>
      <c r="W158" s="255"/>
      <c r="X158" s="255">
        <v>1</v>
      </c>
      <c r="Y158" s="32"/>
      <c r="Z158" s="32"/>
      <c r="AA158" s="32"/>
      <c r="AB158" s="32"/>
      <c r="AC158" s="32"/>
      <c r="AD158" s="32"/>
      <c r="AE158" s="32"/>
      <c r="AF158" s="255"/>
      <c r="AG158" s="255"/>
      <c r="AH158" s="255"/>
      <c r="AI158" s="255"/>
      <c r="AJ158" s="255"/>
      <c r="AK158" s="255"/>
      <c r="AL158" s="255"/>
      <c r="AM158" s="32"/>
      <c r="AN158" s="32"/>
      <c r="AO158" s="32"/>
      <c r="AP158" s="32"/>
      <c r="AQ158" s="32"/>
      <c r="AR158" s="32"/>
      <c r="AS158" s="32"/>
      <c r="AT158" s="255"/>
      <c r="AU158" s="255"/>
      <c r="AV158" s="255"/>
      <c r="AW158" s="255"/>
      <c r="AX158" s="255"/>
      <c r="AY158" s="255"/>
      <c r="AZ158" s="255"/>
      <c r="BA158" s="32"/>
      <c r="BB158" s="32"/>
      <c r="BC158" s="32"/>
      <c r="BD158" s="32"/>
      <c r="BE158" s="32"/>
      <c r="BF158" s="32"/>
      <c r="BG158" s="32"/>
      <c r="BH158" s="255"/>
      <c r="BI158" s="255"/>
      <c r="BJ158" s="255"/>
      <c r="BK158" s="255"/>
      <c r="BL158" s="255"/>
      <c r="BM158" s="255"/>
      <c r="BN158" s="255"/>
      <c r="BO158" s="32"/>
      <c r="BP158" s="32"/>
      <c r="BQ158" s="32"/>
      <c r="BR158" s="32"/>
      <c r="BS158" s="32"/>
      <c r="BT158" s="32"/>
      <c r="BU158" s="32"/>
      <c r="BV158" s="255"/>
      <c r="BW158" s="255"/>
      <c r="BX158" s="255"/>
      <c r="BY158" s="255"/>
      <c r="BZ158" s="255"/>
      <c r="CA158" s="255"/>
      <c r="CB158" s="255"/>
      <c r="CC158" s="32"/>
      <c r="CD158" s="32"/>
      <c r="CE158" s="32"/>
      <c r="CF158" s="32"/>
      <c r="CG158" s="32"/>
      <c r="CH158" s="32"/>
      <c r="CI158" s="32"/>
      <c r="CJ158" s="180">
        <f t="shared" si="241"/>
        <v>0</v>
      </c>
      <c r="CK158" s="180">
        <f t="shared" si="242"/>
        <v>0</v>
      </c>
      <c r="CL158" s="180">
        <f t="shared" si="243"/>
        <v>0</v>
      </c>
      <c r="CM158" s="180">
        <f t="shared" si="244"/>
        <v>0</v>
      </c>
      <c r="CN158" s="180">
        <f t="shared" si="245"/>
        <v>0</v>
      </c>
      <c r="CO158" s="180">
        <f t="shared" si="246"/>
        <v>0</v>
      </c>
      <c r="CP158" s="180">
        <f t="shared" si="247"/>
        <v>1</v>
      </c>
      <c r="CQ158" s="180">
        <f t="shared" si="248"/>
        <v>0</v>
      </c>
      <c r="CR158" s="180">
        <f t="shared" si="249"/>
        <v>0</v>
      </c>
      <c r="CS158" s="180">
        <f t="shared" si="250"/>
        <v>0</v>
      </c>
      <c r="CT158" s="180">
        <f t="shared" si="251"/>
        <v>0</v>
      </c>
      <c r="CU158" s="180">
        <f t="shared" si="252"/>
        <v>0</v>
      </c>
      <c r="CV158" s="180">
        <f t="shared" si="253"/>
        <v>0</v>
      </c>
      <c r="CW158" s="180">
        <f t="shared" si="254"/>
        <v>0</v>
      </c>
      <c r="CX158" s="32"/>
    </row>
    <row r="159" spans="1:102" x14ac:dyDescent="0.25">
      <c r="A159" s="254" t="s">
        <v>777</v>
      </c>
      <c r="B159" s="169" t="s">
        <v>783</v>
      </c>
      <c r="C159" s="170" t="s">
        <v>784</v>
      </c>
      <c r="D159" s="255"/>
      <c r="E159" s="255"/>
      <c r="F159" s="255"/>
      <c r="G159" s="255"/>
      <c r="H159" s="255"/>
      <c r="I159" s="255"/>
      <c r="J159" s="255">
        <v>1</v>
      </c>
      <c r="K159" s="32"/>
      <c r="L159" s="32"/>
      <c r="M159" s="32"/>
      <c r="N159" s="32"/>
      <c r="O159" s="32"/>
      <c r="P159" s="32"/>
      <c r="Q159" s="32"/>
      <c r="R159" s="255"/>
      <c r="S159" s="255"/>
      <c r="T159" s="255"/>
      <c r="U159" s="255"/>
      <c r="V159" s="255"/>
      <c r="W159" s="255"/>
      <c r="X159" s="255">
        <v>1</v>
      </c>
      <c r="Y159" s="32"/>
      <c r="Z159" s="32"/>
      <c r="AA159" s="32"/>
      <c r="AB159" s="32"/>
      <c r="AC159" s="32"/>
      <c r="AD159" s="32"/>
      <c r="AE159" s="32"/>
      <c r="AF159" s="255"/>
      <c r="AG159" s="255"/>
      <c r="AH159" s="255"/>
      <c r="AI159" s="255"/>
      <c r="AJ159" s="255"/>
      <c r="AK159" s="255"/>
      <c r="AL159" s="255"/>
      <c r="AM159" s="32"/>
      <c r="AN159" s="32"/>
      <c r="AO159" s="32"/>
      <c r="AP159" s="32"/>
      <c r="AQ159" s="32"/>
      <c r="AR159" s="32"/>
      <c r="AS159" s="32"/>
      <c r="AT159" s="255"/>
      <c r="AU159" s="255"/>
      <c r="AV159" s="255"/>
      <c r="AW159" s="255"/>
      <c r="AX159" s="255"/>
      <c r="AY159" s="255"/>
      <c r="AZ159" s="255"/>
      <c r="BA159" s="32"/>
      <c r="BB159" s="32"/>
      <c r="BC159" s="32"/>
      <c r="BD159" s="32"/>
      <c r="BE159" s="32"/>
      <c r="BF159" s="32"/>
      <c r="BG159" s="32"/>
      <c r="BH159" s="255"/>
      <c r="BI159" s="255"/>
      <c r="BJ159" s="255"/>
      <c r="BK159" s="255"/>
      <c r="BL159" s="255"/>
      <c r="BM159" s="255"/>
      <c r="BN159" s="255"/>
      <c r="BO159" s="32"/>
      <c r="BP159" s="32"/>
      <c r="BQ159" s="32"/>
      <c r="BR159" s="32"/>
      <c r="BS159" s="32"/>
      <c r="BT159" s="32"/>
      <c r="BU159" s="32"/>
      <c r="BV159" s="255"/>
      <c r="BW159" s="255"/>
      <c r="BX159" s="255"/>
      <c r="BY159" s="255"/>
      <c r="BZ159" s="255"/>
      <c r="CA159" s="255"/>
      <c r="CB159" s="255"/>
      <c r="CC159" s="32"/>
      <c r="CD159" s="32"/>
      <c r="CE159" s="32"/>
      <c r="CF159" s="32"/>
      <c r="CG159" s="32"/>
      <c r="CH159" s="32"/>
      <c r="CI159" s="32"/>
      <c r="CJ159" s="180">
        <f t="shared" si="241"/>
        <v>0</v>
      </c>
      <c r="CK159" s="180">
        <f t="shared" si="242"/>
        <v>0</v>
      </c>
      <c r="CL159" s="180">
        <f t="shared" si="243"/>
        <v>0</v>
      </c>
      <c r="CM159" s="180">
        <f t="shared" si="244"/>
        <v>0</v>
      </c>
      <c r="CN159" s="180">
        <f t="shared" si="245"/>
        <v>0</v>
      </c>
      <c r="CO159" s="180">
        <f t="shared" si="246"/>
        <v>0</v>
      </c>
      <c r="CP159" s="180">
        <f t="shared" si="247"/>
        <v>1</v>
      </c>
      <c r="CQ159" s="180">
        <f t="shared" si="248"/>
        <v>0</v>
      </c>
      <c r="CR159" s="180">
        <f t="shared" si="249"/>
        <v>0</v>
      </c>
      <c r="CS159" s="180">
        <f t="shared" si="250"/>
        <v>0</v>
      </c>
      <c r="CT159" s="180">
        <f t="shared" si="251"/>
        <v>0</v>
      </c>
      <c r="CU159" s="180">
        <f t="shared" si="252"/>
        <v>0</v>
      </c>
      <c r="CV159" s="180">
        <f t="shared" si="253"/>
        <v>0</v>
      </c>
      <c r="CW159" s="180">
        <f t="shared" si="254"/>
        <v>0</v>
      </c>
      <c r="CX159" s="32"/>
    </row>
    <row r="160" spans="1:102" x14ac:dyDescent="0.25">
      <c r="A160" s="254" t="s">
        <v>777</v>
      </c>
      <c r="B160" s="169" t="s">
        <v>785</v>
      </c>
      <c r="C160" s="170" t="s">
        <v>786</v>
      </c>
      <c r="D160" s="255"/>
      <c r="E160" s="255"/>
      <c r="F160" s="255"/>
      <c r="G160" s="255"/>
      <c r="H160" s="255"/>
      <c r="I160" s="255"/>
      <c r="J160" s="255">
        <v>1</v>
      </c>
      <c r="K160" s="32"/>
      <c r="L160" s="32"/>
      <c r="M160" s="32"/>
      <c r="N160" s="32"/>
      <c r="O160" s="32"/>
      <c r="P160" s="32"/>
      <c r="Q160" s="32"/>
      <c r="R160" s="255"/>
      <c r="S160" s="255"/>
      <c r="T160" s="255"/>
      <c r="U160" s="255"/>
      <c r="V160" s="255"/>
      <c r="W160" s="255"/>
      <c r="X160" s="255">
        <v>1</v>
      </c>
      <c r="Y160" s="32"/>
      <c r="Z160" s="32"/>
      <c r="AA160" s="32"/>
      <c r="AB160" s="32"/>
      <c r="AC160" s="32"/>
      <c r="AD160" s="32"/>
      <c r="AE160" s="32"/>
      <c r="AF160" s="255"/>
      <c r="AG160" s="255"/>
      <c r="AH160" s="255"/>
      <c r="AI160" s="255"/>
      <c r="AJ160" s="255"/>
      <c r="AK160" s="255"/>
      <c r="AL160" s="255"/>
      <c r="AM160" s="32"/>
      <c r="AN160" s="32"/>
      <c r="AO160" s="32"/>
      <c r="AP160" s="32"/>
      <c r="AQ160" s="32"/>
      <c r="AR160" s="32"/>
      <c r="AS160" s="32"/>
      <c r="AT160" s="255"/>
      <c r="AU160" s="255"/>
      <c r="AV160" s="255"/>
      <c r="AW160" s="255"/>
      <c r="AX160" s="255"/>
      <c r="AY160" s="255"/>
      <c r="AZ160" s="255"/>
      <c r="BA160" s="32"/>
      <c r="BB160" s="32"/>
      <c r="BC160" s="32"/>
      <c r="BD160" s="32"/>
      <c r="BE160" s="32"/>
      <c r="BF160" s="32"/>
      <c r="BG160" s="32"/>
      <c r="BH160" s="255"/>
      <c r="BI160" s="255"/>
      <c r="BJ160" s="255"/>
      <c r="BK160" s="255"/>
      <c r="BL160" s="255"/>
      <c r="BM160" s="255"/>
      <c r="BN160" s="255"/>
      <c r="BO160" s="32"/>
      <c r="BP160" s="32"/>
      <c r="BQ160" s="32"/>
      <c r="BR160" s="32"/>
      <c r="BS160" s="32"/>
      <c r="BT160" s="32"/>
      <c r="BU160" s="32"/>
      <c r="BV160" s="255"/>
      <c r="BW160" s="255"/>
      <c r="BX160" s="255"/>
      <c r="BY160" s="255"/>
      <c r="BZ160" s="255"/>
      <c r="CA160" s="255"/>
      <c r="CB160" s="255"/>
      <c r="CC160" s="32"/>
      <c r="CD160" s="32"/>
      <c r="CE160" s="32"/>
      <c r="CF160" s="32"/>
      <c r="CG160" s="32"/>
      <c r="CH160" s="32"/>
      <c r="CI160" s="32"/>
      <c r="CJ160" s="180">
        <f t="shared" si="241"/>
        <v>0</v>
      </c>
      <c r="CK160" s="180">
        <f t="shared" si="242"/>
        <v>0</v>
      </c>
      <c r="CL160" s="180">
        <f t="shared" si="243"/>
        <v>0</v>
      </c>
      <c r="CM160" s="180">
        <f t="shared" si="244"/>
        <v>0</v>
      </c>
      <c r="CN160" s="180">
        <f t="shared" si="245"/>
        <v>0</v>
      </c>
      <c r="CO160" s="180">
        <f t="shared" si="246"/>
        <v>0</v>
      </c>
      <c r="CP160" s="180">
        <f t="shared" si="247"/>
        <v>1</v>
      </c>
      <c r="CQ160" s="180">
        <f t="shared" si="248"/>
        <v>0</v>
      </c>
      <c r="CR160" s="180">
        <f t="shared" si="249"/>
        <v>0</v>
      </c>
      <c r="CS160" s="180">
        <f t="shared" si="250"/>
        <v>0</v>
      </c>
      <c r="CT160" s="180">
        <f t="shared" si="251"/>
        <v>0</v>
      </c>
      <c r="CU160" s="180">
        <f t="shared" si="252"/>
        <v>0</v>
      </c>
      <c r="CV160" s="180">
        <f t="shared" si="253"/>
        <v>0</v>
      </c>
      <c r="CW160" s="180">
        <f t="shared" si="254"/>
        <v>0</v>
      </c>
      <c r="CX160" s="32"/>
    </row>
    <row r="161" spans="1:102" ht="31.5" x14ac:dyDescent="0.25">
      <c r="A161" s="254" t="s">
        <v>777</v>
      </c>
      <c r="B161" s="169" t="s">
        <v>787</v>
      </c>
      <c r="C161" s="170" t="s">
        <v>788</v>
      </c>
      <c r="D161" s="255"/>
      <c r="E161" s="255"/>
      <c r="F161" s="255"/>
      <c r="G161" s="255"/>
      <c r="H161" s="255"/>
      <c r="I161" s="255"/>
      <c r="J161" s="255">
        <v>1</v>
      </c>
      <c r="K161" s="32"/>
      <c r="L161" s="32"/>
      <c r="M161" s="32"/>
      <c r="N161" s="32"/>
      <c r="O161" s="32"/>
      <c r="P161" s="32"/>
      <c r="Q161" s="32"/>
      <c r="R161" s="255"/>
      <c r="S161" s="255"/>
      <c r="T161" s="255"/>
      <c r="U161" s="255"/>
      <c r="V161" s="255"/>
      <c r="W161" s="255"/>
      <c r="X161" s="255">
        <v>1</v>
      </c>
      <c r="Y161" s="32"/>
      <c r="Z161" s="32"/>
      <c r="AA161" s="32"/>
      <c r="AB161" s="32"/>
      <c r="AC161" s="32"/>
      <c r="AD161" s="32"/>
      <c r="AE161" s="32"/>
      <c r="AF161" s="255"/>
      <c r="AG161" s="255"/>
      <c r="AH161" s="255"/>
      <c r="AI161" s="255"/>
      <c r="AJ161" s="255"/>
      <c r="AK161" s="255"/>
      <c r="AL161" s="255"/>
      <c r="AM161" s="32"/>
      <c r="AN161" s="32"/>
      <c r="AO161" s="32"/>
      <c r="AP161" s="32"/>
      <c r="AQ161" s="32"/>
      <c r="AR161" s="32"/>
      <c r="AS161" s="32"/>
      <c r="AT161" s="255"/>
      <c r="AU161" s="255"/>
      <c r="AV161" s="255"/>
      <c r="AW161" s="255"/>
      <c r="AX161" s="255"/>
      <c r="AY161" s="255"/>
      <c r="AZ161" s="255"/>
      <c r="BA161" s="32"/>
      <c r="BB161" s="32"/>
      <c r="BC161" s="32"/>
      <c r="BD161" s="32"/>
      <c r="BE161" s="32"/>
      <c r="BF161" s="32"/>
      <c r="BG161" s="32"/>
      <c r="BH161" s="255"/>
      <c r="BI161" s="255"/>
      <c r="BJ161" s="255"/>
      <c r="BK161" s="255"/>
      <c r="BL161" s="255"/>
      <c r="BM161" s="255"/>
      <c r="BN161" s="255"/>
      <c r="BO161" s="32"/>
      <c r="BP161" s="32"/>
      <c r="BQ161" s="32"/>
      <c r="BR161" s="32"/>
      <c r="BS161" s="32"/>
      <c r="BT161" s="32"/>
      <c r="BU161" s="32"/>
      <c r="BV161" s="255"/>
      <c r="BW161" s="255"/>
      <c r="BX161" s="255"/>
      <c r="BY161" s="255"/>
      <c r="BZ161" s="255"/>
      <c r="CA161" s="255"/>
      <c r="CB161" s="255"/>
      <c r="CC161" s="32"/>
      <c r="CD161" s="32"/>
      <c r="CE161" s="32"/>
      <c r="CF161" s="32"/>
      <c r="CG161" s="32"/>
      <c r="CH161" s="32"/>
      <c r="CI161" s="32"/>
      <c r="CJ161" s="180">
        <f t="shared" si="241"/>
        <v>0</v>
      </c>
      <c r="CK161" s="180">
        <f t="shared" si="242"/>
        <v>0</v>
      </c>
      <c r="CL161" s="180">
        <f t="shared" si="243"/>
        <v>0</v>
      </c>
      <c r="CM161" s="180">
        <f t="shared" si="244"/>
        <v>0</v>
      </c>
      <c r="CN161" s="180">
        <f t="shared" si="245"/>
        <v>0</v>
      </c>
      <c r="CO161" s="180">
        <f t="shared" si="246"/>
        <v>0</v>
      </c>
      <c r="CP161" s="180">
        <f t="shared" si="247"/>
        <v>1</v>
      </c>
      <c r="CQ161" s="180">
        <f t="shared" si="248"/>
        <v>0</v>
      </c>
      <c r="CR161" s="180">
        <f t="shared" si="249"/>
        <v>0</v>
      </c>
      <c r="CS161" s="180">
        <f t="shared" si="250"/>
        <v>0</v>
      </c>
      <c r="CT161" s="180">
        <f t="shared" si="251"/>
        <v>0</v>
      </c>
      <c r="CU161" s="180">
        <f t="shared" si="252"/>
        <v>0</v>
      </c>
      <c r="CV161" s="180">
        <f t="shared" si="253"/>
        <v>0</v>
      </c>
      <c r="CW161" s="180">
        <f t="shared" si="254"/>
        <v>0</v>
      </c>
      <c r="CX161" s="32"/>
    </row>
    <row r="162" spans="1:102" x14ac:dyDescent="0.25">
      <c r="A162" s="254" t="s">
        <v>777</v>
      </c>
      <c r="B162" s="169" t="s">
        <v>822</v>
      </c>
      <c r="C162" s="170" t="s">
        <v>823</v>
      </c>
      <c r="D162" s="255"/>
      <c r="E162" s="255"/>
      <c r="F162" s="255"/>
      <c r="G162" s="255"/>
      <c r="H162" s="255"/>
      <c r="I162" s="255"/>
      <c r="J162" s="255">
        <v>1</v>
      </c>
      <c r="K162" s="32"/>
      <c r="L162" s="32"/>
      <c r="M162" s="32"/>
      <c r="N162" s="32"/>
      <c r="O162" s="32"/>
      <c r="P162" s="32"/>
      <c r="Q162" s="32"/>
      <c r="R162" s="255"/>
      <c r="S162" s="255"/>
      <c r="T162" s="255"/>
      <c r="U162" s="255"/>
      <c r="V162" s="255"/>
      <c r="W162" s="255"/>
      <c r="X162" s="255"/>
      <c r="Y162" s="32"/>
      <c r="Z162" s="32"/>
      <c r="AA162" s="32"/>
      <c r="AB162" s="32"/>
      <c r="AC162" s="32"/>
      <c r="AD162" s="32"/>
      <c r="AE162" s="32"/>
      <c r="AF162" s="255"/>
      <c r="AG162" s="255"/>
      <c r="AH162" s="255"/>
      <c r="AI162" s="255"/>
      <c r="AJ162" s="255"/>
      <c r="AK162" s="255"/>
      <c r="AL162" s="255">
        <v>1</v>
      </c>
      <c r="AM162" s="32"/>
      <c r="AN162" s="32"/>
      <c r="AO162" s="32"/>
      <c r="AP162" s="32"/>
      <c r="AQ162" s="32"/>
      <c r="AR162" s="32"/>
      <c r="AS162" s="32"/>
      <c r="AT162" s="255"/>
      <c r="AU162" s="255"/>
      <c r="AV162" s="255"/>
      <c r="AW162" s="255"/>
      <c r="AX162" s="255"/>
      <c r="AY162" s="255"/>
      <c r="AZ162" s="255"/>
      <c r="BA162" s="32"/>
      <c r="BB162" s="32"/>
      <c r="BC162" s="32"/>
      <c r="BD162" s="32"/>
      <c r="BE162" s="32"/>
      <c r="BF162" s="32"/>
      <c r="BG162" s="32"/>
      <c r="BH162" s="255"/>
      <c r="BI162" s="255"/>
      <c r="BJ162" s="255"/>
      <c r="BK162" s="255"/>
      <c r="BL162" s="255"/>
      <c r="BM162" s="255"/>
      <c r="BN162" s="255"/>
      <c r="BO162" s="32"/>
      <c r="BP162" s="32"/>
      <c r="BQ162" s="32"/>
      <c r="BR162" s="32"/>
      <c r="BS162" s="32"/>
      <c r="BT162" s="32"/>
      <c r="BU162" s="32"/>
      <c r="BV162" s="255"/>
      <c r="BW162" s="255"/>
      <c r="BX162" s="255"/>
      <c r="BY162" s="255"/>
      <c r="BZ162" s="255"/>
      <c r="CA162" s="255"/>
      <c r="CB162" s="255"/>
      <c r="CC162" s="32"/>
      <c r="CD162" s="32"/>
      <c r="CE162" s="32"/>
      <c r="CF162" s="32"/>
      <c r="CG162" s="32"/>
      <c r="CH162" s="32"/>
      <c r="CI162" s="32"/>
      <c r="CJ162" s="180">
        <f t="shared" si="241"/>
        <v>0</v>
      </c>
      <c r="CK162" s="180">
        <f t="shared" si="242"/>
        <v>0</v>
      </c>
      <c r="CL162" s="180">
        <f t="shared" si="243"/>
        <v>0</v>
      </c>
      <c r="CM162" s="180">
        <f t="shared" si="244"/>
        <v>0</v>
      </c>
      <c r="CN162" s="180">
        <f t="shared" si="245"/>
        <v>0</v>
      </c>
      <c r="CO162" s="180">
        <f t="shared" si="246"/>
        <v>0</v>
      </c>
      <c r="CP162" s="180">
        <f t="shared" si="247"/>
        <v>1</v>
      </c>
      <c r="CQ162" s="180">
        <f t="shared" si="248"/>
        <v>0</v>
      </c>
      <c r="CR162" s="180">
        <f t="shared" si="249"/>
        <v>0</v>
      </c>
      <c r="CS162" s="180">
        <f t="shared" si="250"/>
        <v>0</v>
      </c>
      <c r="CT162" s="180">
        <f t="shared" si="251"/>
        <v>0</v>
      </c>
      <c r="CU162" s="180">
        <f t="shared" si="252"/>
        <v>0</v>
      </c>
      <c r="CV162" s="180">
        <f t="shared" si="253"/>
        <v>0</v>
      </c>
      <c r="CW162" s="180">
        <f t="shared" si="254"/>
        <v>0</v>
      </c>
      <c r="CX162" s="32"/>
    </row>
    <row r="163" spans="1:102" x14ac:dyDescent="0.25">
      <c r="A163" s="254" t="s">
        <v>777</v>
      </c>
      <c r="B163" s="169" t="s">
        <v>779</v>
      </c>
      <c r="C163" s="170" t="s">
        <v>883</v>
      </c>
      <c r="D163" s="255"/>
      <c r="E163" s="255"/>
      <c r="F163" s="255"/>
      <c r="G163" s="255"/>
      <c r="H163" s="255"/>
      <c r="I163" s="255"/>
      <c r="J163" s="255">
        <v>1</v>
      </c>
      <c r="K163" s="32"/>
      <c r="L163" s="32"/>
      <c r="M163" s="32"/>
      <c r="N163" s="32"/>
      <c r="O163" s="32"/>
      <c r="P163" s="32"/>
      <c r="Q163" s="32"/>
      <c r="R163" s="255"/>
      <c r="S163" s="255"/>
      <c r="T163" s="255"/>
      <c r="U163" s="255"/>
      <c r="V163" s="255"/>
      <c r="W163" s="255"/>
      <c r="X163" s="255"/>
      <c r="Y163" s="32"/>
      <c r="Z163" s="32"/>
      <c r="AA163" s="32"/>
      <c r="AB163" s="32"/>
      <c r="AC163" s="32"/>
      <c r="AD163" s="32"/>
      <c r="AE163" s="32"/>
      <c r="AF163" s="255"/>
      <c r="AG163" s="255"/>
      <c r="AH163" s="255"/>
      <c r="AI163" s="255"/>
      <c r="AJ163" s="255"/>
      <c r="AK163" s="255"/>
      <c r="AL163" s="255"/>
      <c r="AM163" s="32"/>
      <c r="AN163" s="32"/>
      <c r="AO163" s="32"/>
      <c r="AP163" s="32"/>
      <c r="AQ163" s="32"/>
      <c r="AR163" s="32"/>
      <c r="AS163" s="32"/>
      <c r="AT163" s="255"/>
      <c r="AU163" s="255"/>
      <c r="AV163" s="255"/>
      <c r="AW163" s="255"/>
      <c r="AX163" s="255"/>
      <c r="AY163" s="255"/>
      <c r="AZ163" s="255">
        <v>1</v>
      </c>
      <c r="BA163" s="32"/>
      <c r="BB163" s="32"/>
      <c r="BC163" s="32"/>
      <c r="BD163" s="32"/>
      <c r="BE163" s="32"/>
      <c r="BF163" s="32"/>
      <c r="BG163" s="32"/>
      <c r="BH163" s="255"/>
      <c r="BI163" s="255"/>
      <c r="BJ163" s="255"/>
      <c r="BK163" s="255"/>
      <c r="BL163" s="255"/>
      <c r="BM163" s="255"/>
      <c r="BN163" s="255"/>
      <c r="BO163" s="32"/>
      <c r="BP163" s="32"/>
      <c r="BQ163" s="32"/>
      <c r="BR163" s="32"/>
      <c r="BS163" s="32"/>
      <c r="BT163" s="32"/>
      <c r="BU163" s="32"/>
      <c r="BV163" s="255"/>
      <c r="BW163" s="255"/>
      <c r="BX163" s="255"/>
      <c r="BY163" s="255"/>
      <c r="BZ163" s="255"/>
      <c r="CA163" s="255"/>
      <c r="CB163" s="255"/>
      <c r="CC163" s="32"/>
      <c r="CD163" s="32"/>
      <c r="CE163" s="32"/>
      <c r="CF163" s="32"/>
      <c r="CG163" s="32"/>
      <c r="CH163" s="32"/>
      <c r="CI163" s="32"/>
      <c r="CJ163" s="180">
        <f t="shared" si="241"/>
        <v>0</v>
      </c>
      <c r="CK163" s="180">
        <f t="shared" si="242"/>
        <v>0</v>
      </c>
      <c r="CL163" s="180">
        <f t="shared" si="243"/>
        <v>0</v>
      </c>
      <c r="CM163" s="180">
        <f t="shared" si="244"/>
        <v>0</v>
      </c>
      <c r="CN163" s="180">
        <f t="shared" si="245"/>
        <v>0</v>
      </c>
      <c r="CO163" s="180">
        <f t="shared" si="246"/>
        <v>0</v>
      </c>
      <c r="CP163" s="180">
        <f t="shared" si="247"/>
        <v>1</v>
      </c>
      <c r="CQ163" s="180">
        <f t="shared" si="248"/>
        <v>0</v>
      </c>
      <c r="CR163" s="180">
        <f t="shared" si="249"/>
        <v>0</v>
      </c>
      <c r="CS163" s="180">
        <f t="shared" si="250"/>
        <v>0</v>
      </c>
      <c r="CT163" s="180">
        <f t="shared" si="251"/>
        <v>0</v>
      </c>
      <c r="CU163" s="180">
        <f t="shared" si="252"/>
        <v>0</v>
      </c>
      <c r="CV163" s="180">
        <f t="shared" si="253"/>
        <v>0</v>
      </c>
      <c r="CW163" s="180">
        <f t="shared" si="254"/>
        <v>0</v>
      </c>
      <c r="CX163" s="32"/>
    </row>
    <row r="164" spans="1:102" x14ac:dyDescent="0.25">
      <c r="A164" s="254" t="s">
        <v>777</v>
      </c>
      <c r="B164" s="169" t="s">
        <v>779</v>
      </c>
      <c r="C164" s="170" t="s">
        <v>898</v>
      </c>
      <c r="D164" s="255"/>
      <c r="E164" s="255"/>
      <c r="F164" s="255"/>
      <c r="G164" s="255"/>
      <c r="H164" s="255"/>
      <c r="I164" s="255"/>
      <c r="J164" s="255">
        <v>1</v>
      </c>
      <c r="K164" s="32"/>
      <c r="L164" s="32"/>
      <c r="M164" s="32"/>
      <c r="N164" s="32"/>
      <c r="O164" s="32"/>
      <c r="P164" s="32"/>
      <c r="Q164" s="32"/>
      <c r="R164" s="255"/>
      <c r="S164" s="255"/>
      <c r="T164" s="255"/>
      <c r="U164" s="255"/>
      <c r="V164" s="255"/>
      <c r="W164" s="255"/>
      <c r="X164" s="255"/>
      <c r="Y164" s="32"/>
      <c r="Z164" s="32"/>
      <c r="AA164" s="32"/>
      <c r="AB164" s="32"/>
      <c r="AC164" s="32"/>
      <c r="AD164" s="32"/>
      <c r="AE164" s="32"/>
      <c r="AF164" s="255"/>
      <c r="AG164" s="255"/>
      <c r="AH164" s="255"/>
      <c r="AI164" s="255"/>
      <c r="AJ164" s="255"/>
      <c r="AK164" s="255"/>
      <c r="AL164" s="255"/>
      <c r="AM164" s="32"/>
      <c r="AN164" s="32"/>
      <c r="AO164" s="32"/>
      <c r="AP164" s="32"/>
      <c r="AQ164" s="32"/>
      <c r="AR164" s="32"/>
      <c r="AS164" s="32"/>
      <c r="AT164" s="255"/>
      <c r="AU164" s="255"/>
      <c r="AV164" s="255"/>
      <c r="AW164" s="255"/>
      <c r="AX164" s="255"/>
      <c r="AY164" s="255"/>
      <c r="AZ164" s="255"/>
      <c r="BA164" s="32"/>
      <c r="BB164" s="32"/>
      <c r="BC164" s="32"/>
      <c r="BD164" s="32"/>
      <c r="BE164" s="32"/>
      <c r="BF164" s="32"/>
      <c r="BG164" s="32"/>
      <c r="BH164" s="255"/>
      <c r="BI164" s="255"/>
      <c r="BJ164" s="255"/>
      <c r="BK164" s="255"/>
      <c r="BL164" s="255"/>
      <c r="BM164" s="255"/>
      <c r="BN164" s="255">
        <v>1</v>
      </c>
      <c r="BO164" s="32"/>
      <c r="BP164" s="32"/>
      <c r="BQ164" s="32"/>
      <c r="BR164" s="32"/>
      <c r="BS164" s="32"/>
      <c r="BT164" s="32"/>
      <c r="BU164" s="32"/>
      <c r="BV164" s="255"/>
      <c r="BW164" s="255"/>
      <c r="BX164" s="255"/>
      <c r="BY164" s="255"/>
      <c r="BZ164" s="255"/>
      <c r="CA164" s="255"/>
      <c r="CB164" s="255"/>
      <c r="CC164" s="32"/>
      <c r="CD164" s="32"/>
      <c r="CE164" s="32"/>
      <c r="CF164" s="32"/>
      <c r="CG164" s="32"/>
      <c r="CH164" s="32"/>
      <c r="CI164" s="32"/>
      <c r="CJ164" s="180">
        <f t="shared" si="241"/>
        <v>0</v>
      </c>
      <c r="CK164" s="180">
        <f t="shared" si="242"/>
        <v>0</v>
      </c>
      <c r="CL164" s="180">
        <f t="shared" si="243"/>
        <v>0</v>
      </c>
      <c r="CM164" s="180">
        <f t="shared" si="244"/>
        <v>0</v>
      </c>
      <c r="CN164" s="180">
        <f t="shared" si="245"/>
        <v>0</v>
      </c>
      <c r="CO164" s="180">
        <f t="shared" si="246"/>
        <v>0</v>
      </c>
      <c r="CP164" s="180">
        <f t="shared" si="247"/>
        <v>1</v>
      </c>
      <c r="CQ164" s="180">
        <f t="shared" si="248"/>
        <v>0</v>
      </c>
      <c r="CR164" s="180">
        <f t="shared" si="249"/>
        <v>0</v>
      </c>
      <c r="CS164" s="180">
        <f t="shared" si="250"/>
        <v>0</v>
      </c>
      <c r="CT164" s="180">
        <f t="shared" si="251"/>
        <v>0</v>
      </c>
      <c r="CU164" s="180">
        <f t="shared" si="252"/>
        <v>0</v>
      </c>
      <c r="CV164" s="180">
        <f t="shared" si="253"/>
        <v>0</v>
      </c>
      <c r="CW164" s="180">
        <f t="shared" si="254"/>
        <v>0</v>
      </c>
      <c r="CX164" s="32"/>
    </row>
    <row r="165" spans="1:102" x14ac:dyDescent="0.25">
      <c r="A165" s="254" t="s">
        <v>777</v>
      </c>
      <c r="B165" s="169" t="s">
        <v>932</v>
      </c>
      <c r="C165" s="170" t="s">
        <v>933</v>
      </c>
      <c r="D165" s="255"/>
      <c r="E165" s="255"/>
      <c r="F165" s="255"/>
      <c r="G165" s="255"/>
      <c r="H165" s="255"/>
      <c r="I165" s="255"/>
      <c r="J165" s="255">
        <v>1</v>
      </c>
      <c r="K165" s="32"/>
      <c r="L165" s="32"/>
      <c r="M165" s="32"/>
      <c r="N165" s="32"/>
      <c r="O165" s="32"/>
      <c r="P165" s="32"/>
      <c r="Q165" s="32"/>
      <c r="R165" s="255"/>
      <c r="S165" s="255"/>
      <c r="T165" s="255"/>
      <c r="U165" s="255"/>
      <c r="V165" s="255"/>
      <c r="W165" s="255"/>
      <c r="X165" s="255"/>
      <c r="Y165" s="32"/>
      <c r="Z165" s="32"/>
      <c r="AA165" s="32"/>
      <c r="AB165" s="32"/>
      <c r="AC165" s="32"/>
      <c r="AD165" s="32"/>
      <c r="AE165" s="32"/>
      <c r="AF165" s="255"/>
      <c r="AG165" s="255"/>
      <c r="AH165" s="255"/>
      <c r="AI165" s="255"/>
      <c r="AJ165" s="255"/>
      <c r="AK165" s="255"/>
      <c r="AL165" s="255"/>
      <c r="AM165" s="32"/>
      <c r="AN165" s="32"/>
      <c r="AO165" s="32"/>
      <c r="AP165" s="32"/>
      <c r="AQ165" s="32"/>
      <c r="AR165" s="32"/>
      <c r="AS165" s="32"/>
      <c r="AT165" s="255"/>
      <c r="AU165" s="255"/>
      <c r="AV165" s="255"/>
      <c r="AW165" s="255"/>
      <c r="AX165" s="255"/>
      <c r="AY165" s="255"/>
      <c r="AZ165" s="255"/>
      <c r="BA165" s="32"/>
      <c r="BB165" s="32"/>
      <c r="BC165" s="32"/>
      <c r="BD165" s="32"/>
      <c r="BE165" s="32"/>
      <c r="BF165" s="32"/>
      <c r="BG165" s="32"/>
      <c r="BH165" s="255"/>
      <c r="BI165" s="255"/>
      <c r="BJ165" s="255"/>
      <c r="BK165" s="255"/>
      <c r="BL165" s="255"/>
      <c r="BM165" s="255"/>
      <c r="BN165" s="255"/>
      <c r="BO165" s="32"/>
      <c r="BP165" s="32"/>
      <c r="BQ165" s="32"/>
      <c r="BR165" s="32"/>
      <c r="BS165" s="32"/>
      <c r="BT165" s="32"/>
      <c r="BU165" s="32"/>
      <c r="BV165" s="255"/>
      <c r="BW165" s="255"/>
      <c r="BX165" s="255"/>
      <c r="BY165" s="255"/>
      <c r="BZ165" s="255"/>
      <c r="CA165" s="255"/>
      <c r="CB165" s="255">
        <v>1</v>
      </c>
      <c r="CC165" s="32"/>
      <c r="CD165" s="32"/>
      <c r="CE165" s="32"/>
      <c r="CF165" s="32"/>
      <c r="CG165" s="32"/>
      <c r="CH165" s="32"/>
      <c r="CI165" s="32"/>
      <c r="CJ165" s="180">
        <f>R165+AF165+AT165+BH165+BV165</f>
        <v>0</v>
      </c>
      <c r="CK165" s="180">
        <f t="shared" ref="CK165:CW165" si="255">S165+AG165+AU165+BI165+BW165</f>
        <v>0</v>
      </c>
      <c r="CL165" s="180">
        <f t="shared" si="255"/>
        <v>0</v>
      </c>
      <c r="CM165" s="180">
        <f t="shared" si="255"/>
        <v>0</v>
      </c>
      <c r="CN165" s="180">
        <f t="shared" si="255"/>
        <v>0</v>
      </c>
      <c r="CO165" s="180">
        <f t="shared" si="255"/>
        <v>0</v>
      </c>
      <c r="CP165" s="180">
        <f t="shared" si="255"/>
        <v>1</v>
      </c>
      <c r="CQ165" s="180">
        <f t="shared" si="255"/>
        <v>0</v>
      </c>
      <c r="CR165" s="180">
        <f t="shared" si="255"/>
        <v>0</v>
      </c>
      <c r="CS165" s="180">
        <f t="shared" si="255"/>
        <v>0</v>
      </c>
      <c r="CT165" s="180">
        <f t="shared" si="255"/>
        <v>0</v>
      </c>
      <c r="CU165" s="180">
        <f t="shared" si="255"/>
        <v>0</v>
      </c>
      <c r="CV165" s="180">
        <f t="shared" si="255"/>
        <v>0</v>
      </c>
      <c r="CW165" s="180">
        <f t="shared" si="255"/>
        <v>0</v>
      </c>
      <c r="CX165" s="32"/>
    </row>
  </sheetData>
  <mergeCells count="36">
    <mergeCell ref="A9:AS9"/>
    <mergeCell ref="A4:AS4"/>
    <mergeCell ref="A5:AS5"/>
    <mergeCell ref="A6:AS6"/>
    <mergeCell ref="A7:AS7"/>
    <mergeCell ref="A8:AS8"/>
    <mergeCell ref="A10:AS10"/>
    <mergeCell ref="A11:AS11"/>
    <mergeCell ref="A12:AS12"/>
    <mergeCell ref="A13:CW13"/>
    <mergeCell ref="A14:A17"/>
    <mergeCell ref="B14:B17"/>
    <mergeCell ref="C14:C17"/>
    <mergeCell ref="D14:Q15"/>
    <mergeCell ref="D16:J16"/>
    <mergeCell ref="K16:Q16"/>
    <mergeCell ref="R16:X16"/>
    <mergeCell ref="Y16:AE16"/>
    <mergeCell ref="R15:AE15"/>
    <mergeCell ref="R14:CW14"/>
    <mergeCell ref="CX14:CX17"/>
    <mergeCell ref="AF15:AS15"/>
    <mergeCell ref="AT15:BG15"/>
    <mergeCell ref="BH15:BU15"/>
    <mergeCell ref="CJ15:CW15"/>
    <mergeCell ref="AT16:AZ16"/>
    <mergeCell ref="BA16:BG16"/>
    <mergeCell ref="BH16:BN16"/>
    <mergeCell ref="BO16:BU16"/>
    <mergeCell ref="CJ16:CP16"/>
    <mergeCell ref="CQ16:CW16"/>
    <mergeCell ref="AF16:AL16"/>
    <mergeCell ref="AM16:AS16"/>
    <mergeCell ref="BV15:CI15"/>
    <mergeCell ref="BV16:CB16"/>
    <mergeCell ref="CC16:CI16"/>
  </mergeCells>
  <phoneticPr fontId="50" type="noConversion"/>
  <pageMargins left="0.78740157480314965" right="0.39370078740157483" top="0.39370078740157483" bottom="0.39370078740157483" header="0.27559055118110237" footer="0.27559055118110237"/>
  <pageSetup paperSize="8" scale="51" fitToWidth="3" fitToHeight="0" orientation="portrait" r:id="rId1"/>
  <headerFooter alignWithMargins="0">
    <oddFooter>&amp;R&amp;P</oddFooter>
  </headerFooter>
  <colBreaks count="3" manualBreakCount="3">
    <brk id="17" max="1048575" man="1"/>
    <brk id="45" max="1048575" man="1"/>
    <brk id="87"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99B00-9F19-4129-9B3E-E6E29B9B0A95}">
  <sheetPr>
    <pageSetUpPr fitToPage="1"/>
  </sheetPr>
  <dimension ref="A1:AH162"/>
  <sheetViews>
    <sheetView zoomScale="80" zoomScaleNormal="80" workbookViewId="0">
      <selection activeCell="A10" sqref="A10:X10"/>
    </sheetView>
  </sheetViews>
  <sheetFormatPr defaultRowHeight="15.75" x14ac:dyDescent="0.25"/>
  <cols>
    <col min="1" max="1" width="13" style="31" customWidth="1"/>
    <col min="2" max="2" width="42.85546875" style="31" customWidth="1"/>
    <col min="3" max="3" width="15.85546875" style="31" customWidth="1"/>
    <col min="4" max="4" width="17.5703125" style="31" customWidth="1"/>
    <col min="5" max="5" width="6.7109375" style="31" customWidth="1"/>
    <col min="6" max="11" width="6.7109375" style="31" bestFit="1" customWidth="1"/>
    <col min="12" max="16" width="6.85546875" style="31" customWidth="1"/>
    <col min="17" max="17" width="7.7109375" style="31" customWidth="1"/>
    <col min="18" max="21" width="6.85546875" style="31" customWidth="1"/>
    <col min="22" max="22" width="8" style="31" bestFit="1" customWidth="1"/>
    <col min="23" max="29" width="6.85546875" style="31" customWidth="1"/>
    <col min="30" max="30" width="8" style="31" bestFit="1" customWidth="1"/>
    <col min="31" max="31" width="6.85546875" style="31" customWidth="1"/>
    <col min="32" max="32" width="7.7109375" style="31" customWidth="1"/>
    <col min="33" max="34" width="6.85546875" style="31" customWidth="1"/>
    <col min="35" max="35" width="6.5703125" style="31" customWidth="1"/>
    <col min="36" max="36" width="18.42578125" style="31" customWidth="1"/>
    <col min="37" max="37" width="24.28515625" style="31" customWidth="1"/>
    <col min="38" max="38" width="14.42578125" style="31" customWidth="1"/>
    <col min="39" max="39" width="25.5703125" style="31" customWidth="1"/>
    <col min="40" max="40" width="12.42578125" style="31" customWidth="1"/>
    <col min="41" max="41" width="19.85546875" style="31" customWidth="1"/>
    <col min="42" max="43" width="4.7109375" style="31" customWidth="1"/>
    <col min="44" max="44" width="4.28515625" style="31" customWidth="1"/>
    <col min="45" max="45" width="4.42578125" style="31" customWidth="1"/>
    <col min="46" max="46" width="5.140625" style="31" customWidth="1"/>
    <col min="47" max="47" width="5.7109375" style="31" customWidth="1"/>
    <col min="48" max="48" width="6.28515625" style="31" customWidth="1"/>
    <col min="49" max="49" width="6.5703125" style="31" customWidth="1"/>
    <col min="50" max="50" width="6.28515625" style="31" customWidth="1"/>
    <col min="51" max="52" width="5.7109375" style="31" customWidth="1"/>
    <col min="53" max="53" width="14.7109375" style="31" customWidth="1"/>
    <col min="54" max="63" width="5.7109375" style="31" customWidth="1"/>
    <col min="64" max="16384" width="9.140625" style="31"/>
  </cols>
  <sheetData>
    <row r="1" spans="1:34" s="52" customFormat="1" ht="11.25" x14ac:dyDescent="0.2">
      <c r="AH1" s="57" t="s">
        <v>365</v>
      </c>
    </row>
    <row r="2" spans="1:34" s="52" customFormat="1" ht="11.25" x14ac:dyDescent="0.2">
      <c r="AH2" s="56" t="s">
        <v>68</v>
      </c>
    </row>
    <row r="3" spans="1:34" s="52" customFormat="1" ht="11.25" x14ac:dyDescent="0.2">
      <c r="AH3" s="14" t="s">
        <v>67</v>
      </c>
    </row>
    <row r="4" spans="1:34" x14ac:dyDescent="0.25">
      <c r="A4" s="369" t="s">
        <v>364</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row>
    <row r="6" spans="1:34" x14ac:dyDescent="0.25">
      <c r="A6" s="398" t="s">
        <v>676</v>
      </c>
      <c r="B6" s="398"/>
      <c r="C6" s="398"/>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row>
    <row r="7" spans="1:34" x14ac:dyDescent="0.25">
      <c r="A7" s="372" t="s">
        <v>675</v>
      </c>
      <c r="B7" s="372"/>
      <c r="C7" s="372"/>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row>
    <row r="8" spans="1:34" x14ac:dyDescent="0.25">
      <c r="A8" s="49"/>
      <c r="B8" s="49"/>
      <c r="C8" s="49"/>
      <c r="D8" s="49"/>
      <c r="E8" s="49"/>
      <c r="F8" s="49"/>
      <c r="G8" s="49"/>
      <c r="H8" s="49"/>
      <c r="I8" s="49"/>
      <c r="J8" s="49"/>
      <c r="K8" s="49"/>
      <c r="L8" s="49"/>
      <c r="M8" s="49"/>
      <c r="N8" s="49"/>
      <c r="O8" s="49"/>
      <c r="P8" s="49"/>
      <c r="Q8" s="49"/>
      <c r="R8" s="49"/>
      <c r="S8" s="49"/>
      <c r="T8" s="49"/>
      <c r="U8" s="49"/>
      <c r="V8" s="49"/>
      <c r="W8" s="49"/>
      <c r="X8" s="49"/>
      <c r="Y8" s="257"/>
      <c r="Z8" s="257"/>
      <c r="AA8" s="257"/>
      <c r="AB8" s="257"/>
      <c r="AC8" s="257"/>
      <c r="AD8" s="49"/>
      <c r="AE8" s="49"/>
      <c r="AF8" s="49"/>
      <c r="AG8" s="49"/>
      <c r="AH8" s="49"/>
    </row>
    <row r="9" spans="1:34" ht="18.75" customHeight="1" x14ac:dyDescent="0.25">
      <c r="A9" s="373" t="s">
        <v>1131</v>
      </c>
      <c r="B9" s="373"/>
      <c r="C9" s="373"/>
      <c r="D9" s="373"/>
      <c r="E9" s="373"/>
      <c r="F9" s="373"/>
      <c r="G9" s="373"/>
      <c r="H9" s="373"/>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3"/>
    </row>
    <row r="10" spans="1:34" x14ac:dyDescent="0.2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258"/>
      <c r="Z10" s="258"/>
      <c r="AA10" s="258"/>
      <c r="AB10" s="258"/>
      <c r="AC10" s="258"/>
      <c r="AD10" s="41"/>
    </row>
    <row r="11" spans="1:34" ht="21.75" customHeight="1" x14ac:dyDescent="0.25">
      <c r="A11" s="381" t="s">
        <v>62</v>
      </c>
      <c r="B11" s="381" t="s">
        <v>61</v>
      </c>
      <c r="C11" s="381" t="s">
        <v>117</v>
      </c>
      <c r="D11" s="381" t="s">
        <v>363</v>
      </c>
      <c r="E11" s="399" t="s">
        <v>1013</v>
      </c>
      <c r="F11" s="400"/>
      <c r="G11" s="400"/>
      <c r="H11" s="400"/>
      <c r="I11" s="401"/>
      <c r="J11" s="397" t="s">
        <v>362</v>
      </c>
      <c r="K11" s="397"/>
      <c r="L11" s="397"/>
      <c r="M11" s="397"/>
      <c r="N11" s="397"/>
      <c r="O11" s="397"/>
      <c r="P11" s="397"/>
      <c r="Q11" s="397"/>
      <c r="R11" s="397"/>
      <c r="S11" s="397"/>
      <c r="T11" s="397"/>
      <c r="U11" s="397"/>
      <c r="V11" s="397"/>
      <c r="W11" s="397"/>
      <c r="X11" s="397"/>
      <c r="Y11" s="397"/>
      <c r="Z11" s="397"/>
      <c r="AA11" s="397"/>
      <c r="AB11" s="397"/>
      <c r="AC11" s="397"/>
      <c r="AD11" s="397"/>
      <c r="AE11" s="397"/>
      <c r="AF11" s="397"/>
      <c r="AG11" s="397"/>
      <c r="AH11" s="397"/>
    </row>
    <row r="12" spans="1:34" ht="65.25" customHeight="1" x14ac:dyDescent="0.25">
      <c r="A12" s="381"/>
      <c r="B12" s="381"/>
      <c r="C12" s="381"/>
      <c r="D12" s="381"/>
      <c r="E12" s="402"/>
      <c r="F12" s="403"/>
      <c r="G12" s="403"/>
      <c r="H12" s="403"/>
      <c r="I12" s="404"/>
      <c r="J12" s="377" t="s">
        <v>961</v>
      </c>
      <c r="K12" s="377"/>
      <c r="L12" s="377"/>
      <c r="M12" s="377"/>
      <c r="N12" s="377"/>
      <c r="O12" s="377" t="s">
        <v>962</v>
      </c>
      <c r="P12" s="377"/>
      <c r="Q12" s="377"/>
      <c r="R12" s="377"/>
      <c r="S12" s="377"/>
      <c r="T12" s="377" t="s">
        <v>963</v>
      </c>
      <c r="U12" s="377"/>
      <c r="V12" s="377"/>
      <c r="W12" s="377"/>
      <c r="X12" s="377"/>
      <c r="Y12" s="377" t="s">
        <v>964</v>
      </c>
      <c r="Z12" s="377"/>
      <c r="AA12" s="377"/>
      <c r="AB12" s="377"/>
      <c r="AC12" s="377"/>
      <c r="AD12" s="381" t="s">
        <v>234</v>
      </c>
      <c r="AE12" s="381"/>
      <c r="AF12" s="381"/>
      <c r="AG12" s="381"/>
      <c r="AH12" s="381"/>
    </row>
    <row r="13" spans="1:34" ht="60.75" customHeight="1" x14ac:dyDescent="0.25">
      <c r="A13" s="381"/>
      <c r="B13" s="381"/>
      <c r="C13" s="381"/>
      <c r="D13" s="381"/>
      <c r="E13" s="377" t="s">
        <v>361</v>
      </c>
      <c r="F13" s="377"/>
      <c r="G13" s="377"/>
      <c r="H13" s="377"/>
      <c r="I13" s="377"/>
      <c r="J13" s="377" t="s">
        <v>361</v>
      </c>
      <c r="K13" s="377"/>
      <c r="L13" s="377"/>
      <c r="M13" s="377"/>
      <c r="N13" s="377"/>
      <c r="O13" s="377" t="s">
        <v>361</v>
      </c>
      <c r="P13" s="377"/>
      <c r="Q13" s="377"/>
      <c r="R13" s="377"/>
      <c r="S13" s="377"/>
      <c r="T13" s="377" t="s">
        <v>361</v>
      </c>
      <c r="U13" s="377"/>
      <c r="V13" s="377"/>
      <c r="W13" s="377"/>
      <c r="X13" s="377"/>
      <c r="Y13" s="377" t="s">
        <v>361</v>
      </c>
      <c r="Z13" s="377"/>
      <c r="AA13" s="377"/>
      <c r="AB13" s="377"/>
      <c r="AC13" s="377"/>
      <c r="AD13" s="377" t="s">
        <v>40</v>
      </c>
      <c r="AE13" s="377"/>
      <c r="AF13" s="377"/>
      <c r="AG13" s="377"/>
      <c r="AH13" s="377"/>
    </row>
    <row r="14" spans="1:34" ht="65.25" customHeight="1" x14ac:dyDescent="0.25">
      <c r="A14" s="381"/>
      <c r="B14" s="381"/>
      <c r="C14" s="381"/>
      <c r="D14" s="381"/>
      <c r="E14" s="37" t="s">
        <v>229</v>
      </c>
      <c r="F14" s="37" t="s">
        <v>228</v>
      </c>
      <c r="G14" s="37" t="s">
        <v>227</v>
      </c>
      <c r="H14" s="37" t="s">
        <v>226</v>
      </c>
      <c r="I14" s="37" t="s">
        <v>225</v>
      </c>
      <c r="J14" s="37" t="s">
        <v>229</v>
      </c>
      <c r="K14" s="37" t="s">
        <v>228</v>
      </c>
      <c r="L14" s="37" t="s">
        <v>227</v>
      </c>
      <c r="M14" s="37" t="s">
        <v>226</v>
      </c>
      <c r="N14" s="37" t="s">
        <v>225</v>
      </c>
      <c r="O14" s="37" t="s">
        <v>229</v>
      </c>
      <c r="P14" s="37" t="s">
        <v>228</v>
      </c>
      <c r="Q14" s="37" t="s">
        <v>227</v>
      </c>
      <c r="R14" s="37" t="s">
        <v>226</v>
      </c>
      <c r="S14" s="37" t="s">
        <v>225</v>
      </c>
      <c r="T14" s="37" t="s">
        <v>229</v>
      </c>
      <c r="U14" s="37" t="s">
        <v>228</v>
      </c>
      <c r="V14" s="37" t="s">
        <v>227</v>
      </c>
      <c r="W14" s="37" t="s">
        <v>226</v>
      </c>
      <c r="X14" s="37" t="s">
        <v>225</v>
      </c>
      <c r="Y14" s="37" t="s">
        <v>229</v>
      </c>
      <c r="Z14" s="37" t="s">
        <v>228</v>
      </c>
      <c r="AA14" s="37" t="s">
        <v>227</v>
      </c>
      <c r="AB14" s="37" t="s">
        <v>226</v>
      </c>
      <c r="AC14" s="37" t="s">
        <v>225</v>
      </c>
      <c r="AD14" s="37" t="s">
        <v>229</v>
      </c>
      <c r="AE14" s="37" t="s">
        <v>228</v>
      </c>
      <c r="AF14" s="37" t="s">
        <v>227</v>
      </c>
      <c r="AG14" s="37" t="s">
        <v>226</v>
      </c>
      <c r="AH14" s="37" t="s">
        <v>225</v>
      </c>
    </row>
    <row r="15" spans="1:34" x14ac:dyDescent="0.25">
      <c r="A15" s="36">
        <v>1</v>
      </c>
      <c r="B15" s="36">
        <v>2</v>
      </c>
      <c r="C15" s="36">
        <v>3</v>
      </c>
      <c r="D15" s="36">
        <v>4</v>
      </c>
      <c r="E15" s="35" t="s">
        <v>318</v>
      </c>
      <c r="F15" s="35" t="s">
        <v>317</v>
      </c>
      <c r="G15" s="35" t="s">
        <v>316</v>
      </c>
      <c r="H15" s="35" t="s">
        <v>315</v>
      </c>
      <c r="I15" s="35" t="s">
        <v>314</v>
      </c>
      <c r="J15" s="35" t="s">
        <v>224</v>
      </c>
      <c r="K15" s="35" t="s">
        <v>223</v>
      </c>
      <c r="L15" s="35" t="s">
        <v>222</v>
      </c>
      <c r="M15" s="35" t="s">
        <v>221</v>
      </c>
      <c r="N15" s="35" t="s">
        <v>220</v>
      </c>
      <c r="O15" s="35" t="s">
        <v>217</v>
      </c>
      <c r="P15" s="35" t="s">
        <v>216</v>
      </c>
      <c r="Q15" s="35" t="s">
        <v>215</v>
      </c>
      <c r="R15" s="35" t="s">
        <v>214</v>
      </c>
      <c r="S15" s="35" t="s">
        <v>213</v>
      </c>
      <c r="T15" s="35" t="s">
        <v>350</v>
      </c>
      <c r="U15" s="35" t="s">
        <v>349</v>
      </c>
      <c r="V15" s="35" t="s">
        <v>348</v>
      </c>
      <c r="W15" s="35" t="s">
        <v>347</v>
      </c>
      <c r="X15" s="35" t="s">
        <v>346</v>
      </c>
      <c r="Y15" s="35" t="s">
        <v>350</v>
      </c>
      <c r="Z15" s="35" t="s">
        <v>349</v>
      </c>
      <c r="AA15" s="35" t="s">
        <v>348</v>
      </c>
      <c r="AB15" s="35" t="s">
        <v>347</v>
      </c>
      <c r="AC15" s="35" t="s">
        <v>346</v>
      </c>
      <c r="AD15" s="35" t="s">
        <v>210</v>
      </c>
      <c r="AE15" s="35" t="s">
        <v>209</v>
      </c>
      <c r="AF15" s="35" t="s">
        <v>208</v>
      </c>
      <c r="AG15" s="35" t="s">
        <v>207</v>
      </c>
      <c r="AH15" s="35" t="s">
        <v>206</v>
      </c>
    </row>
    <row r="16" spans="1:34" ht="31.5" x14ac:dyDescent="0.25">
      <c r="A16" s="262">
        <v>0</v>
      </c>
      <c r="B16" s="263" t="s">
        <v>682</v>
      </c>
      <c r="C16" s="164"/>
      <c r="D16" s="179">
        <f t="shared" ref="D16:AH16" si="0">IF(AND(D17="нд",D17=D18,D18=D19,D19=D20,D20=D21,D21=D22),"нд",SUMIF(D17,"&gt;0",D17)+SUMIF(D18,"&gt;0",D18)+SUMIF(D19,"&gt;0",D19)+SUMIF(D20,"&gt;0",D20)+SUMIF(D21,"&gt;0",D21)+SUMIF(D22,"&gt;0",D22))</f>
        <v>0</v>
      </c>
      <c r="E16" s="179">
        <f t="shared" si="0"/>
        <v>2.5100000000000002</v>
      </c>
      <c r="F16" s="179">
        <f t="shared" si="0"/>
        <v>0</v>
      </c>
      <c r="G16" s="179">
        <f t="shared" si="0"/>
        <v>5.97</v>
      </c>
      <c r="H16" s="179">
        <f t="shared" si="0"/>
        <v>0</v>
      </c>
      <c r="I16" s="179">
        <f t="shared" si="0"/>
        <v>0</v>
      </c>
      <c r="J16" s="179">
        <f t="shared" si="0"/>
        <v>3.3499999999999996</v>
      </c>
      <c r="K16" s="179">
        <f t="shared" si="0"/>
        <v>0</v>
      </c>
      <c r="L16" s="179">
        <f t="shared" si="0"/>
        <v>2.0099999999999998</v>
      </c>
      <c r="M16" s="179">
        <f t="shared" si="0"/>
        <v>0</v>
      </c>
      <c r="N16" s="179">
        <f t="shared" si="0"/>
        <v>0</v>
      </c>
      <c r="O16" s="179">
        <f t="shared" si="0"/>
        <v>5.7829999999999995</v>
      </c>
      <c r="P16" s="179">
        <f t="shared" si="0"/>
        <v>0</v>
      </c>
      <c r="Q16" s="179">
        <f t="shared" si="0"/>
        <v>10.48</v>
      </c>
      <c r="R16" s="179">
        <f t="shared" si="0"/>
        <v>0</v>
      </c>
      <c r="S16" s="179">
        <f t="shared" si="0"/>
        <v>0</v>
      </c>
      <c r="T16" s="179">
        <f t="shared" si="0"/>
        <v>0</v>
      </c>
      <c r="U16" s="179">
        <f t="shared" si="0"/>
        <v>0</v>
      </c>
      <c r="V16" s="179">
        <f t="shared" si="0"/>
        <v>11.932</v>
      </c>
      <c r="W16" s="179">
        <f t="shared" si="0"/>
        <v>0</v>
      </c>
      <c r="X16" s="179">
        <f t="shared" si="0"/>
        <v>0</v>
      </c>
      <c r="Y16" s="179">
        <f t="shared" si="0"/>
        <v>0.91</v>
      </c>
      <c r="Z16" s="179">
        <f t="shared" si="0"/>
        <v>0</v>
      </c>
      <c r="AA16" s="179">
        <f t="shared" si="0"/>
        <v>9.1580000000000013</v>
      </c>
      <c r="AB16" s="179">
        <f t="shared" si="0"/>
        <v>0</v>
      </c>
      <c r="AC16" s="179">
        <f t="shared" si="0"/>
        <v>0</v>
      </c>
      <c r="AD16" s="179">
        <f t="shared" si="0"/>
        <v>12.553000000000003</v>
      </c>
      <c r="AE16" s="179">
        <f t="shared" si="0"/>
        <v>0</v>
      </c>
      <c r="AF16" s="179">
        <f t="shared" si="0"/>
        <v>39.549999999999997</v>
      </c>
      <c r="AG16" s="179">
        <f t="shared" si="0"/>
        <v>0</v>
      </c>
      <c r="AH16" s="179">
        <f t="shared" si="0"/>
        <v>0</v>
      </c>
    </row>
    <row r="17" spans="1:34" x14ac:dyDescent="0.25">
      <c r="A17" s="262" t="s">
        <v>683</v>
      </c>
      <c r="B17" s="263" t="s">
        <v>684</v>
      </c>
      <c r="C17" s="164"/>
      <c r="D17" s="179" t="str">
        <f t="shared" ref="D17:AH17" si="1">IF(D24="нд","нд",SUMIF(D24,"&gt;0",D24))</f>
        <v>нд</v>
      </c>
      <c r="E17" s="179" t="str">
        <f t="shared" si="1"/>
        <v>нд</v>
      </c>
      <c r="F17" s="179" t="str">
        <f t="shared" si="1"/>
        <v>нд</v>
      </c>
      <c r="G17" s="179" t="str">
        <f t="shared" si="1"/>
        <v>нд</v>
      </c>
      <c r="H17" s="179" t="str">
        <f t="shared" si="1"/>
        <v>нд</v>
      </c>
      <c r="I17" s="179" t="str">
        <f t="shared" si="1"/>
        <v>нд</v>
      </c>
      <c r="J17" s="179" t="str">
        <f t="shared" si="1"/>
        <v>нд</v>
      </c>
      <c r="K17" s="179" t="str">
        <f t="shared" si="1"/>
        <v>нд</v>
      </c>
      <c r="L17" s="179" t="str">
        <f t="shared" si="1"/>
        <v>нд</v>
      </c>
      <c r="M17" s="179" t="str">
        <f t="shared" si="1"/>
        <v>нд</v>
      </c>
      <c r="N17" s="179" t="str">
        <f t="shared" si="1"/>
        <v>нд</v>
      </c>
      <c r="O17" s="179" t="str">
        <f t="shared" si="1"/>
        <v>нд</v>
      </c>
      <c r="P17" s="179" t="str">
        <f t="shared" si="1"/>
        <v>нд</v>
      </c>
      <c r="Q17" s="179" t="str">
        <f t="shared" si="1"/>
        <v>нд</v>
      </c>
      <c r="R17" s="179" t="str">
        <f t="shared" si="1"/>
        <v>нд</v>
      </c>
      <c r="S17" s="179" t="str">
        <f t="shared" si="1"/>
        <v>нд</v>
      </c>
      <c r="T17" s="179" t="str">
        <f t="shared" si="1"/>
        <v>нд</v>
      </c>
      <c r="U17" s="179" t="str">
        <f t="shared" si="1"/>
        <v>нд</v>
      </c>
      <c r="V17" s="179" t="str">
        <f t="shared" si="1"/>
        <v>нд</v>
      </c>
      <c r="W17" s="179" t="str">
        <f t="shared" si="1"/>
        <v>нд</v>
      </c>
      <c r="X17" s="179" t="str">
        <f t="shared" si="1"/>
        <v>нд</v>
      </c>
      <c r="Y17" s="179" t="str">
        <f t="shared" si="1"/>
        <v>нд</v>
      </c>
      <c r="Z17" s="179" t="str">
        <f t="shared" si="1"/>
        <v>нд</v>
      </c>
      <c r="AA17" s="179" t="str">
        <f t="shared" si="1"/>
        <v>нд</v>
      </c>
      <c r="AB17" s="179" t="str">
        <f t="shared" si="1"/>
        <v>нд</v>
      </c>
      <c r="AC17" s="179" t="str">
        <f t="shared" si="1"/>
        <v>нд</v>
      </c>
      <c r="AD17" s="179" t="str">
        <f t="shared" si="1"/>
        <v>нд</v>
      </c>
      <c r="AE17" s="179" t="str">
        <f t="shared" si="1"/>
        <v>нд</v>
      </c>
      <c r="AF17" s="179" t="str">
        <f t="shared" si="1"/>
        <v>нд</v>
      </c>
      <c r="AG17" s="179" t="str">
        <f t="shared" si="1"/>
        <v>нд</v>
      </c>
      <c r="AH17" s="179" t="str">
        <f t="shared" si="1"/>
        <v>нд</v>
      </c>
    </row>
    <row r="18" spans="1:34" ht="31.5" x14ac:dyDescent="0.25">
      <c r="A18" s="262" t="s">
        <v>685</v>
      </c>
      <c r="B18" s="263" t="s">
        <v>686</v>
      </c>
      <c r="C18" s="164"/>
      <c r="D18" s="179">
        <f t="shared" ref="D18:AH18" si="2">IF(D44="нд","нд",SUMIF(D44,"&gt;0",D44))</f>
        <v>0</v>
      </c>
      <c r="E18" s="179">
        <f t="shared" si="2"/>
        <v>2.35</v>
      </c>
      <c r="F18" s="179">
        <f t="shared" si="2"/>
        <v>0</v>
      </c>
      <c r="G18" s="179">
        <f t="shared" si="2"/>
        <v>2.58</v>
      </c>
      <c r="H18" s="179">
        <f t="shared" si="2"/>
        <v>0</v>
      </c>
      <c r="I18" s="179">
        <f t="shared" si="2"/>
        <v>0</v>
      </c>
      <c r="J18" s="179">
        <f t="shared" si="2"/>
        <v>3.3499999999999996</v>
      </c>
      <c r="K18" s="179">
        <f t="shared" si="2"/>
        <v>0</v>
      </c>
      <c r="L18" s="179">
        <f t="shared" si="2"/>
        <v>2.0099999999999998</v>
      </c>
      <c r="M18" s="179">
        <f t="shared" si="2"/>
        <v>0</v>
      </c>
      <c r="N18" s="179">
        <f t="shared" si="2"/>
        <v>0</v>
      </c>
      <c r="O18" s="179">
        <f t="shared" si="2"/>
        <v>5.7829999999999995</v>
      </c>
      <c r="P18" s="179">
        <f t="shared" si="2"/>
        <v>0</v>
      </c>
      <c r="Q18" s="179">
        <f t="shared" si="2"/>
        <v>10.48</v>
      </c>
      <c r="R18" s="179">
        <f t="shared" si="2"/>
        <v>0</v>
      </c>
      <c r="S18" s="179">
        <f t="shared" si="2"/>
        <v>0</v>
      </c>
      <c r="T18" s="179">
        <f t="shared" si="2"/>
        <v>0</v>
      </c>
      <c r="U18" s="179">
        <f t="shared" si="2"/>
        <v>0</v>
      </c>
      <c r="V18" s="179">
        <f t="shared" si="2"/>
        <v>9.1820000000000004</v>
      </c>
      <c r="W18" s="179">
        <f t="shared" si="2"/>
        <v>0</v>
      </c>
      <c r="X18" s="179">
        <f t="shared" si="2"/>
        <v>0</v>
      </c>
      <c r="Y18" s="179">
        <f t="shared" si="2"/>
        <v>0.91</v>
      </c>
      <c r="Z18" s="179">
        <f t="shared" si="2"/>
        <v>0</v>
      </c>
      <c r="AA18" s="179">
        <f t="shared" si="2"/>
        <v>8.2780000000000005</v>
      </c>
      <c r="AB18" s="179">
        <f t="shared" si="2"/>
        <v>0</v>
      </c>
      <c r="AC18" s="179">
        <f t="shared" si="2"/>
        <v>0</v>
      </c>
      <c r="AD18" s="179">
        <f t="shared" si="2"/>
        <v>12.393000000000002</v>
      </c>
      <c r="AE18" s="179">
        <f t="shared" si="2"/>
        <v>0</v>
      </c>
      <c r="AF18" s="179">
        <f t="shared" si="2"/>
        <v>32.53</v>
      </c>
      <c r="AG18" s="179">
        <f t="shared" si="2"/>
        <v>0</v>
      </c>
      <c r="AH18" s="179">
        <f t="shared" si="2"/>
        <v>0</v>
      </c>
    </row>
    <row r="19" spans="1:34" ht="63" x14ac:dyDescent="0.25">
      <c r="A19" s="262" t="s">
        <v>687</v>
      </c>
      <c r="B19" s="263" t="s">
        <v>688</v>
      </c>
      <c r="C19" s="164"/>
      <c r="D19" s="179" t="str">
        <f t="shared" ref="D19:AH19" si="3">IF(D141="нд","нд",SUMIF(D141,"&gt;0",D141))</f>
        <v>нд</v>
      </c>
      <c r="E19" s="179" t="str">
        <f t="shared" si="3"/>
        <v>нд</v>
      </c>
      <c r="F19" s="179" t="str">
        <f t="shared" si="3"/>
        <v>нд</v>
      </c>
      <c r="G19" s="179" t="str">
        <f t="shared" si="3"/>
        <v>нд</v>
      </c>
      <c r="H19" s="179" t="str">
        <f t="shared" si="3"/>
        <v>нд</v>
      </c>
      <c r="I19" s="179" t="str">
        <f t="shared" si="3"/>
        <v>нд</v>
      </c>
      <c r="J19" s="179" t="str">
        <f t="shared" si="3"/>
        <v>нд</v>
      </c>
      <c r="K19" s="179" t="str">
        <f t="shared" si="3"/>
        <v>нд</v>
      </c>
      <c r="L19" s="179" t="str">
        <f t="shared" si="3"/>
        <v>нд</v>
      </c>
      <c r="M19" s="179" t="str">
        <f t="shared" si="3"/>
        <v>нд</v>
      </c>
      <c r="N19" s="179" t="str">
        <f t="shared" si="3"/>
        <v>нд</v>
      </c>
      <c r="O19" s="179" t="str">
        <f t="shared" si="3"/>
        <v>нд</v>
      </c>
      <c r="P19" s="179" t="str">
        <f t="shared" si="3"/>
        <v>нд</v>
      </c>
      <c r="Q19" s="179" t="str">
        <f t="shared" si="3"/>
        <v>нд</v>
      </c>
      <c r="R19" s="179" t="str">
        <f t="shared" si="3"/>
        <v>нд</v>
      </c>
      <c r="S19" s="179" t="str">
        <f t="shared" si="3"/>
        <v>нд</v>
      </c>
      <c r="T19" s="179" t="str">
        <f t="shared" si="3"/>
        <v>нд</v>
      </c>
      <c r="U19" s="179" t="str">
        <f t="shared" si="3"/>
        <v>нд</v>
      </c>
      <c r="V19" s="179" t="str">
        <f t="shared" si="3"/>
        <v>нд</v>
      </c>
      <c r="W19" s="179" t="str">
        <f t="shared" si="3"/>
        <v>нд</v>
      </c>
      <c r="X19" s="179" t="str">
        <f t="shared" si="3"/>
        <v>нд</v>
      </c>
      <c r="Y19" s="179" t="str">
        <f t="shared" si="3"/>
        <v>нд</v>
      </c>
      <c r="Z19" s="179" t="str">
        <f t="shared" si="3"/>
        <v>нд</v>
      </c>
      <c r="AA19" s="179" t="str">
        <f t="shared" si="3"/>
        <v>нд</v>
      </c>
      <c r="AB19" s="179" t="str">
        <f t="shared" si="3"/>
        <v>нд</v>
      </c>
      <c r="AC19" s="179" t="str">
        <f t="shared" si="3"/>
        <v>нд</v>
      </c>
      <c r="AD19" s="179" t="str">
        <f t="shared" si="3"/>
        <v>нд</v>
      </c>
      <c r="AE19" s="179" t="str">
        <f t="shared" si="3"/>
        <v>нд</v>
      </c>
      <c r="AF19" s="179" t="str">
        <f t="shared" si="3"/>
        <v>нд</v>
      </c>
      <c r="AG19" s="179" t="str">
        <f t="shared" si="3"/>
        <v>нд</v>
      </c>
      <c r="AH19" s="179" t="str">
        <f t="shared" si="3"/>
        <v>нд</v>
      </c>
    </row>
    <row r="20" spans="1:34" ht="31.5" x14ac:dyDescent="0.25">
      <c r="A20" s="262" t="s">
        <v>689</v>
      </c>
      <c r="B20" s="263" t="s">
        <v>690</v>
      </c>
      <c r="C20" s="164"/>
      <c r="D20" s="179" t="str">
        <f t="shared" ref="D20:AH20" si="4">IF(D144="нд","нд",SUMIF(D144,"&gt;0",D144))</f>
        <v>нд</v>
      </c>
      <c r="E20" s="179">
        <f t="shared" si="4"/>
        <v>0.16</v>
      </c>
      <c r="F20" s="179" t="str">
        <f t="shared" si="4"/>
        <v>нд</v>
      </c>
      <c r="G20" s="179">
        <f t="shared" si="4"/>
        <v>3.3899999999999997</v>
      </c>
      <c r="H20" s="179" t="str">
        <f t="shared" si="4"/>
        <v>нд</v>
      </c>
      <c r="I20" s="179" t="str">
        <f t="shared" si="4"/>
        <v>нд</v>
      </c>
      <c r="J20" s="179" t="str">
        <f t="shared" si="4"/>
        <v>нд</v>
      </c>
      <c r="K20" s="179" t="str">
        <f t="shared" si="4"/>
        <v>нд</v>
      </c>
      <c r="L20" s="179" t="str">
        <f t="shared" si="4"/>
        <v>нд</v>
      </c>
      <c r="M20" s="179" t="str">
        <f t="shared" si="4"/>
        <v>нд</v>
      </c>
      <c r="N20" s="179" t="str">
        <f t="shared" si="4"/>
        <v>нд</v>
      </c>
      <c r="O20" s="179" t="str">
        <f t="shared" si="4"/>
        <v>нд</v>
      </c>
      <c r="P20" s="179" t="str">
        <f t="shared" si="4"/>
        <v>нд</v>
      </c>
      <c r="Q20" s="179" t="str">
        <f t="shared" si="4"/>
        <v>нд</v>
      </c>
      <c r="R20" s="179" t="str">
        <f t="shared" si="4"/>
        <v>нд</v>
      </c>
      <c r="S20" s="179" t="str">
        <f t="shared" si="4"/>
        <v>нд</v>
      </c>
      <c r="T20" s="179" t="str">
        <f t="shared" si="4"/>
        <v>нд</v>
      </c>
      <c r="U20" s="179" t="str">
        <f t="shared" si="4"/>
        <v>нд</v>
      </c>
      <c r="V20" s="179">
        <f t="shared" si="4"/>
        <v>2.75</v>
      </c>
      <c r="W20" s="179" t="str">
        <f t="shared" si="4"/>
        <v>нд</v>
      </c>
      <c r="X20" s="179" t="str">
        <f t="shared" si="4"/>
        <v>нд</v>
      </c>
      <c r="Y20" s="179" t="str">
        <f t="shared" si="4"/>
        <v>нд</v>
      </c>
      <c r="Z20" s="179" t="str">
        <f t="shared" si="4"/>
        <v>нд</v>
      </c>
      <c r="AA20" s="179">
        <f t="shared" si="4"/>
        <v>0.88</v>
      </c>
      <c r="AB20" s="179" t="str">
        <f t="shared" si="4"/>
        <v>нд</v>
      </c>
      <c r="AC20" s="179" t="str">
        <f t="shared" si="4"/>
        <v>нд</v>
      </c>
      <c r="AD20" s="179">
        <f t="shared" si="4"/>
        <v>0.16</v>
      </c>
      <c r="AE20" s="179">
        <f t="shared" si="4"/>
        <v>0</v>
      </c>
      <c r="AF20" s="179">
        <f t="shared" si="4"/>
        <v>7.02</v>
      </c>
      <c r="AG20" s="179">
        <f t="shared" si="4"/>
        <v>0</v>
      </c>
      <c r="AH20" s="179">
        <f t="shared" si="4"/>
        <v>0</v>
      </c>
    </row>
    <row r="21" spans="1:34" ht="47.25" x14ac:dyDescent="0.25">
      <c r="A21" s="262" t="s">
        <v>691</v>
      </c>
      <c r="B21" s="263" t="s">
        <v>692</v>
      </c>
      <c r="C21" s="164"/>
      <c r="D21" s="179" t="str">
        <f t="shared" ref="D21" si="5">IF(D152="нд","нд",SUMIF(D152,"&gt;0",D152))</f>
        <v>нд</v>
      </c>
      <c r="E21" s="179" t="str">
        <f t="shared" ref="D21:T22" si="6">IF(E152="нд","нд",SUMIF(E152,"&gt;0",E152))</f>
        <v>нд</v>
      </c>
      <c r="F21" s="179" t="str">
        <f t="shared" si="6"/>
        <v>нд</v>
      </c>
      <c r="G21" s="179" t="str">
        <f t="shared" si="6"/>
        <v>нд</v>
      </c>
      <c r="H21" s="179" t="str">
        <f t="shared" si="6"/>
        <v>нд</v>
      </c>
      <c r="I21" s="179" t="str">
        <f t="shared" si="6"/>
        <v>нд</v>
      </c>
      <c r="J21" s="179" t="str">
        <f t="shared" si="6"/>
        <v>нд</v>
      </c>
      <c r="K21" s="179" t="str">
        <f t="shared" si="6"/>
        <v>нд</v>
      </c>
      <c r="L21" s="179" t="str">
        <f t="shared" si="6"/>
        <v>нд</v>
      </c>
      <c r="M21" s="179" t="str">
        <f t="shared" si="6"/>
        <v>нд</v>
      </c>
      <c r="N21" s="179" t="str">
        <f t="shared" si="6"/>
        <v>нд</v>
      </c>
      <c r="O21" s="179" t="str">
        <f t="shared" si="6"/>
        <v>нд</v>
      </c>
      <c r="P21" s="179" t="str">
        <f t="shared" si="6"/>
        <v>нд</v>
      </c>
      <c r="Q21" s="179" t="str">
        <f t="shared" si="6"/>
        <v>нд</v>
      </c>
      <c r="R21" s="179" t="str">
        <f t="shared" si="6"/>
        <v>нд</v>
      </c>
      <c r="S21" s="179" t="str">
        <f t="shared" si="6"/>
        <v>нд</v>
      </c>
      <c r="T21" s="179" t="str">
        <f t="shared" si="6"/>
        <v>нд</v>
      </c>
      <c r="U21" s="179" t="str">
        <f t="shared" ref="T21:AH22" si="7">IF(U152="нд","нд",SUMIF(U152,"&gt;0",U152))</f>
        <v>нд</v>
      </c>
      <c r="V21" s="179" t="str">
        <f t="shared" si="7"/>
        <v>нд</v>
      </c>
      <c r="W21" s="179" t="str">
        <f t="shared" si="7"/>
        <v>нд</v>
      </c>
      <c r="X21" s="179" t="str">
        <f t="shared" si="7"/>
        <v>нд</v>
      </c>
      <c r="Y21" s="179" t="str">
        <f t="shared" si="7"/>
        <v>нд</v>
      </c>
      <c r="Z21" s="179" t="str">
        <f t="shared" si="7"/>
        <v>нд</v>
      </c>
      <c r="AA21" s="179" t="str">
        <f t="shared" si="7"/>
        <v>нд</v>
      </c>
      <c r="AB21" s="179" t="str">
        <f t="shared" si="7"/>
        <v>нд</v>
      </c>
      <c r="AC21" s="179" t="str">
        <f t="shared" si="7"/>
        <v>нд</v>
      </c>
      <c r="AD21" s="179" t="str">
        <f t="shared" si="7"/>
        <v>нд</v>
      </c>
      <c r="AE21" s="179" t="str">
        <f t="shared" si="7"/>
        <v>нд</v>
      </c>
      <c r="AF21" s="179" t="str">
        <f t="shared" si="7"/>
        <v>нд</v>
      </c>
      <c r="AG21" s="179" t="str">
        <f t="shared" si="7"/>
        <v>нд</v>
      </c>
      <c r="AH21" s="179" t="str">
        <f t="shared" si="7"/>
        <v>нд</v>
      </c>
    </row>
    <row r="22" spans="1:34" ht="31.5" x14ac:dyDescent="0.25">
      <c r="A22" s="262" t="s">
        <v>693</v>
      </c>
      <c r="B22" s="263" t="s">
        <v>694</v>
      </c>
      <c r="C22" s="164"/>
      <c r="D22" s="179" t="str">
        <f t="shared" si="6"/>
        <v>нд</v>
      </c>
      <c r="E22" s="179" t="str">
        <f t="shared" si="6"/>
        <v>нд</v>
      </c>
      <c r="F22" s="179" t="str">
        <f t="shared" si="6"/>
        <v>нд</v>
      </c>
      <c r="G22" s="179" t="str">
        <f t="shared" si="6"/>
        <v>нд</v>
      </c>
      <c r="H22" s="179" t="str">
        <f t="shared" si="6"/>
        <v>нд</v>
      </c>
      <c r="I22" s="179" t="str">
        <f t="shared" si="6"/>
        <v>нд</v>
      </c>
      <c r="J22" s="179" t="str">
        <f t="shared" si="6"/>
        <v>нд</v>
      </c>
      <c r="K22" s="179" t="str">
        <f t="shared" si="6"/>
        <v>нд</v>
      </c>
      <c r="L22" s="179" t="str">
        <f t="shared" si="6"/>
        <v>нд</v>
      </c>
      <c r="M22" s="179" t="str">
        <f t="shared" si="6"/>
        <v>нд</v>
      </c>
      <c r="N22" s="179" t="str">
        <f t="shared" si="6"/>
        <v>нд</v>
      </c>
      <c r="O22" s="179" t="str">
        <f t="shared" si="6"/>
        <v>нд</v>
      </c>
      <c r="P22" s="179" t="str">
        <f t="shared" si="6"/>
        <v>нд</v>
      </c>
      <c r="Q22" s="179" t="str">
        <f t="shared" si="6"/>
        <v>нд</v>
      </c>
      <c r="R22" s="179" t="str">
        <f t="shared" si="6"/>
        <v>нд</v>
      </c>
      <c r="S22" s="179" t="str">
        <f t="shared" si="6"/>
        <v>нд</v>
      </c>
      <c r="T22" s="179" t="str">
        <f t="shared" si="7"/>
        <v>нд</v>
      </c>
      <c r="U22" s="179" t="str">
        <f t="shared" si="7"/>
        <v>нд</v>
      </c>
      <c r="V22" s="179" t="str">
        <f t="shared" si="7"/>
        <v>нд</v>
      </c>
      <c r="W22" s="179" t="str">
        <f t="shared" si="7"/>
        <v>нд</v>
      </c>
      <c r="X22" s="179" t="str">
        <f t="shared" si="7"/>
        <v>нд</v>
      </c>
      <c r="Y22" s="179" t="str">
        <f t="shared" si="7"/>
        <v>нд</v>
      </c>
      <c r="Z22" s="179" t="str">
        <f t="shared" si="7"/>
        <v>нд</v>
      </c>
      <c r="AA22" s="179" t="str">
        <f t="shared" si="7"/>
        <v>нд</v>
      </c>
      <c r="AB22" s="179" t="str">
        <f t="shared" si="7"/>
        <v>нд</v>
      </c>
      <c r="AC22" s="179" t="str">
        <f t="shared" si="7"/>
        <v>нд</v>
      </c>
      <c r="AD22" s="179">
        <f t="shared" si="7"/>
        <v>0</v>
      </c>
      <c r="AE22" s="179">
        <f t="shared" si="7"/>
        <v>0</v>
      </c>
      <c r="AF22" s="179">
        <f t="shared" si="7"/>
        <v>0</v>
      </c>
      <c r="AG22" s="179">
        <f t="shared" si="7"/>
        <v>0</v>
      </c>
      <c r="AH22" s="179">
        <f t="shared" si="7"/>
        <v>0</v>
      </c>
    </row>
    <row r="23" spans="1:34" x14ac:dyDescent="0.25">
      <c r="A23" s="235" t="s">
        <v>695</v>
      </c>
      <c r="B23" s="165" t="s">
        <v>696</v>
      </c>
      <c r="C23" s="184"/>
      <c r="D23" s="180">
        <f t="shared" ref="D23:AH23" si="8">D16</f>
        <v>0</v>
      </c>
      <c r="E23" s="180">
        <f t="shared" si="8"/>
        <v>2.5100000000000002</v>
      </c>
      <c r="F23" s="180">
        <f t="shared" si="8"/>
        <v>0</v>
      </c>
      <c r="G23" s="180">
        <f t="shared" si="8"/>
        <v>5.97</v>
      </c>
      <c r="H23" s="180">
        <f t="shared" si="8"/>
        <v>0</v>
      </c>
      <c r="I23" s="180">
        <f t="shared" si="8"/>
        <v>0</v>
      </c>
      <c r="J23" s="180">
        <f t="shared" si="8"/>
        <v>3.3499999999999996</v>
      </c>
      <c r="K23" s="180">
        <f t="shared" si="8"/>
        <v>0</v>
      </c>
      <c r="L23" s="180">
        <f t="shared" si="8"/>
        <v>2.0099999999999998</v>
      </c>
      <c r="M23" s="180">
        <f t="shared" si="8"/>
        <v>0</v>
      </c>
      <c r="N23" s="180">
        <f t="shared" si="8"/>
        <v>0</v>
      </c>
      <c r="O23" s="180">
        <f t="shared" si="8"/>
        <v>5.7829999999999995</v>
      </c>
      <c r="P23" s="180">
        <f t="shared" si="8"/>
        <v>0</v>
      </c>
      <c r="Q23" s="180">
        <f t="shared" si="8"/>
        <v>10.48</v>
      </c>
      <c r="R23" s="180">
        <f t="shared" si="8"/>
        <v>0</v>
      </c>
      <c r="S23" s="180">
        <f t="shared" si="8"/>
        <v>0</v>
      </c>
      <c r="T23" s="180">
        <f t="shared" si="8"/>
        <v>0</v>
      </c>
      <c r="U23" s="180">
        <f t="shared" si="8"/>
        <v>0</v>
      </c>
      <c r="V23" s="180">
        <f t="shared" si="8"/>
        <v>11.932</v>
      </c>
      <c r="W23" s="180">
        <f t="shared" si="8"/>
        <v>0</v>
      </c>
      <c r="X23" s="180">
        <f t="shared" si="8"/>
        <v>0</v>
      </c>
      <c r="Y23" s="180">
        <f t="shared" si="8"/>
        <v>0.91</v>
      </c>
      <c r="Z23" s="180">
        <f t="shared" si="8"/>
        <v>0</v>
      </c>
      <c r="AA23" s="180">
        <f t="shared" si="8"/>
        <v>9.1580000000000013</v>
      </c>
      <c r="AB23" s="180">
        <f t="shared" si="8"/>
        <v>0</v>
      </c>
      <c r="AC23" s="180">
        <f t="shared" si="8"/>
        <v>0</v>
      </c>
      <c r="AD23" s="180">
        <f t="shared" si="8"/>
        <v>12.553000000000003</v>
      </c>
      <c r="AE23" s="180">
        <f t="shared" si="8"/>
        <v>0</v>
      </c>
      <c r="AF23" s="180">
        <f t="shared" si="8"/>
        <v>39.549999999999997</v>
      </c>
      <c r="AG23" s="180">
        <f t="shared" si="8"/>
        <v>0</v>
      </c>
      <c r="AH23" s="180">
        <f t="shared" si="8"/>
        <v>0</v>
      </c>
    </row>
    <row r="24" spans="1:34" ht="31.5" x14ac:dyDescent="0.25">
      <c r="A24" s="236" t="s">
        <v>522</v>
      </c>
      <c r="B24" s="195" t="s">
        <v>697</v>
      </c>
      <c r="C24" s="168"/>
      <c r="D24" s="180" t="str">
        <f t="shared" ref="D24:AH24" si="9">IF(AND(D25="нд",D25=D29,D29=D32,D32=D41),"нд",SUMIF(D25,"&gt;0",D25)+SUMIF(D29,"&gt;0",D29)+SUMIF(D32,"&gt;0",D32)+SUMIF(D41,"&gt;0",D41))</f>
        <v>нд</v>
      </c>
      <c r="E24" s="180" t="str">
        <f t="shared" si="9"/>
        <v>нд</v>
      </c>
      <c r="F24" s="180" t="str">
        <f t="shared" si="9"/>
        <v>нд</v>
      </c>
      <c r="G24" s="180" t="str">
        <f t="shared" si="9"/>
        <v>нд</v>
      </c>
      <c r="H24" s="180" t="str">
        <f t="shared" si="9"/>
        <v>нд</v>
      </c>
      <c r="I24" s="180" t="str">
        <f t="shared" si="9"/>
        <v>нд</v>
      </c>
      <c r="J24" s="180" t="str">
        <f t="shared" si="9"/>
        <v>нд</v>
      </c>
      <c r="K24" s="180" t="str">
        <f t="shared" si="9"/>
        <v>нд</v>
      </c>
      <c r="L24" s="180" t="str">
        <f t="shared" si="9"/>
        <v>нд</v>
      </c>
      <c r="M24" s="180" t="str">
        <f t="shared" si="9"/>
        <v>нд</v>
      </c>
      <c r="N24" s="180" t="str">
        <f t="shared" si="9"/>
        <v>нд</v>
      </c>
      <c r="O24" s="180" t="str">
        <f t="shared" si="9"/>
        <v>нд</v>
      </c>
      <c r="P24" s="180" t="str">
        <f t="shared" si="9"/>
        <v>нд</v>
      </c>
      <c r="Q24" s="180" t="str">
        <f t="shared" si="9"/>
        <v>нд</v>
      </c>
      <c r="R24" s="180" t="str">
        <f t="shared" si="9"/>
        <v>нд</v>
      </c>
      <c r="S24" s="180" t="str">
        <f t="shared" si="9"/>
        <v>нд</v>
      </c>
      <c r="T24" s="180" t="str">
        <f t="shared" si="9"/>
        <v>нд</v>
      </c>
      <c r="U24" s="180" t="str">
        <f t="shared" si="9"/>
        <v>нд</v>
      </c>
      <c r="V24" s="180" t="str">
        <f t="shared" si="9"/>
        <v>нд</v>
      </c>
      <c r="W24" s="180" t="str">
        <f t="shared" si="9"/>
        <v>нд</v>
      </c>
      <c r="X24" s="180" t="str">
        <f t="shared" si="9"/>
        <v>нд</v>
      </c>
      <c r="Y24" s="180" t="str">
        <f t="shared" si="9"/>
        <v>нд</v>
      </c>
      <c r="Z24" s="180" t="str">
        <f t="shared" si="9"/>
        <v>нд</v>
      </c>
      <c r="AA24" s="180" t="str">
        <f t="shared" si="9"/>
        <v>нд</v>
      </c>
      <c r="AB24" s="180" t="str">
        <f t="shared" si="9"/>
        <v>нд</v>
      </c>
      <c r="AC24" s="180" t="str">
        <f t="shared" si="9"/>
        <v>нд</v>
      </c>
      <c r="AD24" s="180" t="str">
        <f t="shared" si="9"/>
        <v>нд</v>
      </c>
      <c r="AE24" s="180" t="str">
        <f t="shared" si="9"/>
        <v>нд</v>
      </c>
      <c r="AF24" s="180" t="str">
        <f t="shared" si="9"/>
        <v>нд</v>
      </c>
      <c r="AG24" s="180" t="str">
        <f t="shared" si="9"/>
        <v>нд</v>
      </c>
      <c r="AH24" s="180" t="str">
        <f t="shared" si="9"/>
        <v>нд</v>
      </c>
    </row>
    <row r="25" spans="1:34" ht="47.25" x14ac:dyDescent="0.25">
      <c r="A25" s="236" t="s">
        <v>520</v>
      </c>
      <c r="B25" s="195" t="s">
        <v>698</v>
      </c>
      <c r="C25" s="168"/>
      <c r="D25" s="180" t="str">
        <f t="shared" ref="D25:AH25" si="10">IF(AND(D26="нд",D26=D27,D27=D28),"нд",SUMIF(D26,"&gt;0",D26)+SUMIF(D27,"&gt;0",D27)+SUMIF(D28,"&gt;0",D28))</f>
        <v>нд</v>
      </c>
      <c r="E25" s="180" t="str">
        <f t="shared" si="10"/>
        <v>нд</v>
      </c>
      <c r="F25" s="180" t="str">
        <f t="shared" si="10"/>
        <v>нд</v>
      </c>
      <c r="G25" s="180" t="str">
        <f t="shared" si="10"/>
        <v>нд</v>
      </c>
      <c r="H25" s="180" t="str">
        <f t="shared" si="10"/>
        <v>нд</v>
      </c>
      <c r="I25" s="180" t="str">
        <f t="shared" si="10"/>
        <v>нд</v>
      </c>
      <c r="J25" s="180" t="str">
        <f t="shared" si="10"/>
        <v>нд</v>
      </c>
      <c r="K25" s="180" t="str">
        <f t="shared" si="10"/>
        <v>нд</v>
      </c>
      <c r="L25" s="180" t="str">
        <f t="shared" si="10"/>
        <v>нд</v>
      </c>
      <c r="M25" s="180" t="str">
        <f t="shared" si="10"/>
        <v>нд</v>
      </c>
      <c r="N25" s="180" t="str">
        <f t="shared" si="10"/>
        <v>нд</v>
      </c>
      <c r="O25" s="180" t="str">
        <f t="shared" si="10"/>
        <v>нд</v>
      </c>
      <c r="P25" s="180" t="str">
        <f t="shared" si="10"/>
        <v>нд</v>
      </c>
      <c r="Q25" s="180" t="str">
        <f t="shared" si="10"/>
        <v>нд</v>
      </c>
      <c r="R25" s="180" t="str">
        <f t="shared" si="10"/>
        <v>нд</v>
      </c>
      <c r="S25" s="180" t="str">
        <f t="shared" si="10"/>
        <v>нд</v>
      </c>
      <c r="T25" s="180" t="str">
        <f t="shared" si="10"/>
        <v>нд</v>
      </c>
      <c r="U25" s="180" t="str">
        <f t="shared" si="10"/>
        <v>нд</v>
      </c>
      <c r="V25" s="180" t="str">
        <f t="shared" si="10"/>
        <v>нд</v>
      </c>
      <c r="W25" s="180" t="str">
        <f t="shared" si="10"/>
        <v>нд</v>
      </c>
      <c r="X25" s="180" t="str">
        <f t="shared" si="10"/>
        <v>нд</v>
      </c>
      <c r="Y25" s="180" t="str">
        <f t="shared" si="10"/>
        <v>нд</v>
      </c>
      <c r="Z25" s="180" t="str">
        <f t="shared" si="10"/>
        <v>нд</v>
      </c>
      <c r="AA25" s="180" t="str">
        <f t="shared" si="10"/>
        <v>нд</v>
      </c>
      <c r="AB25" s="180" t="str">
        <f t="shared" si="10"/>
        <v>нд</v>
      </c>
      <c r="AC25" s="180" t="str">
        <f t="shared" si="10"/>
        <v>нд</v>
      </c>
      <c r="AD25" s="180" t="str">
        <f t="shared" si="10"/>
        <v>нд</v>
      </c>
      <c r="AE25" s="180" t="str">
        <f t="shared" si="10"/>
        <v>нд</v>
      </c>
      <c r="AF25" s="180" t="str">
        <f t="shared" si="10"/>
        <v>нд</v>
      </c>
      <c r="AG25" s="180" t="str">
        <f t="shared" si="10"/>
        <v>нд</v>
      </c>
      <c r="AH25" s="180" t="str">
        <f t="shared" si="10"/>
        <v>нд</v>
      </c>
    </row>
    <row r="26" spans="1:34" ht="78.75" x14ac:dyDescent="0.25">
      <c r="A26" s="236" t="s">
        <v>519</v>
      </c>
      <c r="B26" s="195" t="s">
        <v>699</v>
      </c>
      <c r="C26" s="168"/>
      <c r="D26" s="180" t="s">
        <v>440</v>
      </c>
      <c r="E26" s="180" t="s">
        <v>440</v>
      </c>
      <c r="F26" s="180" t="s">
        <v>440</v>
      </c>
      <c r="G26" s="180" t="s">
        <v>440</v>
      </c>
      <c r="H26" s="180" t="s">
        <v>440</v>
      </c>
      <c r="I26" s="180" t="s">
        <v>440</v>
      </c>
      <c r="J26" s="180" t="s">
        <v>440</v>
      </c>
      <c r="K26" s="180" t="s">
        <v>440</v>
      </c>
      <c r="L26" s="180" t="s">
        <v>440</v>
      </c>
      <c r="M26" s="180" t="s">
        <v>440</v>
      </c>
      <c r="N26" s="180" t="s">
        <v>440</v>
      </c>
      <c r="O26" s="180" t="s">
        <v>440</v>
      </c>
      <c r="P26" s="180" t="s">
        <v>440</v>
      </c>
      <c r="Q26" s="180" t="s">
        <v>440</v>
      </c>
      <c r="R26" s="180" t="s">
        <v>440</v>
      </c>
      <c r="S26" s="180" t="s">
        <v>440</v>
      </c>
      <c r="T26" s="180" t="s">
        <v>440</v>
      </c>
      <c r="U26" s="180" t="s">
        <v>440</v>
      </c>
      <c r="V26" s="180" t="s">
        <v>440</v>
      </c>
      <c r="W26" s="180" t="s">
        <v>440</v>
      </c>
      <c r="X26" s="180" t="s">
        <v>440</v>
      </c>
      <c r="Y26" s="180" t="s">
        <v>440</v>
      </c>
      <c r="Z26" s="180" t="s">
        <v>440</v>
      </c>
      <c r="AA26" s="180" t="s">
        <v>440</v>
      </c>
      <c r="AB26" s="180" t="s">
        <v>440</v>
      </c>
      <c r="AC26" s="180" t="s">
        <v>440</v>
      </c>
      <c r="AD26" s="180" t="s">
        <v>440</v>
      </c>
      <c r="AE26" s="180" t="s">
        <v>440</v>
      </c>
      <c r="AF26" s="180" t="s">
        <v>440</v>
      </c>
      <c r="AG26" s="180" t="s">
        <v>440</v>
      </c>
      <c r="AH26" s="180" t="s">
        <v>440</v>
      </c>
    </row>
    <row r="27" spans="1:34" ht="78.75" x14ac:dyDescent="0.25">
      <c r="A27" s="236" t="s">
        <v>518</v>
      </c>
      <c r="B27" s="195" t="s">
        <v>700</v>
      </c>
      <c r="C27" s="168"/>
      <c r="D27" s="180" t="s">
        <v>440</v>
      </c>
      <c r="E27" s="180" t="s">
        <v>440</v>
      </c>
      <c r="F27" s="180" t="s">
        <v>440</v>
      </c>
      <c r="G27" s="180" t="s">
        <v>440</v>
      </c>
      <c r="H27" s="180" t="s">
        <v>440</v>
      </c>
      <c r="I27" s="180" t="s">
        <v>440</v>
      </c>
      <c r="J27" s="180" t="s">
        <v>440</v>
      </c>
      <c r="K27" s="180" t="s">
        <v>440</v>
      </c>
      <c r="L27" s="180" t="s">
        <v>440</v>
      </c>
      <c r="M27" s="180" t="s">
        <v>440</v>
      </c>
      <c r="N27" s="180" t="s">
        <v>440</v>
      </c>
      <c r="O27" s="180" t="s">
        <v>440</v>
      </c>
      <c r="P27" s="180" t="s">
        <v>440</v>
      </c>
      <c r="Q27" s="180" t="s">
        <v>440</v>
      </c>
      <c r="R27" s="180" t="s">
        <v>440</v>
      </c>
      <c r="S27" s="180" t="s">
        <v>440</v>
      </c>
      <c r="T27" s="180" t="s">
        <v>440</v>
      </c>
      <c r="U27" s="180" t="s">
        <v>440</v>
      </c>
      <c r="V27" s="180" t="s">
        <v>440</v>
      </c>
      <c r="W27" s="180" t="s">
        <v>440</v>
      </c>
      <c r="X27" s="180" t="s">
        <v>440</v>
      </c>
      <c r="Y27" s="180" t="s">
        <v>440</v>
      </c>
      <c r="Z27" s="180" t="s">
        <v>440</v>
      </c>
      <c r="AA27" s="180" t="s">
        <v>440</v>
      </c>
      <c r="AB27" s="180" t="s">
        <v>440</v>
      </c>
      <c r="AC27" s="180" t="s">
        <v>440</v>
      </c>
      <c r="AD27" s="180" t="s">
        <v>440</v>
      </c>
      <c r="AE27" s="180" t="s">
        <v>440</v>
      </c>
      <c r="AF27" s="180" t="s">
        <v>440</v>
      </c>
      <c r="AG27" s="180" t="s">
        <v>440</v>
      </c>
      <c r="AH27" s="180" t="s">
        <v>440</v>
      </c>
    </row>
    <row r="28" spans="1:34" ht="63" x14ac:dyDescent="0.25">
      <c r="A28" s="236" t="s">
        <v>517</v>
      </c>
      <c r="B28" s="195" t="s">
        <v>701</v>
      </c>
      <c r="C28" s="168"/>
      <c r="D28" s="180" t="s">
        <v>440</v>
      </c>
      <c r="E28" s="180" t="s">
        <v>440</v>
      </c>
      <c r="F28" s="180" t="s">
        <v>440</v>
      </c>
      <c r="G28" s="180" t="s">
        <v>440</v>
      </c>
      <c r="H28" s="180" t="s">
        <v>440</v>
      </c>
      <c r="I28" s="180" t="s">
        <v>440</v>
      </c>
      <c r="J28" s="180" t="s">
        <v>440</v>
      </c>
      <c r="K28" s="180" t="s">
        <v>440</v>
      </c>
      <c r="L28" s="180" t="s">
        <v>440</v>
      </c>
      <c r="M28" s="180" t="s">
        <v>440</v>
      </c>
      <c r="N28" s="180" t="s">
        <v>440</v>
      </c>
      <c r="O28" s="180" t="s">
        <v>440</v>
      </c>
      <c r="P28" s="180" t="s">
        <v>440</v>
      </c>
      <c r="Q28" s="180" t="s">
        <v>440</v>
      </c>
      <c r="R28" s="180" t="s">
        <v>440</v>
      </c>
      <c r="S28" s="180" t="s">
        <v>440</v>
      </c>
      <c r="T28" s="180" t="s">
        <v>440</v>
      </c>
      <c r="U28" s="180" t="s">
        <v>440</v>
      </c>
      <c r="V28" s="180" t="s">
        <v>440</v>
      </c>
      <c r="W28" s="180" t="s">
        <v>440</v>
      </c>
      <c r="X28" s="180" t="s">
        <v>440</v>
      </c>
      <c r="Y28" s="180" t="s">
        <v>440</v>
      </c>
      <c r="Z28" s="180" t="s">
        <v>440</v>
      </c>
      <c r="AA28" s="180" t="s">
        <v>440</v>
      </c>
      <c r="AB28" s="180" t="s">
        <v>440</v>
      </c>
      <c r="AC28" s="180" t="s">
        <v>440</v>
      </c>
      <c r="AD28" s="180" t="s">
        <v>440</v>
      </c>
      <c r="AE28" s="180" t="s">
        <v>440</v>
      </c>
      <c r="AF28" s="180" t="s">
        <v>440</v>
      </c>
      <c r="AG28" s="180" t="s">
        <v>440</v>
      </c>
      <c r="AH28" s="180" t="s">
        <v>440</v>
      </c>
    </row>
    <row r="29" spans="1:34" ht="47.25" x14ac:dyDescent="0.25">
      <c r="A29" s="236" t="s">
        <v>515</v>
      </c>
      <c r="B29" s="195" t="s">
        <v>702</v>
      </c>
      <c r="C29" s="168"/>
      <c r="D29" s="259" t="str">
        <f t="shared" ref="D29:AH29" si="11">IF((COUNTIF(D30:D31,"нд"))=(COUNTA(D30:D31)),"нд",SUMIF(D30:D31,"&gt;0",D30:D31))</f>
        <v>нд</v>
      </c>
      <c r="E29" s="259" t="str">
        <f t="shared" si="11"/>
        <v>нд</v>
      </c>
      <c r="F29" s="259" t="str">
        <f t="shared" si="11"/>
        <v>нд</v>
      </c>
      <c r="G29" s="259" t="str">
        <f t="shared" si="11"/>
        <v>нд</v>
      </c>
      <c r="H29" s="259" t="str">
        <f t="shared" si="11"/>
        <v>нд</v>
      </c>
      <c r="I29" s="259" t="str">
        <f t="shared" si="11"/>
        <v>нд</v>
      </c>
      <c r="J29" s="259" t="str">
        <f t="shared" si="11"/>
        <v>нд</v>
      </c>
      <c r="K29" s="259" t="str">
        <f t="shared" si="11"/>
        <v>нд</v>
      </c>
      <c r="L29" s="259" t="str">
        <f t="shared" si="11"/>
        <v>нд</v>
      </c>
      <c r="M29" s="259" t="str">
        <f t="shared" si="11"/>
        <v>нд</v>
      </c>
      <c r="N29" s="259" t="str">
        <f t="shared" si="11"/>
        <v>нд</v>
      </c>
      <c r="O29" s="259" t="str">
        <f t="shared" si="11"/>
        <v>нд</v>
      </c>
      <c r="P29" s="259" t="str">
        <f t="shared" si="11"/>
        <v>нд</v>
      </c>
      <c r="Q29" s="259" t="str">
        <f t="shared" si="11"/>
        <v>нд</v>
      </c>
      <c r="R29" s="259" t="str">
        <f t="shared" si="11"/>
        <v>нд</v>
      </c>
      <c r="S29" s="259" t="str">
        <f t="shared" si="11"/>
        <v>нд</v>
      </c>
      <c r="T29" s="259" t="str">
        <f t="shared" si="11"/>
        <v>нд</v>
      </c>
      <c r="U29" s="259" t="str">
        <f t="shared" si="11"/>
        <v>нд</v>
      </c>
      <c r="V29" s="259" t="str">
        <f t="shared" si="11"/>
        <v>нд</v>
      </c>
      <c r="W29" s="259" t="str">
        <f t="shared" si="11"/>
        <v>нд</v>
      </c>
      <c r="X29" s="259" t="str">
        <f t="shared" si="11"/>
        <v>нд</v>
      </c>
      <c r="Y29" s="259" t="str">
        <f t="shared" si="11"/>
        <v>нд</v>
      </c>
      <c r="Z29" s="259" t="str">
        <f t="shared" si="11"/>
        <v>нд</v>
      </c>
      <c r="AA29" s="259" t="str">
        <f t="shared" si="11"/>
        <v>нд</v>
      </c>
      <c r="AB29" s="259" t="str">
        <f t="shared" si="11"/>
        <v>нд</v>
      </c>
      <c r="AC29" s="259" t="str">
        <f t="shared" si="11"/>
        <v>нд</v>
      </c>
      <c r="AD29" s="259" t="str">
        <f t="shared" si="11"/>
        <v>нд</v>
      </c>
      <c r="AE29" s="259" t="str">
        <f t="shared" si="11"/>
        <v>нд</v>
      </c>
      <c r="AF29" s="259" t="str">
        <f t="shared" si="11"/>
        <v>нд</v>
      </c>
      <c r="AG29" s="259" t="str">
        <f t="shared" si="11"/>
        <v>нд</v>
      </c>
      <c r="AH29" s="259" t="str">
        <f t="shared" si="11"/>
        <v>нд</v>
      </c>
    </row>
    <row r="30" spans="1:34" ht="78.75" x14ac:dyDescent="0.25">
      <c r="A30" s="236" t="s">
        <v>514</v>
      </c>
      <c r="B30" s="195" t="s">
        <v>703</v>
      </c>
      <c r="C30" s="168"/>
      <c r="D30" s="179" t="s">
        <v>440</v>
      </c>
      <c r="E30" s="179" t="s">
        <v>440</v>
      </c>
      <c r="F30" s="179" t="s">
        <v>440</v>
      </c>
      <c r="G30" s="179" t="s">
        <v>440</v>
      </c>
      <c r="H30" s="179" t="s">
        <v>440</v>
      </c>
      <c r="I30" s="179" t="s">
        <v>440</v>
      </c>
      <c r="J30" s="179" t="s">
        <v>440</v>
      </c>
      <c r="K30" s="179" t="s">
        <v>440</v>
      </c>
      <c r="L30" s="179" t="s">
        <v>440</v>
      </c>
      <c r="M30" s="179" t="s">
        <v>440</v>
      </c>
      <c r="N30" s="179" t="s">
        <v>440</v>
      </c>
      <c r="O30" s="179" t="s">
        <v>440</v>
      </c>
      <c r="P30" s="179" t="s">
        <v>440</v>
      </c>
      <c r="Q30" s="179" t="s">
        <v>440</v>
      </c>
      <c r="R30" s="179" t="s">
        <v>440</v>
      </c>
      <c r="S30" s="179" t="s">
        <v>440</v>
      </c>
      <c r="T30" s="179" t="s">
        <v>440</v>
      </c>
      <c r="U30" s="179" t="s">
        <v>440</v>
      </c>
      <c r="V30" s="179" t="s">
        <v>440</v>
      </c>
      <c r="W30" s="179" t="s">
        <v>440</v>
      </c>
      <c r="X30" s="179" t="s">
        <v>440</v>
      </c>
      <c r="Y30" s="179" t="s">
        <v>440</v>
      </c>
      <c r="Z30" s="179" t="s">
        <v>440</v>
      </c>
      <c r="AA30" s="179" t="s">
        <v>440</v>
      </c>
      <c r="AB30" s="179" t="s">
        <v>440</v>
      </c>
      <c r="AC30" s="179" t="s">
        <v>440</v>
      </c>
      <c r="AD30" s="179" t="s">
        <v>440</v>
      </c>
      <c r="AE30" s="179" t="s">
        <v>440</v>
      </c>
      <c r="AF30" s="179" t="s">
        <v>440</v>
      </c>
      <c r="AG30" s="179" t="s">
        <v>440</v>
      </c>
      <c r="AH30" s="179" t="s">
        <v>440</v>
      </c>
    </row>
    <row r="31" spans="1:34" ht="47.25" x14ac:dyDescent="0.25">
      <c r="A31" s="236" t="s">
        <v>513</v>
      </c>
      <c r="B31" s="195" t="s">
        <v>704</v>
      </c>
      <c r="C31" s="168"/>
      <c r="D31" s="179" t="s">
        <v>440</v>
      </c>
      <c r="E31" s="179" t="s">
        <v>440</v>
      </c>
      <c r="F31" s="179" t="s">
        <v>440</v>
      </c>
      <c r="G31" s="179" t="s">
        <v>440</v>
      </c>
      <c r="H31" s="179" t="s">
        <v>440</v>
      </c>
      <c r="I31" s="179" t="s">
        <v>440</v>
      </c>
      <c r="J31" s="179" t="s">
        <v>440</v>
      </c>
      <c r="K31" s="179" t="s">
        <v>440</v>
      </c>
      <c r="L31" s="179" t="s">
        <v>440</v>
      </c>
      <c r="M31" s="179" t="s">
        <v>440</v>
      </c>
      <c r="N31" s="179" t="s">
        <v>440</v>
      </c>
      <c r="O31" s="179" t="s">
        <v>440</v>
      </c>
      <c r="P31" s="179" t="s">
        <v>440</v>
      </c>
      <c r="Q31" s="179" t="s">
        <v>440</v>
      </c>
      <c r="R31" s="179" t="s">
        <v>440</v>
      </c>
      <c r="S31" s="179" t="s">
        <v>440</v>
      </c>
      <c r="T31" s="179" t="s">
        <v>440</v>
      </c>
      <c r="U31" s="179" t="s">
        <v>440</v>
      </c>
      <c r="V31" s="179" t="s">
        <v>440</v>
      </c>
      <c r="W31" s="179" t="s">
        <v>440</v>
      </c>
      <c r="X31" s="179" t="s">
        <v>440</v>
      </c>
      <c r="Y31" s="179" t="s">
        <v>440</v>
      </c>
      <c r="Z31" s="179" t="s">
        <v>440</v>
      </c>
      <c r="AA31" s="179" t="s">
        <v>440</v>
      </c>
      <c r="AB31" s="179" t="s">
        <v>440</v>
      </c>
      <c r="AC31" s="179" t="s">
        <v>440</v>
      </c>
      <c r="AD31" s="179" t="s">
        <v>440</v>
      </c>
      <c r="AE31" s="179" t="s">
        <v>440</v>
      </c>
      <c r="AF31" s="179" t="s">
        <v>440</v>
      </c>
      <c r="AG31" s="179" t="s">
        <v>440</v>
      </c>
      <c r="AH31" s="179" t="s">
        <v>440</v>
      </c>
    </row>
    <row r="32" spans="1:34" ht="63" x14ac:dyDescent="0.25">
      <c r="A32" s="236" t="s">
        <v>510</v>
      </c>
      <c r="B32" s="195" t="s">
        <v>705</v>
      </c>
      <c r="C32" s="168"/>
      <c r="D32" s="259" t="str">
        <f t="shared" ref="D32:AH32" si="12">IF((COUNTIF(D33:D40,"нд"))=(COUNTA(D33:D40)),"нд",SUMIF(D33:D40,"&gt;0",D33:D40))</f>
        <v>нд</v>
      </c>
      <c r="E32" s="259" t="str">
        <f t="shared" si="12"/>
        <v>нд</v>
      </c>
      <c r="F32" s="259" t="str">
        <f t="shared" si="12"/>
        <v>нд</v>
      </c>
      <c r="G32" s="259" t="str">
        <f t="shared" si="12"/>
        <v>нд</v>
      </c>
      <c r="H32" s="259" t="str">
        <f t="shared" si="12"/>
        <v>нд</v>
      </c>
      <c r="I32" s="259" t="str">
        <f t="shared" si="12"/>
        <v>нд</v>
      </c>
      <c r="J32" s="259" t="str">
        <f t="shared" si="12"/>
        <v>нд</v>
      </c>
      <c r="K32" s="259" t="str">
        <f t="shared" si="12"/>
        <v>нд</v>
      </c>
      <c r="L32" s="259" t="str">
        <f t="shared" si="12"/>
        <v>нд</v>
      </c>
      <c r="M32" s="259" t="str">
        <f t="shared" si="12"/>
        <v>нд</v>
      </c>
      <c r="N32" s="259" t="str">
        <f t="shared" si="12"/>
        <v>нд</v>
      </c>
      <c r="O32" s="259" t="str">
        <f t="shared" si="12"/>
        <v>нд</v>
      </c>
      <c r="P32" s="259" t="str">
        <f t="shared" si="12"/>
        <v>нд</v>
      </c>
      <c r="Q32" s="259" t="str">
        <f t="shared" si="12"/>
        <v>нд</v>
      </c>
      <c r="R32" s="259" t="str">
        <f t="shared" si="12"/>
        <v>нд</v>
      </c>
      <c r="S32" s="259" t="str">
        <f t="shared" si="12"/>
        <v>нд</v>
      </c>
      <c r="T32" s="259" t="str">
        <f t="shared" si="12"/>
        <v>нд</v>
      </c>
      <c r="U32" s="259" t="str">
        <f t="shared" si="12"/>
        <v>нд</v>
      </c>
      <c r="V32" s="259" t="str">
        <f t="shared" si="12"/>
        <v>нд</v>
      </c>
      <c r="W32" s="259" t="str">
        <f t="shared" si="12"/>
        <v>нд</v>
      </c>
      <c r="X32" s="259" t="str">
        <f t="shared" si="12"/>
        <v>нд</v>
      </c>
      <c r="Y32" s="259" t="str">
        <f t="shared" si="12"/>
        <v>нд</v>
      </c>
      <c r="Z32" s="259" t="str">
        <f t="shared" si="12"/>
        <v>нд</v>
      </c>
      <c r="AA32" s="259" t="str">
        <f t="shared" si="12"/>
        <v>нд</v>
      </c>
      <c r="AB32" s="259" t="str">
        <f t="shared" si="12"/>
        <v>нд</v>
      </c>
      <c r="AC32" s="259" t="str">
        <f t="shared" si="12"/>
        <v>нд</v>
      </c>
      <c r="AD32" s="259" t="str">
        <f t="shared" si="12"/>
        <v>нд</v>
      </c>
      <c r="AE32" s="259" t="str">
        <f t="shared" si="12"/>
        <v>нд</v>
      </c>
      <c r="AF32" s="259" t="str">
        <f t="shared" si="12"/>
        <v>нд</v>
      </c>
      <c r="AG32" s="259" t="str">
        <f t="shared" si="12"/>
        <v>нд</v>
      </c>
      <c r="AH32" s="259" t="str">
        <f t="shared" si="12"/>
        <v>нд</v>
      </c>
    </row>
    <row r="33" spans="1:34" ht="47.25" x14ac:dyDescent="0.25">
      <c r="A33" s="236" t="s">
        <v>509</v>
      </c>
      <c r="B33" s="195" t="s">
        <v>706</v>
      </c>
      <c r="C33" s="168"/>
      <c r="D33" s="179" t="s">
        <v>440</v>
      </c>
      <c r="E33" s="179" t="s">
        <v>440</v>
      </c>
      <c r="F33" s="179" t="s">
        <v>440</v>
      </c>
      <c r="G33" s="179" t="s">
        <v>440</v>
      </c>
      <c r="H33" s="179" t="s">
        <v>440</v>
      </c>
      <c r="I33" s="179" t="s">
        <v>440</v>
      </c>
      <c r="J33" s="179" t="s">
        <v>440</v>
      </c>
      <c r="K33" s="179" t="s">
        <v>440</v>
      </c>
      <c r="L33" s="179" t="s">
        <v>440</v>
      </c>
      <c r="M33" s="179" t="s">
        <v>440</v>
      </c>
      <c r="N33" s="179" t="s">
        <v>440</v>
      </c>
      <c r="O33" s="179" t="s">
        <v>440</v>
      </c>
      <c r="P33" s="179" t="s">
        <v>440</v>
      </c>
      <c r="Q33" s="179" t="s">
        <v>440</v>
      </c>
      <c r="R33" s="179" t="s">
        <v>440</v>
      </c>
      <c r="S33" s="179" t="s">
        <v>440</v>
      </c>
      <c r="T33" s="179" t="s">
        <v>440</v>
      </c>
      <c r="U33" s="179" t="s">
        <v>440</v>
      </c>
      <c r="V33" s="179" t="s">
        <v>440</v>
      </c>
      <c r="W33" s="179" t="s">
        <v>440</v>
      </c>
      <c r="X33" s="179" t="s">
        <v>440</v>
      </c>
      <c r="Y33" s="179" t="s">
        <v>440</v>
      </c>
      <c r="Z33" s="179" t="s">
        <v>440</v>
      </c>
      <c r="AA33" s="179" t="s">
        <v>440</v>
      </c>
      <c r="AB33" s="179" t="s">
        <v>440</v>
      </c>
      <c r="AC33" s="179" t="s">
        <v>440</v>
      </c>
      <c r="AD33" s="179" t="s">
        <v>440</v>
      </c>
      <c r="AE33" s="179" t="s">
        <v>440</v>
      </c>
      <c r="AF33" s="179" t="s">
        <v>440</v>
      </c>
      <c r="AG33" s="179" t="s">
        <v>440</v>
      </c>
      <c r="AH33" s="179" t="s">
        <v>440</v>
      </c>
    </row>
    <row r="34" spans="1:34" ht="126" x14ac:dyDescent="0.25">
      <c r="A34" s="236" t="s">
        <v>509</v>
      </c>
      <c r="B34" s="195" t="s">
        <v>707</v>
      </c>
      <c r="C34" s="168"/>
      <c r="D34" s="179" t="s">
        <v>440</v>
      </c>
      <c r="E34" s="179" t="s">
        <v>440</v>
      </c>
      <c r="F34" s="179" t="s">
        <v>440</v>
      </c>
      <c r="G34" s="179" t="s">
        <v>440</v>
      </c>
      <c r="H34" s="179" t="s">
        <v>440</v>
      </c>
      <c r="I34" s="179" t="s">
        <v>440</v>
      </c>
      <c r="J34" s="179" t="s">
        <v>440</v>
      </c>
      <c r="K34" s="179" t="s">
        <v>440</v>
      </c>
      <c r="L34" s="179" t="s">
        <v>440</v>
      </c>
      <c r="M34" s="179" t="s">
        <v>440</v>
      </c>
      <c r="N34" s="179" t="s">
        <v>440</v>
      </c>
      <c r="O34" s="179" t="s">
        <v>440</v>
      </c>
      <c r="P34" s="179" t="s">
        <v>440</v>
      </c>
      <c r="Q34" s="179" t="s">
        <v>440</v>
      </c>
      <c r="R34" s="179" t="s">
        <v>440</v>
      </c>
      <c r="S34" s="179" t="s">
        <v>440</v>
      </c>
      <c r="T34" s="179" t="s">
        <v>440</v>
      </c>
      <c r="U34" s="179" t="s">
        <v>440</v>
      </c>
      <c r="V34" s="179" t="s">
        <v>440</v>
      </c>
      <c r="W34" s="179" t="s">
        <v>440</v>
      </c>
      <c r="X34" s="179" t="s">
        <v>440</v>
      </c>
      <c r="Y34" s="179" t="s">
        <v>440</v>
      </c>
      <c r="Z34" s="179" t="s">
        <v>440</v>
      </c>
      <c r="AA34" s="179" t="s">
        <v>440</v>
      </c>
      <c r="AB34" s="179" t="s">
        <v>440</v>
      </c>
      <c r="AC34" s="179" t="s">
        <v>440</v>
      </c>
      <c r="AD34" s="179" t="s">
        <v>440</v>
      </c>
      <c r="AE34" s="179" t="s">
        <v>440</v>
      </c>
      <c r="AF34" s="179" t="s">
        <v>440</v>
      </c>
      <c r="AG34" s="179" t="s">
        <v>440</v>
      </c>
      <c r="AH34" s="179" t="s">
        <v>440</v>
      </c>
    </row>
    <row r="35" spans="1:34" ht="110.25" x14ac:dyDescent="0.25">
      <c r="A35" s="236" t="s">
        <v>509</v>
      </c>
      <c r="B35" s="195" t="s">
        <v>708</v>
      </c>
      <c r="C35" s="168"/>
      <c r="D35" s="179" t="s">
        <v>440</v>
      </c>
      <c r="E35" s="179" t="s">
        <v>440</v>
      </c>
      <c r="F35" s="179" t="s">
        <v>440</v>
      </c>
      <c r="G35" s="179" t="s">
        <v>440</v>
      </c>
      <c r="H35" s="179" t="s">
        <v>440</v>
      </c>
      <c r="I35" s="179" t="s">
        <v>440</v>
      </c>
      <c r="J35" s="179" t="s">
        <v>440</v>
      </c>
      <c r="K35" s="179" t="s">
        <v>440</v>
      </c>
      <c r="L35" s="179" t="s">
        <v>440</v>
      </c>
      <c r="M35" s="179" t="s">
        <v>440</v>
      </c>
      <c r="N35" s="179" t="s">
        <v>440</v>
      </c>
      <c r="O35" s="179" t="s">
        <v>440</v>
      </c>
      <c r="P35" s="179" t="s">
        <v>440</v>
      </c>
      <c r="Q35" s="179" t="s">
        <v>440</v>
      </c>
      <c r="R35" s="179" t="s">
        <v>440</v>
      </c>
      <c r="S35" s="179" t="s">
        <v>440</v>
      </c>
      <c r="T35" s="179" t="s">
        <v>440</v>
      </c>
      <c r="U35" s="179" t="s">
        <v>440</v>
      </c>
      <c r="V35" s="179" t="s">
        <v>440</v>
      </c>
      <c r="W35" s="179" t="s">
        <v>440</v>
      </c>
      <c r="X35" s="179" t="s">
        <v>440</v>
      </c>
      <c r="Y35" s="179" t="s">
        <v>440</v>
      </c>
      <c r="Z35" s="179" t="s">
        <v>440</v>
      </c>
      <c r="AA35" s="179" t="s">
        <v>440</v>
      </c>
      <c r="AB35" s="179" t="s">
        <v>440</v>
      </c>
      <c r="AC35" s="179" t="s">
        <v>440</v>
      </c>
      <c r="AD35" s="179" t="s">
        <v>440</v>
      </c>
      <c r="AE35" s="179" t="s">
        <v>440</v>
      </c>
      <c r="AF35" s="179" t="s">
        <v>440</v>
      </c>
      <c r="AG35" s="179" t="s">
        <v>440</v>
      </c>
      <c r="AH35" s="179" t="s">
        <v>440</v>
      </c>
    </row>
    <row r="36" spans="1:34" ht="126" x14ac:dyDescent="0.25">
      <c r="A36" s="236" t="s">
        <v>509</v>
      </c>
      <c r="B36" s="195" t="s">
        <v>709</v>
      </c>
      <c r="C36" s="168"/>
      <c r="D36" s="179" t="s">
        <v>440</v>
      </c>
      <c r="E36" s="179" t="s">
        <v>440</v>
      </c>
      <c r="F36" s="179" t="s">
        <v>440</v>
      </c>
      <c r="G36" s="179" t="s">
        <v>440</v>
      </c>
      <c r="H36" s="179" t="s">
        <v>440</v>
      </c>
      <c r="I36" s="179" t="s">
        <v>440</v>
      </c>
      <c r="J36" s="179" t="s">
        <v>440</v>
      </c>
      <c r="K36" s="179" t="s">
        <v>440</v>
      </c>
      <c r="L36" s="179" t="s">
        <v>440</v>
      </c>
      <c r="M36" s="179" t="s">
        <v>440</v>
      </c>
      <c r="N36" s="179" t="s">
        <v>440</v>
      </c>
      <c r="O36" s="179" t="s">
        <v>440</v>
      </c>
      <c r="P36" s="179" t="s">
        <v>440</v>
      </c>
      <c r="Q36" s="179" t="s">
        <v>440</v>
      </c>
      <c r="R36" s="179" t="s">
        <v>440</v>
      </c>
      <c r="S36" s="179" t="s">
        <v>440</v>
      </c>
      <c r="T36" s="179" t="s">
        <v>440</v>
      </c>
      <c r="U36" s="179" t="s">
        <v>440</v>
      </c>
      <c r="V36" s="179" t="s">
        <v>440</v>
      </c>
      <c r="W36" s="179" t="s">
        <v>440</v>
      </c>
      <c r="X36" s="179" t="s">
        <v>440</v>
      </c>
      <c r="Y36" s="179" t="s">
        <v>440</v>
      </c>
      <c r="Z36" s="179" t="s">
        <v>440</v>
      </c>
      <c r="AA36" s="179" t="s">
        <v>440</v>
      </c>
      <c r="AB36" s="179" t="s">
        <v>440</v>
      </c>
      <c r="AC36" s="179" t="s">
        <v>440</v>
      </c>
      <c r="AD36" s="179" t="s">
        <v>440</v>
      </c>
      <c r="AE36" s="179" t="s">
        <v>440</v>
      </c>
      <c r="AF36" s="179" t="s">
        <v>440</v>
      </c>
      <c r="AG36" s="179" t="s">
        <v>440</v>
      </c>
      <c r="AH36" s="179" t="s">
        <v>440</v>
      </c>
    </row>
    <row r="37" spans="1:34" ht="47.25" x14ac:dyDescent="0.25">
      <c r="A37" s="236" t="s">
        <v>508</v>
      </c>
      <c r="B37" s="195" t="s">
        <v>706</v>
      </c>
      <c r="C37" s="168"/>
      <c r="D37" s="179" t="s">
        <v>440</v>
      </c>
      <c r="E37" s="179" t="s">
        <v>440</v>
      </c>
      <c r="F37" s="179" t="s">
        <v>440</v>
      </c>
      <c r="G37" s="179" t="s">
        <v>440</v>
      </c>
      <c r="H37" s="179" t="s">
        <v>440</v>
      </c>
      <c r="I37" s="179" t="s">
        <v>440</v>
      </c>
      <c r="J37" s="179" t="s">
        <v>440</v>
      </c>
      <c r="K37" s="179" t="s">
        <v>440</v>
      </c>
      <c r="L37" s="179" t="s">
        <v>440</v>
      </c>
      <c r="M37" s="179" t="s">
        <v>440</v>
      </c>
      <c r="N37" s="179" t="s">
        <v>440</v>
      </c>
      <c r="O37" s="179" t="s">
        <v>440</v>
      </c>
      <c r="P37" s="179" t="s">
        <v>440</v>
      </c>
      <c r="Q37" s="179" t="s">
        <v>440</v>
      </c>
      <c r="R37" s="179" t="s">
        <v>440</v>
      </c>
      <c r="S37" s="179" t="s">
        <v>440</v>
      </c>
      <c r="T37" s="179" t="s">
        <v>440</v>
      </c>
      <c r="U37" s="179" t="s">
        <v>440</v>
      </c>
      <c r="V37" s="179" t="s">
        <v>440</v>
      </c>
      <c r="W37" s="179" t="s">
        <v>440</v>
      </c>
      <c r="X37" s="179" t="s">
        <v>440</v>
      </c>
      <c r="Y37" s="179" t="s">
        <v>440</v>
      </c>
      <c r="Z37" s="179" t="s">
        <v>440</v>
      </c>
      <c r="AA37" s="179" t="s">
        <v>440</v>
      </c>
      <c r="AB37" s="179" t="s">
        <v>440</v>
      </c>
      <c r="AC37" s="179" t="s">
        <v>440</v>
      </c>
      <c r="AD37" s="179" t="s">
        <v>440</v>
      </c>
      <c r="AE37" s="179" t="s">
        <v>440</v>
      </c>
      <c r="AF37" s="179" t="s">
        <v>440</v>
      </c>
      <c r="AG37" s="179" t="s">
        <v>440</v>
      </c>
      <c r="AH37" s="179" t="s">
        <v>440</v>
      </c>
    </row>
    <row r="38" spans="1:34" ht="126" x14ac:dyDescent="0.25">
      <c r="A38" s="236" t="s">
        <v>508</v>
      </c>
      <c r="B38" s="195" t="s">
        <v>707</v>
      </c>
      <c r="C38" s="168"/>
      <c r="D38" s="179" t="s">
        <v>440</v>
      </c>
      <c r="E38" s="179" t="s">
        <v>440</v>
      </c>
      <c r="F38" s="179" t="s">
        <v>440</v>
      </c>
      <c r="G38" s="179" t="s">
        <v>440</v>
      </c>
      <c r="H38" s="179" t="s">
        <v>440</v>
      </c>
      <c r="I38" s="179" t="s">
        <v>440</v>
      </c>
      <c r="J38" s="179" t="s">
        <v>440</v>
      </c>
      <c r="K38" s="179" t="s">
        <v>440</v>
      </c>
      <c r="L38" s="179" t="s">
        <v>440</v>
      </c>
      <c r="M38" s="179" t="s">
        <v>440</v>
      </c>
      <c r="N38" s="179" t="s">
        <v>440</v>
      </c>
      <c r="O38" s="179" t="s">
        <v>440</v>
      </c>
      <c r="P38" s="179" t="s">
        <v>440</v>
      </c>
      <c r="Q38" s="179" t="s">
        <v>440</v>
      </c>
      <c r="R38" s="179" t="s">
        <v>440</v>
      </c>
      <c r="S38" s="179" t="s">
        <v>440</v>
      </c>
      <c r="T38" s="179" t="s">
        <v>440</v>
      </c>
      <c r="U38" s="179" t="s">
        <v>440</v>
      </c>
      <c r="V38" s="179" t="s">
        <v>440</v>
      </c>
      <c r="W38" s="179" t="s">
        <v>440</v>
      </c>
      <c r="X38" s="179" t="s">
        <v>440</v>
      </c>
      <c r="Y38" s="179" t="s">
        <v>440</v>
      </c>
      <c r="Z38" s="179" t="s">
        <v>440</v>
      </c>
      <c r="AA38" s="179" t="s">
        <v>440</v>
      </c>
      <c r="AB38" s="179" t="s">
        <v>440</v>
      </c>
      <c r="AC38" s="179" t="s">
        <v>440</v>
      </c>
      <c r="AD38" s="179" t="s">
        <v>440</v>
      </c>
      <c r="AE38" s="179" t="s">
        <v>440</v>
      </c>
      <c r="AF38" s="179" t="s">
        <v>440</v>
      </c>
      <c r="AG38" s="179" t="s">
        <v>440</v>
      </c>
      <c r="AH38" s="179" t="s">
        <v>440</v>
      </c>
    </row>
    <row r="39" spans="1:34" ht="110.25" x14ac:dyDescent="0.25">
      <c r="A39" s="236" t="s">
        <v>508</v>
      </c>
      <c r="B39" s="195" t="s">
        <v>708</v>
      </c>
      <c r="C39" s="168"/>
      <c r="D39" s="179" t="s">
        <v>440</v>
      </c>
      <c r="E39" s="179" t="s">
        <v>440</v>
      </c>
      <c r="F39" s="179" t="s">
        <v>440</v>
      </c>
      <c r="G39" s="179" t="s">
        <v>440</v>
      </c>
      <c r="H39" s="179" t="s">
        <v>440</v>
      </c>
      <c r="I39" s="179" t="s">
        <v>440</v>
      </c>
      <c r="J39" s="179" t="s">
        <v>440</v>
      </c>
      <c r="K39" s="179" t="s">
        <v>440</v>
      </c>
      <c r="L39" s="179" t="s">
        <v>440</v>
      </c>
      <c r="M39" s="179" t="s">
        <v>440</v>
      </c>
      <c r="N39" s="179" t="s">
        <v>440</v>
      </c>
      <c r="O39" s="179" t="s">
        <v>440</v>
      </c>
      <c r="P39" s="179" t="s">
        <v>440</v>
      </c>
      <c r="Q39" s="179" t="s">
        <v>440</v>
      </c>
      <c r="R39" s="179" t="s">
        <v>440</v>
      </c>
      <c r="S39" s="179" t="s">
        <v>440</v>
      </c>
      <c r="T39" s="179" t="s">
        <v>440</v>
      </c>
      <c r="U39" s="179" t="s">
        <v>440</v>
      </c>
      <c r="V39" s="179" t="s">
        <v>440</v>
      </c>
      <c r="W39" s="179" t="s">
        <v>440</v>
      </c>
      <c r="X39" s="179" t="s">
        <v>440</v>
      </c>
      <c r="Y39" s="179" t="s">
        <v>440</v>
      </c>
      <c r="Z39" s="179" t="s">
        <v>440</v>
      </c>
      <c r="AA39" s="179" t="s">
        <v>440</v>
      </c>
      <c r="AB39" s="179" t="s">
        <v>440</v>
      </c>
      <c r="AC39" s="179" t="s">
        <v>440</v>
      </c>
      <c r="AD39" s="179" t="s">
        <v>440</v>
      </c>
      <c r="AE39" s="179" t="s">
        <v>440</v>
      </c>
      <c r="AF39" s="179" t="s">
        <v>440</v>
      </c>
      <c r="AG39" s="179" t="s">
        <v>440</v>
      </c>
      <c r="AH39" s="179" t="s">
        <v>440</v>
      </c>
    </row>
    <row r="40" spans="1:34" ht="126" x14ac:dyDescent="0.25">
      <c r="A40" s="236" t="s">
        <v>508</v>
      </c>
      <c r="B40" s="195" t="s">
        <v>710</v>
      </c>
      <c r="C40" s="168"/>
      <c r="D40" s="179" t="s">
        <v>440</v>
      </c>
      <c r="E40" s="179" t="s">
        <v>440</v>
      </c>
      <c r="F40" s="179" t="s">
        <v>440</v>
      </c>
      <c r="G40" s="179" t="s">
        <v>440</v>
      </c>
      <c r="H40" s="179" t="s">
        <v>440</v>
      </c>
      <c r="I40" s="179" t="s">
        <v>440</v>
      </c>
      <c r="J40" s="179" t="s">
        <v>440</v>
      </c>
      <c r="K40" s="179" t="s">
        <v>440</v>
      </c>
      <c r="L40" s="179" t="s">
        <v>440</v>
      </c>
      <c r="M40" s="179" t="s">
        <v>440</v>
      </c>
      <c r="N40" s="179" t="s">
        <v>440</v>
      </c>
      <c r="O40" s="179" t="s">
        <v>440</v>
      </c>
      <c r="P40" s="179" t="s">
        <v>440</v>
      </c>
      <c r="Q40" s="179" t="s">
        <v>440</v>
      </c>
      <c r="R40" s="179" t="s">
        <v>440</v>
      </c>
      <c r="S40" s="179" t="s">
        <v>440</v>
      </c>
      <c r="T40" s="179" t="s">
        <v>440</v>
      </c>
      <c r="U40" s="179" t="s">
        <v>440</v>
      </c>
      <c r="V40" s="179" t="s">
        <v>440</v>
      </c>
      <c r="W40" s="179" t="s">
        <v>440</v>
      </c>
      <c r="X40" s="179" t="s">
        <v>440</v>
      </c>
      <c r="Y40" s="179" t="s">
        <v>440</v>
      </c>
      <c r="Z40" s="179" t="s">
        <v>440</v>
      </c>
      <c r="AA40" s="179" t="s">
        <v>440</v>
      </c>
      <c r="AB40" s="179" t="s">
        <v>440</v>
      </c>
      <c r="AC40" s="179" t="s">
        <v>440</v>
      </c>
      <c r="AD40" s="179" t="s">
        <v>440</v>
      </c>
      <c r="AE40" s="179" t="s">
        <v>440</v>
      </c>
      <c r="AF40" s="179" t="s">
        <v>440</v>
      </c>
      <c r="AG40" s="179" t="s">
        <v>440</v>
      </c>
      <c r="AH40" s="179" t="s">
        <v>440</v>
      </c>
    </row>
    <row r="41" spans="1:34" ht="94.5" x14ac:dyDescent="0.25">
      <c r="A41" s="236" t="s">
        <v>505</v>
      </c>
      <c r="B41" s="195" t="s">
        <v>711</v>
      </c>
      <c r="C41" s="168"/>
      <c r="D41" s="259" t="str">
        <f t="shared" ref="D41:AH41" si="13">IF((COUNTIF(D42:D43,"нд"))=(COUNTA(D42:D43)),"нд",SUMIF(D42:D43,"&gt;0",D42:D43))</f>
        <v>нд</v>
      </c>
      <c r="E41" s="259" t="str">
        <f t="shared" si="13"/>
        <v>нд</v>
      </c>
      <c r="F41" s="259" t="str">
        <f t="shared" si="13"/>
        <v>нд</v>
      </c>
      <c r="G41" s="259" t="str">
        <f t="shared" si="13"/>
        <v>нд</v>
      </c>
      <c r="H41" s="259" t="str">
        <f t="shared" si="13"/>
        <v>нд</v>
      </c>
      <c r="I41" s="259" t="str">
        <f t="shared" si="13"/>
        <v>нд</v>
      </c>
      <c r="J41" s="259" t="str">
        <f t="shared" si="13"/>
        <v>нд</v>
      </c>
      <c r="K41" s="259" t="str">
        <f t="shared" si="13"/>
        <v>нд</v>
      </c>
      <c r="L41" s="259" t="str">
        <f t="shared" si="13"/>
        <v>нд</v>
      </c>
      <c r="M41" s="259" t="str">
        <f t="shared" si="13"/>
        <v>нд</v>
      </c>
      <c r="N41" s="259" t="str">
        <f t="shared" si="13"/>
        <v>нд</v>
      </c>
      <c r="O41" s="259" t="str">
        <f t="shared" si="13"/>
        <v>нд</v>
      </c>
      <c r="P41" s="259" t="str">
        <f t="shared" si="13"/>
        <v>нд</v>
      </c>
      <c r="Q41" s="259" t="str">
        <f t="shared" si="13"/>
        <v>нд</v>
      </c>
      <c r="R41" s="259" t="str">
        <f t="shared" si="13"/>
        <v>нд</v>
      </c>
      <c r="S41" s="259" t="str">
        <f t="shared" si="13"/>
        <v>нд</v>
      </c>
      <c r="T41" s="259" t="str">
        <f t="shared" si="13"/>
        <v>нд</v>
      </c>
      <c r="U41" s="259" t="str">
        <f t="shared" si="13"/>
        <v>нд</v>
      </c>
      <c r="V41" s="259" t="str">
        <f t="shared" si="13"/>
        <v>нд</v>
      </c>
      <c r="W41" s="259" t="str">
        <f t="shared" si="13"/>
        <v>нд</v>
      </c>
      <c r="X41" s="259" t="str">
        <f t="shared" si="13"/>
        <v>нд</v>
      </c>
      <c r="Y41" s="259" t="str">
        <f t="shared" si="13"/>
        <v>нд</v>
      </c>
      <c r="Z41" s="259" t="str">
        <f t="shared" si="13"/>
        <v>нд</v>
      </c>
      <c r="AA41" s="259" t="str">
        <f t="shared" si="13"/>
        <v>нд</v>
      </c>
      <c r="AB41" s="259" t="str">
        <f t="shared" si="13"/>
        <v>нд</v>
      </c>
      <c r="AC41" s="259" t="str">
        <f t="shared" si="13"/>
        <v>нд</v>
      </c>
      <c r="AD41" s="259" t="str">
        <f t="shared" si="13"/>
        <v>нд</v>
      </c>
      <c r="AE41" s="259" t="str">
        <f t="shared" si="13"/>
        <v>нд</v>
      </c>
      <c r="AF41" s="259" t="str">
        <f t="shared" si="13"/>
        <v>нд</v>
      </c>
      <c r="AG41" s="259" t="str">
        <f t="shared" si="13"/>
        <v>нд</v>
      </c>
      <c r="AH41" s="259" t="str">
        <f t="shared" si="13"/>
        <v>нд</v>
      </c>
    </row>
    <row r="42" spans="1:34" ht="78.75" x14ac:dyDescent="0.25">
      <c r="A42" s="236" t="s">
        <v>504</v>
      </c>
      <c r="B42" s="195" t="s">
        <v>712</v>
      </c>
      <c r="C42" s="168"/>
      <c r="D42" s="179" t="s">
        <v>440</v>
      </c>
      <c r="E42" s="179" t="s">
        <v>440</v>
      </c>
      <c r="F42" s="179" t="s">
        <v>440</v>
      </c>
      <c r="G42" s="179" t="s">
        <v>440</v>
      </c>
      <c r="H42" s="179" t="s">
        <v>440</v>
      </c>
      <c r="I42" s="179" t="s">
        <v>440</v>
      </c>
      <c r="J42" s="179" t="s">
        <v>440</v>
      </c>
      <c r="K42" s="179" t="s">
        <v>440</v>
      </c>
      <c r="L42" s="179" t="s">
        <v>440</v>
      </c>
      <c r="M42" s="179" t="s">
        <v>440</v>
      </c>
      <c r="N42" s="179" t="s">
        <v>440</v>
      </c>
      <c r="O42" s="179" t="s">
        <v>440</v>
      </c>
      <c r="P42" s="179" t="s">
        <v>440</v>
      </c>
      <c r="Q42" s="179" t="s">
        <v>440</v>
      </c>
      <c r="R42" s="179" t="s">
        <v>440</v>
      </c>
      <c r="S42" s="179" t="s">
        <v>440</v>
      </c>
      <c r="T42" s="179" t="s">
        <v>440</v>
      </c>
      <c r="U42" s="179" t="s">
        <v>440</v>
      </c>
      <c r="V42" s="179" t="s">
        <v>440</v>
      </c>
      <c r="W42" s="179" t="s">
        <v>440</v>
      </c>
      <c r="X42" s="179" t="s">
        <v>440</v>
      </c>
      <c r="Y42" s="179" t="s">
        <v>440</v>
      </c>
      <c r="Z42" s="179" t="s">
        <v>440</v>
      </c>
      <c r="AA42" s="179" t="s">
        <v>440</v>
      </c>
      <c r="AB42" s="179" t="s">
        <v>440</v>
      </c>
      <c r="AC42" s="179" t="s">
        <v>440</v>
      </c>
      <c r="AD42" s="179" t="s">
        <v>440</v>
      </c>
      <c r="AE42" s="179" t="s">
        <v>440</v>
      </c>
      <c r="AF42" s="179" t="s">
        <v>440</v>
      </c>
      <c r="AG42" s="179" t="s">
        <v>440</v>
      </c>
      <c r="AH42" s="179" t="s">
        <v>440</v>
      </c>
    </row>
    <row r="43" spans="1:34" ht="94.5" x14ac:dyDescent="0.25">
      <c r="A43" s="236" t="s">
        <v>502</v>
      </c>
      <c r="B43" s="195" t="s">
        <v>713</v>
      </c>
      <c r="C43" s="168"/>
      <c r="D43" s="179" t="s">
        <v>440</v>
      </c>
      <c r="E43" s="179" t="s">
        <v>440</v>
      </c>
      <c r="F43" s="179" t="s">
        <v>440</v>
      </c>
      <c r="G43" s="179" t="s">
        <v>440</v>
      </c>
      <c r="H43" s="179" t="s">
        <v>440</v>
      </c>
      <c r="I43" s="179" t="s">
        <v>440</v>
      </c>
      <c r="J43" s="179" t="s">
        <v>440</v>
      </c>
      <c r="K43" s="179" t="s">
        <v>440</v>
      </c>
      <c r="L43" s="179" t="s">
        <v>440</v>
      </c>
      <c r="M43" s="179" t="s">
        <v>440</v>
      </c>
      <c r="N43" s="179" t="s">
        <v>440</v>
      </c>
      <c r="O43" s="179" t="s">
        <v>440</v>
      </c>
      <c r="P43" s="179" t="s">
        <v>440</v>
      </c>
      <c r="Q43" s="179" t="s">
        <v>440</v>
      </c>
      <c r="R43" s="179" t="s">
        <v>440</v>
      </c>
      <c r="S43" s="179" t="s">
        <v>440</v>
      </c>
      <c r="T43" s="179" t="s">
        <v>440</v>
      </c>
      <c r="U43" s="179" t="s">
        <v>440</v>
      </c>
      <c r="V43" s="179" t="s">
        <v>440</v>
      </c>
      <c r="W43" s="179" t="s">
        <v>440</v>
      </c>
      <c r="X43" s="179" t="s">
        <v>440</v>
      </c>
      <c r="Y43" s="179" t="s">
        <v>440</v>
      </c>
      <c r="Z43" s="179" t="s">
        <v>440</v>
      </c>
      <c r="AA43" s="179" t="s">
        <v>440</v>
      </c>
      <c r="AB43" s="179" t="s">
        <v>440</v>
      </c>
      <c r="AC43" s="179" t="s">
        <v>440</v>
      </c>
      <c r="AD43" s="179" t="s">
        <v>440</v>
      </c>
      <c r="AE43" s="179" t="s">
        <v>440</v>
      </c>
      <c r="AF43" s="179" t="s">
        <v>440</v>
      </c>
      <c r="AG43" s="179" t="s">
        <v>440</v>
      </c>
      <c r="AH43" s="179" t="s">
        <v>440</v>
      </c>
    </row>
    <row r="44" spans="1:34" ht="47.25" x14ac:dyDescent="0.25">
      <c r="A44" s="236" t="s">
        <v>491</v>
      </c>
      <c r="B44" s="195" t="s">
        <v>714</v>
      </c>
      <c r="C44" s="168"/>
      <c r="D44" s="259">
        <f t="shared" ref="D44:AH44" si="14">IF(AND(D45="нд",D45=D94,D94=D127,D127=D138),"нд",SUMIF(D45,"&gt;0",D45)+SUMIF(D94,"&gt;0",D94)+SUMIF(D127,"&gt;0",D127)+SUMIF(D138,"&gt;0",D138))</f>
        <v>0</v>
      </c>
      <c r="E44" s="259">
        <f t="shared" si="14"/>
        <v>2.35</v>
      </c>
      <c r="F44" s="259">
        <f t="shared" si="14"/>
        <v>0</v>
      </c>
      <c r="G44" s="259">
        <f t="shared" si="14"/>
        <v>2.58</v>
      </c>
      <c r="H44" s="259">
        <f t="shared" si="14"/>
        <v>0</v>
      </c>
      <c r="I44" s="259">
        <f t="shared" si="14"/>
        <v>0</v>
      </c>
      <c r="J44" s="259">
        <f t="shared" si="14"/>
        <v>3.3499999999999996</v>
      </c>
      <c r="K44" s="259">
        <f t="shared" si="14"/>
        <v>0</v>
      </c>
      <c r="L44" s="259">
        <f t="shared" si="14"/>
        <v>2.0099999999999998</v>
      </c>
      <c r="M44" s="259">
        <f t="shared" si="14"/>
        <v>0</v>
      </c>
      <c r="N44" s="259">
        <f t="shared" si="14"/>
        <v>0</v>
      </c>
      <c r="O44" s="259">
        <f t="shared" si="14"/>
        <v>5.7829999999999995</v>
      </c>
      <c r="P44" s="259">
        <f t="shared" si="14"/>
        <v>0</v>
      </c>
      <c r="Q44" s="259">
        <f t="shared" si="14"/>
        <v>10.48</v>
      </c>
      <c r="R44" s="259">
        <f t="shared" si="14"/>
        <v>0</v>
      </c>
      <c r="S44" s="259">
        <f t="shared" si="14"/>
        <v>0</v>
      </c>
      <c r="T44" s="259">
        <f t="shared" si="14"/>
        <v>0</v>
      </c>
      <c r="U44" s="259">
        <f t="shared" si="14"/>
        <v>0</v>
      </c>
      <c r="V44" s="259">
        <f t="shared" si="14"/>
        <v>9.1820000000000004</v>
      </c>
      <c r="W44" s="259">
        <f t="shared" si="14"/>
        <v>0</v>
      </c>
      <c r="X44" s="259">
        <f t="shared" si="14"/>
        <v>0</v>
      </c>
      <c r="Y44" s="259">
        <f t="shared" si="14"/>
        <v>0.91</v>
      </c>
      <c r="Z44" s="259">
        <f t="shared" si="14"/>
        <v>0</v>
      </c>
      <c r="AA44" s="259">
        <f t="shared" si="14"/>
        <v>8.2780000000000005</v>
      </c>
      <c r="AB44" s="259">
        <f t="shared" si="14"/>
        <v>0</v>
      </c>
      <c r="AC44" s="259">
        <f t="shared" si="14"/>
        <v>0</v>
      </c>
      <c r="AD44" s="259">
        <f t="shared" si="14"/>
        <v>12.393000000000002</v>
      </c>
      <c r="AE44" s="259">
        <f t="shared" si="14"/>
        <v>0</v>
      </c>
      <c r="AF44" s="259">
        <f t="shared" si="14"/>
        <v>32.53</v>
      </c>
      <c r="AG44" s="259">
        <f t="shared" si="14"/>
        <v>0</v>
      </c>
      <c r="AH44" s="259">
        <f t="shared" si="14"/>
        <v>0</v>
      </c>
    </row>
    <row r="45" spans="1:34" ht="78.75" x14ac:dyDescent="0.25">
      <c r="A45" s="236" t="s">
        <v>489</v>
      </c>
      <c r="B45" s="195" t="s">
        <v>715</v>
      </c>
      <c r="C45" s="168"/>
      <c r="D45" s="259" t="str">
        <f t="shared" ref="D45:AH45" si="15">IF(AND(D46="нд",D46=D93),"нд",SUMIF(D46,"&gt;0",D46)+SUMIF(D93,"&gt;0",D93))</f>
        <v>нд</v>
      </c>
      <c r="E45" s="259">
        <f t="shared" si="15"/>
        <v>2.35</v>
      </c>
      <c r="F45" s="259" t="str">
        <f t="shared" si="15"/>
        <v>нд</v>
      </c>
      <c r="G45" s="259" t="str">
        <f t="shared" si="15"/>
        <v>нд</v>
      </c>
      <c r="H45" s="259" t="str">
        <f t="shared" si="15"/>
        <v>нд</v>
      </c>
      <c r="I45" s="259" t="str">
        <f t="shared" si="15"/>
        <v>нд</v>
      </c>
      <c r="J45" s="259">
        <f t="shared" si="15"/>
        <v>3.3499999999999996</v>
      </c>
      <c r="K45" s="259" t="str">
        <f t="shared" si="15"/>
        <v>нд</v>
      </c>
      <c r="L45" s="259" t="str">
        <f t="shared" si="15"/>
        <v>нд</v>
      </c>
      <c r="M45" s="259" t="str">
        <f t="shared" si="15"/>
        <v>нд</v>
      </c>
      <c r="N45" s="259" t="str">
        <f t="shared" si="15"/>
        <v>нд</v>
      </c>
      <c r="O45" s="259">
        <f t="shared" si="15"/>
        <v>5.7829999999999995</v>
      </c>
      <c r="P45" s="259" t="str">
        <f t="shared" si="15"/>
        <v>нд</v>
      </c>
      <c r="Q45" s="259" t="str">
        <f t="shared" si="15"/>
        <v>нд</v>
      </c>
      <c r="R45" s="259" t="str">
        <f t="shared" si="15"/>
        <v>нд</v>
      </c>
      <c r="S45" s="259" t="str">
        <f t="shared" si="15"/>
        <v>нд</v>
      </c>
      <c r="T45" s="259" t="str">
        <f t="shared" si="15"/>
        <v>нд</v>
      </c>
      <c r="U45" s="259" t="str">
        <f t="shared" si="15"/>
        <v>нд</v>
      </c>
      <c r="V45" s="259" t="str">
        <f t="shared" si="15"/>
        <v>нд</v>
      </c>
      <c r="W45" s="259" t="str">
        <f t="shared" si="15"/>
        <v>нд</v>
      </c>
      <c r="X45" s="259" t="str">
        <f t="shared" si="15"/>
        <v>нд</v>
      </c>
      <c r="Y45" s="259">
        <f t="shared" si="15"/>
        <v>0.91</v>
      </c>
      <c r="Z45" s="259" t="str">
        <f t="shared" si="15"/>
        <v>нд</v>
      </c>
      <c r="AA45" s="259" t="str">
        <f t="shared" si="15"/>
        <v>нд</v>
      </c>
      <c r="AB45" s="259" t="str">
        <f t="shared" si="15"/>
        <v>нд</v>
      </c>
      <c r="AC45" s="259" t="str">
        <f t="shared" si="15"/>
        <v>нд</v>
      </c>
      <c r="AD45" s="259">
        <f t="shared" si="15"/>
        <v>12.393000000000002</v>
      </c>
      <c r="AE45" s="259">
        <f t="shared" si="15"/>
        <v>0</v>
      </c>
      <c r="AF45" s="259">
        <f t="shared" si="15"/>
        <v>0</v>
      </c>
      <c r="AG45" s="259">
        <f t="shared" si="15"/>
        <v>0</v>
      </c>
      <c r="AH45" s="259">
        <f t="shared" si="15"/>
        <v>0</v>
      </c>
    </row>
    <row r="46" spans="1:34" ht="31.5" x14ac:dyDescent="0.25">
      <c r="A46" s="236" t="s">
        <v>487</v>
      </c>
      <c r="B46" s="195" t="s">
        <v>716</v>
      </c>
      <c r="C46" s="168"/>
      <c r="D46" s="259" t="str">
        <f t="shared" ref="D46:AH46" si="16">IF((COUNTIF(D47:D92,"нд"))=(COUNTA(D47:D92)),"нд",SUMIF(D47:D92,"&gt;0",D47:D92))</f>
        <v>нд</v>
      </c>
      <c r="E46" s="259">
        <f t="shared" si="16"/>
        <v>2.35</v>
      </c>
      <c r="F46" s="259" t="str">
        <f t="shared" si="16"/>
        <v>нд</v>
      </c>
      <c r="G46" s="259" t="str">
        <f t="shared" si="16"/>
        <v>нд</v>
      </c>
      <c r="H46" s="259" t="str">
        <f t="shared" si="16"/>
        <v>нд</v>
      </c>
      <c r="I46" s="259" t="str">
        <f t="shared" si="16"/>
        <v>нд</v>
      </c>
      <c r="J46" s="259">
        <f t="shared" si="16"/>
        <v>3.3499999999999996</v>
      </c>
      <c r="K46" s="259" t="str">
        <f t="shared" si="16"/>
        <v>нд</v>
      </c>
      <c r="L46" s="259" t="str">
        <f t="shared" si="16"/>
        <v>нд</v>
      </c>
      <c r="M46" s="259" t="str">
        <f t="shared" si="16"/>
        <v>нд</v>
      </c>
      <c r="N46" s="259" t="str">
        <f t="shared" si="16"/>
        <v>нд</v>
      </c>
      <c r="O46" s="259">
        <f t="shared" si="16"/>
        <v>5.7829999999999995</v>
      </c>
      <c r="P46" s="259" t="str">
        <f t="shared" si="16"/>
        <v>нд</v>
      </c>
      <c r="Q46" s="259" t="str">
        <f t="shared" si="16"/>
        <v>нд</v>
      </c>
      <c r="R46" s="259" t="str">
        <f t="shared" si="16"/>
        <v>нд</v>
      </c>
      <c r="S46" s="259" t="str">
        <f t="shared" si="16"/>
        <v>нд</v>
      </c>
      <c r="T46" s="259" t="str">
        <f t="shared" si="16"/>
        <v>нд</v>
      </c>
      <c r="U46" s="259" t="str">
        <f t="shared" si="16"/>
        <v>нд</v>
      </c>
      <c r="V46" s="259" t="str">
        <f t="shared" si="16"/>
        <v>нд</v>
      </c>
      <c r="W46" s="259" t="str">
        <f t="shared" si="16"/>
        <v>нд</v>
      </c>
      <c r="X46" s="259" t="str">
        <f t="shared" si="16"/>
        <v>нд</v>
      </c>
      <c r="Y46" s="259">
        <f t="shared" si="16"/>
        <v>0.91</v>
      </c>
      <c r="Z46" s="259" t="str">
        <f t="shared" si="16"/>
        <v>нд</v>
      </c>
      <c r="AA46" s="259" t="str">
        <f t="shared" si="16"/>
        <v>нд</v>
      </c>
      <c r="AB46" s="259" t="str">
        <f t="shared" si="16"/>
        <v>нд</v>
      </c>
      <c r="AC46" s="259" t="str">
        <f t="shared" si="16"/>
        <v>нд</v>
      </c>
      <c r="AD46" s="259">
        <f t="shared" si="16"/>
        <v>12.393000000000002</v>
      </c>
      <c r="AE46" s="259">
        <f t="shared" si="16"/>
        <v>0</v>
      </c>
      <c r="AF46" s="259">
        <f t="shared" si="16"/>
        <v>0</v>
      </c>
      <c r="AG46" s="259">
        <f t="shared" si="16"/>
        <v>0</v>
      </c>
      <c r="AH46" s="259">
        <f t="shared" si="16"/>
        <v>0</v>
      </c>
    </row>
    <row r="47" spans="1:34" x14ac:dyDescent="0.25">
      <c r="A47" s="254" t="s">
        <v>487</v>
      </c>
      <c r="B47" s="169" t="s">
        <v>717</v>
      </c>
      <c r="C47" s="170" t="s">
        <v>718</v>
      </c>
      <c r="D47" s="269" t="s">
        <v>440</v>
      </c>
      <c r="E47" s="255">
        <v>0.25</v>
      </c>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68">
        <f t="shared" ref="AD47:AD92" si="17">E47+J47+O47+T47+Y47</f>
        <v>0.25</v>
      </c>
      <c r="AE47" s="268">
        <f t="shared" ref="AE47:AE92" si="18">F47+K47+P47+U47+Z47</f>
        <v>0</v>
      </c>
      <c r="AF47" s="268">
        <f t="shared" ref="AF47:AF92" si="19">G47+L47+Q47+V47+AA47</f>
        <v>0</v>
      </c>
      <c r="AG47" s="268">
        <f t="shared" ref="AG47:AG92" si="20">H47+M47+R47+W47+AB47</f>
        <v>0</v>
      </c>
      <c r="AH47" s="268">
        <f t="shared" ref="AH47:AH92" si="21">I47+N47+S47+X47+AC47</f>
        <v>0</v>
      </c>
    </row>
    <row r="48" spans="1:34" x14ac:dyDescent="0.25">
      <c r="A48" s="254" t="s">
        <v>487</v>
      </c>
      <c r="B48" s="169" t="s">
        <v>719</v>
      </c>
      <c r="C48" s="170" t="s">
        <v>720</v>
      </c>
      <c r="D48" s="269" t="s">
        <v>440</v>
      </c>
      <c r="E48" s="255">
        <v>0.25</v>
      </c>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68">
        <f t="shared" si="17"/>
        <v>0.25</v>
      </c>
      <c r="AE48" s="268">
        <f t="shared" si="18"/>
        <v>0</v>
      </c>
      <c r="AF48" s="268">
        <f t="shared" si="19"/>
        <v>0</v>
      </c>
      <c r="AG48" s="268">
        <f t="shared" si="20"/>
        <v>0</v>
      </c>
      <c r="AH48" s="268">
        <f t="shared" si="21"/>
        <v>0</v>
      </c>
    </row>
    <row r="49" spans="1:34" x14ac:dyDescent="0.25">
      <c r="A49" s="254" t="s">
        <v>487</v>
      </c>
      <c r="B49" s="169" t="s">
        <v>721</v>
      </c>
      <c r="C49" s="170" t="s">
        <v>722</v>
      </c>
      <c r="D49" s="269" t="s">
        <v>440</v>
      </c>
      <c r="E49" s="255">
        <v>0.4</v>
      </c>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268">
        <f t="shared" si="17"/>
        <v>0.4</v>
      </c>
      <c r="AE49" s="268">
        <f t="shared" si="18"/>
        <v>0</v>
      </c>
      <c r="AF49" s="268">
        <f t="shared" si="19"/>
        <v>0</v>
      </c>
      <c r="AG49" s="268">
        <f t="shared" si="20"/>
        <v>0</v>
      </c>
      <c r="AH49" s="268">
        <f t="shared" si="21"/>
        <v>0</v>
      </c>
    </row>
    <row r="50" spans="1:34" x14ac:dyDescent="0.25">
      <c r="A50" s="254" t="s">
        <v>487</v>
      </c>
      <c r="B50" s="169" t="s">
        <v>717</v>
      </c>
      <c r="C50" s="170" t="s">
        <v>723</v>
      </c>
      <c r="D50" s="269" t="s">
        <v>440</v>
      </c>
      <c r="E50" s="255">
        <v>0.4</v>
      </c>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68">
        <f t="shared" si="17"/>
        <v>0.4</v>
      </c>
      <c r="AE50" s="268">
        <f t="shared" si="18"/>
        <v>0</v>
      </c>
      <c r="AF50" s="268">
        <f t="shared" si="19"/>
        <v>0</v>
      </c>
      <c r="AG50" s="268">
        <f t="shared" si="20"/>
        <v>0</v>
      </c>
      <c r="AH50" s="268">
        <f t="shared" si="21"/>
        <v>0</v>
      </c>
    </row>
    <row r="51" spans="1:34" x14ac:dyDescent="0.25">
      <c r="A51" s="254" t="s">
        <v>487</v>
      </c>
      <c r="B51" s="169" t="s">
        <v>724</v>
      </c>
      <c r="C51" s="170" t="s">
        <v>725</v>
      </c>
      <c r="D51" s="269" t="s">
        <v>440</v>
      </c>
      <c r="E51" s="255">
        <v>0.4</v>
      </c>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68">
        <f t="shared" si="17"/>
        <v>0.4</v>
      </c>
      <c r="AE51" s="268">
        <f t="shared" si="18"/>
        <v>0</v>
      </c>
      <c r="AF51" s="268">
        <f t="shared" si="19"/>
        <v>0</v>
      </c>
      <c r="AG51" s="268">
        <f t="shared" si="20"/>
        <v>0</v>
      </c>
      <c r="AH51" s="268">
        <f t="shared" si="21"/>
        <v>0</v>
      </c>
    </row>
    <row r="52" spans="1:34" x14ac:dyDescent="0.25">
      <c r="A52" s="254" t="s">
        <v>487</v>
      </c>
      <c r="B52" s="169" t="s">
        <v>726</v>
      </c>
      <c r="C52" s="170" t="s">
        <v>727</v>
      </c>
      <c r="D52" s="269" t="s">
        <v>440</v>
      </c>
      <c r="E52" s="255">
        <v>0.4</v>
      </c>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68">
        <f t="shared" si="17"/>
        <v>0.4</v>
      </c>
      <c r="AE52" s="268">
        <f t="shared" si="18"/>
        <v>0</v>
      </c>
      <c r="AF52" s="268">
        <f t="shared" si="19"/>
        <v>0</v>
      </c>
      <c r="AG52" s="268">
        <f t="shared" si="20"/>
        <v>0</v>
      </c>
      <c r="AH52" s="268">
        <f t="shared" si="21"/>
        <v>0</v>
      </c>
    </row>
    <row r="53" spans="1:34" ht="31.5" x14ac:dyDescent="0.25">
      <c r="A53" s="254" t="s">
        <v>487</v>
      </c>
      <c r="B53" s="169" t="s">
        <v>728</v>
      </c>
      <c r="C53" s="170" t="s">
        <v>729</v>
      </c>
      <c r="D53" s="269" t="s">
        <v>440</v>
      </c>
      <c r="E53" s="255">
        <v>0.25</v>
      </c>
      <c r="F53" s="255"/>
      <c r="G53" s="255"/>
      <c r="H53" s="255"/>
      <c r="I53" s="255"/>
      <c r="J53" s="255"/>
      <c r="K53" s="255"/>
      <c r="L53" s="255"/>
      <c r="M53" s="255"/>
      <c r="N53" s="255"/>
      <c r="O53" s="255"/>
      <c r="P53" s="255"/>
      <c r="Q53" s="255"/>
      <c r="R53" s="255"/>
      <c r="S53" s="255"/>
      <c r="T53" s="255"/>
      <c r="U53" s="255"/>
      <c r="V53" s="255"/>
      <c r="W53" s="255"/>
      <c r="X53" s="255"/>
      <c r="Y53" s="255"/>
      <c r="Z53" s="255"/>
      <c r="AA53" s="255"/>
      <c r="AB53" s="255"/>
      <c r="AC53" s="255"/>
      <c r="AD53" s="268">
        <f t="shared" si="17"/>
        <v>0.25</v>
      </c>
      <c r="AE53" s="268">
        <f t="shared" si="18"/>
        <v>0</v>
      </c>
      <c r="AF53" s="268">
        <f t="shared" si="19"/>
        <v>0</v>
      </c>
      <c r="AG53" s="268">
        <f t="shared" si="20"/>
        <v>0</v>
      </c>
      <c r="AH53" s="268">
        <f t="shared" si="21"/>
        <v>0</v>
      </c>
    </row>
    <row r="54" spans="1:34" ht="31.5" x14ac:dyDescent="0.25">
      <c r="A54" s="254" t="s">
        <v>487</v>
      </c>
      <c r="B54" s="169" t="s">
        <v>793</v>
      </c>
      <c r="C54" s="170" t="s">
        <v>957</v>
      </c>
      <c r="D54" s="269" t="s">
        <v>440</v>
      </c>
      <c r="E54" s="255"/>
      <c r="F54" s="255"/>
      <c r="G54" s="255"/>
      <c r="H54" s="255"/>
      <c r="I54" s="255"/>
      <c r="J54" s="255"/>
      <c r="K54" s="255"/>
      <c r="L54" s="255"/>
      <c r="M54" s="255"/>
      <c r="N54" s="255"/>
      <c r="O54" s="255"/>
      <c r="P54" s="255"/>
      <c r="Q54" s="255"/>
      <c r="R54" s="255"/>
      <c r="S54" s="255"/>
      <c r="T54" s="255"/>
      <c r="U54" s="255"/>
      <c r="V54" s="255"/>
      <c r="W54" s="255"/>
      <c r="X54" s="255"/>
      <c r="Y54" s="255"/>
      <c r="Z54" s="255"/>
      <c r="AA54" s="255"/>
      <c r="AB54" s="255"/>
      <c r="AC54" s="255"/>
      <c r="AD54" s="268">
        <f t="shared" si="17"/>
        <v>0</v>
      </c>
      <c r="AE54" s="268">
        <f t="shared" si="18"/>
        <v>0</v>
      </c>
      <c r="AF54" s="268">
        <f t="shared" si="19"/>
        <v>0</v>
      </c>
      <c r="AG54" s="268">
        <f t="shared" si="20"/>
        <v>0</v>
      </c>
      <c r="AH54" s="268">
        <f t="shared" si="21"/>
        <v>0</v>
      </c>
    </row>
    <row r="55" spans="1:34" ht="31.5" x14ac:dyDescent="0.25">
      <c r="A55" s="254" t="s">
        <v>487</v>
      </c>
      <c r="B55" s="169" t="s">
        <v>795</v>
      </c>
      <c r="C55" s="170" t="s">
        <v>794</v>
      </c>
      <c r="D55" s="269" t="s">
        <v>440</v>
      </c>
      <c r="E55" s="255"/>
      <c r="F55" s="255"/>
      <c r="G55" s="255"/>
      <c r="H55" s="255"/>
      <c r="I55" s="255"/>
      <c r="J55" s="255">
        <v>0.25</v>
      </c>
      <c r="K55" s="255"/>
      <c r="L55" s="255"/>
      <c r="M55" s="255"/>
      <c r="N55" s="255"/>
      <c r="O55" s="255"/>
      <c r="P55" s="255"/>
      <c r="Q55" s="255"/>
      <c r="R55" s="255"/>
      <c r="S55" s="255"/>
      <c r="T55" s="255"/>
      <c r="U55" s="255"/>
      <c r="V55" s="255"/>
      <c r="W55" s="255"/>
      <c r="X55" s="255"/>
      <c r="Y55" s="255"/>
      <c r="Z55" s="255"/>
      <c r="AA55" s="255"/>
      <c r="AB55" s="255"/>
      <c r="AC55" s="255"/>
      <c r="AD55" s="268">
        <f t="shared" si="17"/>
        <v>0.25</v>
      </c>
      <c r="AE55" s="268">
        <f t="shared" si="18"/>
        <v>0</v>
      </c>
      <c r="AF55" s="268">
        <f t="shared" si="19"/>
        <v>0</v>
      </c>
      <c r="AG55" s="268">
        <f t="shared" si="20"/>
        <v>0</v>
      </c>
      <c r="AH55" s="268">
        <f t="shared" si="21"/>
        <v>0</v>
      </c>
    </row>
    <row r="56" spans="1:34" x14ac:dyDescent="0.25">
      <c r="A56" s="254" t="s">
        <v>487</v>
      </c>
      <c r="B56" s="169" t="s">
        <v>796</v>
      </c>
      <c r="C56" s="170" t="s">
        <v>797</v>
      </c>
      <c r="D56" s="269" t="s">
        <v>440</v>
      </c>
      <c r="E56" s="255"/>
      <c r="F56" s="255"/>
      <c r="G56" s="255"/>
      <c r="H56" s="255"/>
      <c r="I56" s="255"/>
      <c r="J56" s="255">
        <v>0.25</v>
      </c>
      <c r="K56" s="255"/>
      <c r="L56" s="255"/>
      <c r="M56" s="255"/>
      <c r="N56" s="255"/>
      <c r="O56" s="255"/>
      <c r="P56" s="255"/>
      <c r="Q56" s="255"/>
      <c r="R56" s="255"/>
      <c r="S56" s="255"/>
      <c r="T56" s="255"/>
      <c r="U56" s="255"/>
      <c r="V56" s="255"/>
      <c r="W56" s="255"/>
      <c r="X56" s="255"/>
      <c r="Y56" s="255"/>
      <c r="Z56" s="255"/>
      <c r="AA56" s="255"/>
      <c r="AB56" s="255"/>
      <c r="AC56" s="255"/>
      <c r="AD56" s="268">
        <f t="shared" si="17"/>
        <v>0.25</v>
      </c>
      <c r="AE56" s="268">
        <f t="shared" si="18"/>
        <v>0</v>
      </c>
      <c r="AF56" s="268">
        <f t="shared" si="19"/>
        <v>0</v>
      </c>
      <c r="AG56" s="268">
        <f t="shared" si="20"/>
        <v>0</v>
      </c>
      <c r="AH56" s="268">
        <f t="shared" si="21"/>
        <v>0</v>
      </c>
    </row>
    <row r="57" spans="1:34" x14ac:dyDescent="0.25">
      <c r="A57" s="254" t="s">
        <v>487</v>
      </c>
      <c r="B57" s="169" t="s">
        <v>798</v>
      </c>
      <c r="C57" s="170" t="s">
        <v>799</v>
      </c>
      <c r="D57" s="269" t="s">
        <v>440</v>
      </c>
      <c r="E57" s="255"/>
      <c r="F57" s="255"/>
      <c r="G57" s="255"/>
      <c r="H57" s="255"/>
      <c r="I57" s="255"/>
      <c r="J57" s="255">
        <v>0.25</v>
      </c>
      <c r="K57" s="255"/>
      <c r="L57" s="255"/>
      <c r="M57" s="255"/>
      <c r="N57" s="255"/>
      <c r="O57" s="255"/>
      <c r="P57" s="255"/>
      <c r="Q57" s="255"/>
      <c r="R57" s="255"/>
      <c r="S57" s="255"/>
      <c r="T57" s="255"/>
      <c r="U57" s="255"/>
      <c r="V57" s="255"/>
      <c r="W57" s="255"/>
      <c r="X57" s="255"/>
      <c r="Y57" s="255"/>
      <c r="Z57" s="255"/>
      <c r="AA57" s="255"/>
      <c r="AB57" s="255"/>
      <c r="AC57" s="255"/>
      <c r="AD57" s="268">
        <f t="shared" si="17"/>
        <v>0.25</v>
      </c>
      <c r="AE57" s="268">
        <f t="shared" si="18"/>
        <v>0</v>
      </c>
      <c r="AF57" s="268">
        <f t="shared" si="19"/>
        <v>0</v>
      </c>
      <c r="AG57" s="268">
        <f t="shared" si="20"/>
        <v>0</v>
      </c>
      <c r="AH57" s="268">
        <f t="shared" si="21"/>
        <v>0</v>
      </c>
    </row>
    <row r="58" spans="1:34" x14ac:dyDescent="0.25">
      <c r="A58" s="254" t="s">
        <v>487</v>
      </c>
      <c r="B58" s="169" t="s">
        <v>800</v>
      </c>
      <c r="C58" s="170" t="s">
        <v>801</v>
      </c>
      <c r="D58" s="269" t="s">
        <v>440</v>
      </c>
      <c r="E58" s="255"/>
      <c r="F58" s="255"/>
      <c r="G58" s="255"/>
      <c r="H58" s="255"/>
      <c r="I58" s="255"/>
      <c r="J58" s="255">
        <v>0.25</v>
      </c>
      <c r="K58" s="255"/>
      <c r="L58" s="255"/>
      <c r="M58" s="255"/>
      <c r="N58" s="255"/>
      <c r="O58" s="255"/>
      <c r="P58" s="255"/>
      <c r="Q58" s="255"/>
      <c r="R58" s="255"/>
      <c r="S58" s="255"/>
      <c r="T58" s="255"/>
      <c r="U58" s="255"/>
      <c r="V58" s="255"/>
      <c r="W58" s="255"/>
      <c r="X58" s="255"/>
      <c r="Y58" s="255"/>
      <c r="Z58" s="255"/>
      <c r="AA58" s="255"/>
      <c r="AB58" s="255"/>
      <c r="AC58" s="255"/>
      <c r="AD58" s="268">
        <f t="shared" si="17"/>
        <v>0.25</v>
      </c>
      <c r="AE58" s="268">
        <f t="shared" si="18"/>
        <v>0</v>
      </c>
      <c r="AF58" s="268">
        <f t="shared" si="19"/>
        <v>0</v>
      </c>
      <c r="AG58" s="268">
        <f t="shared" si="20"/>
        <v>0</v>
      </c>
      <c r="AH58" s="268">
        <f t="shared" si="21"/>
        <v>0</v>
      </c>
    </row>
    <row r="59" spans="1:34" ht="31.5" x14ac:dyDescent="0.25">
      <c r="A59" s="254" t="s">
        <v>487</v>
      </c>
      <c r="B59" s="169" t="s">
        <v>802</v>
      </c>
      <c r="C59" s="170" t="s">
        <v>803</v>
      </c>
      <c r="D59" s="269" t="s">
        <v>440</v>
      </c>
      <c r="E59" s="255"/>
      <c r="F59" s="255"/>
      <c r="G59" s="255"/>
      <c r="H59" s="255"/>
      <c r="I59" s="255"/>
      <c r="J59" s="255">
        <v>0.25</v>
      </c>
      <c r="K59" s="255"/>
      <c r="L59" s="255"/>
      <c r="M59" s="255"/>
      <c r="N59" s="255"/>
      <c r="O59" s="255"/>
      <c r="P59" s="255"/>
      <c r="Q59" s="255"/>
      <c r="R59" s="255"/>
      <c r="S59" s="255"/>
      <c r="T59" s="255"/>
      <c r="U59" s="255"/>
      <c r="V59" s="255"/>
      <c r="W59" s="255"/>
      <c r="X59" s="255"/>
      <c r="Y59" s="255"/>
      <c r="Z59" s="255"/>
      <c r="AA59" s="255"/>
      <c r="AB59" s="255"/>
      <c r="AC59" s="255"/>
      <c r="AD59" s="268">
        <f t="shared" si="17"/>
        <v>0.25</v>
      </c>
      <c r="AE59" s="268">
        <f t="shared" si="18"/>
        <v>0</v>
      </c>
      <c r="AF59" s="268">
        <f t="shared" si="19"/>
        <v>0</v>
      </c>
      <c r="AG59" s="268">
        <f t="shared" si="20"/>
        <v>0</v>
      </c>
      <c r="AH59" s="268">
        <f t="shared" si="21"/>
        <v>0</v>
      </c>
    </row>
    <row r="60" spans="1:34" x14ac:dyDescent="0.25">
      <c r="A60" s="254" t="s">
        <v>487</v>
      </c>
      <c r="B60" s="169" t="s">
        <v>804</v>
      </c>
      <c r="C60" s="170" t="s">
        <v>805</v>
      </c>
      <c r="D60" s="269" t="s">
        <v>440</v>
      </c>
      <c r="E60" s="255"/>
      <c r="F60" s="255"/>
      <c r="G60" s="255"/>
      <c r="H60" s="255"/>
      <c r="I60" s="255"/>
      <c r="J60" s="255">
        <v>0.4</v>
      </c>
      <c r="K60" s="255"/>
      <c r="L60" s="255"/>
      <c r="M60" s="255"/>
      <c r="N60" s="255"/>
      <c r="O60" s="255"/>
      <c r="P60" s="255"/>
      <c r="Q60" s="255"/>
      <c r="R60" s="255"/>
      <c r="S60" s="255"/>
      <c r="T60" s="255"/>
      <c r="U60" s="255"/>
      <c r="V60" s="255"/>
      <c r="W60" s="255"/>
      <c r="X60" s="255"/>
      <c r="Y60" s="255"/>
      <c r="Z60" s="255"/>
      <c r="AA60" s="255"/>
      <c r="AB60" s="255"/>
      <c r="AC60" s="255"/>
      <c r="AD60" s="268">
        <f t="shared" si="17"/>
        <v>0.4</v>
      </c>
      <c r="AE60" s="268">
        <f t="shared" si="18"/>
        <v>0</v>
      </c>
      <c r="AF60" s="268">
        <f t="shared" si="19"/>
        <v>0</v>
      </c>
      <c r="AG60" s="268">
        <f t="shared" si="20"/>
        <v>0</v>
      </c>
      <c r="AH60" s="268">
        <f t="shared" si="21"/>
        <v>0</v>
      </c>
    </row>
    <row r="61" spans="1:34" x14ac:dyDescent="0.25">
      <c r="A61" s="254" t="s">
        <v>487</v>
      </c>
      <c r="B61" s="169" t="s">
        <v>806</v>
      </c>
      <c r="C61" s="170" t="s">
        <v>807</v>
      </c>
      <c r="D61" s="269" t="s">
        <v>440</v>
      </c>
      <c r="E61" s="255"/>
      <c r="F61" s="255"/>
      <c r="G61" s="255"/>
      <c r="H61" s="255"/>
      <c r="I61" s="255"/>
      <c r="J61" s="255">
        <v>0.4</v>
      </c>
      <c r="K61" s="255"/>
      <c r="L61" s="255"/>
      <c r="M61" s="255"/>
      <c r="N61" s="255"/>
      <c r="O61" s="255"/>
      <c r="P61" s="255"/>
      <c r="Q61" s="255"/>
      <c r="R61" s="255"/>
      <c r="S61" s="255"/>
      <c r="T61" s="255"/>
      <c r="U61" s="255"/>
      <c r="V61" s="255"/>
      <c r="W61" s="255"/>
      <c r="X61" s="255"/>
      <c r="Y61" s="255"/>
      <c r="Z61" s="255"/>
      <c r="AA61" s="255"/>
      <c r="AB61" s="255"/>
      <c r="AC61" s="255"/>
      <c r="AD61" s="268">
        <f t="shared" si="17"/>
        <v>0.4</v>
      </c>
      <c r="AE61" s="268">
        <f t="shared" si="18"/>
        <v>0</v>
      </c>
      <c r="AF61" s="268">
        <f t="shared" si="19"/>
        <v>0</v>
      </c>
      <c r="AG61" s="268">
        <f t="shared" si="20"/>
        <v>0</v>
      </c>
      <c r="AH61" s="268">
        <f t="shared" si="21"/>
        <v>0</v>
      </c>
    </row>
    <row r="62" spans="1:34" x14ac:dyDescent="0.25">
      <c r="A62" s="254" t="s">
        <v>487</v>
      </c>
      <c r="B62" s="169" t="s">
        <v>808</v>
      </c>
      <c r="C62" s="170" t="s">
        <v>809</v>
      </c>
      <c r="D62" s="269" t="s">
        <v>440</v>
      </c>
      <c r="E62" s="255"/>
      <c r="F62" s="255"/>
      <c r="G62" s="255"/>
      <c r="H62" s="255"/>
      <c r="I62" s="255"/>
      <c r="J62" s="255">
        <v>0.4</v>
      </c>
      <c r="K62" s="255"/>
      <c r="L62" s="255"/>
      <c r="M62" s="255"/>
      <c r="N62" s="255"/>
      <c r="O62" s="255"/>
      <c r="P62" s="255"/>
      <c r="Q62" s="255"/>
      <c r="R62" s="255"/>
      <c r="S62" s="255"/>
      <c r="T62" s="255"/>
      <c r="U62" s="255"/>
      <c r="V62" s="255"/>
      <c r="W62" s="255"/>
      <c r="X62" s="255"/>
      <c r="Y62" s="255"/>
      <c r="Z62" s="255"/>
      <c r="AA62" s="255"/>
      <c r="AB62" s="255"/>
      <c r="AC62" s="255"/>
      <c r="AD62" s="268">
        <f t="shared" si="17"/>
        <v>0.4</v>
      </c>
      <c r="AE62" s="268">
        <f t="shared" si="18"/>
        <v>0</v>
      </c>
      <c r="AF62" s="268">
        <f t="shared" si="19"/>
        <v>0</v>
      </c>
      <c r="AG62" s="268">
        <f t="shared" si="20"/>
        <v>0</v>
      </c>
      <c r="AH62" s="268">
        <f t="shared" si="21"/>
        <v>0</v>
      </c>
    </row>
    <row r="63" spans="1:34" x14ac:dyDescent="0.25">
      <c r="A63" s="254" t="s">
        <v>487</v>
      </c>
      <c r="B63" s="169" t="s">
        <v>810</v>
      </c>
      <c r="C63" s="170" t="s">
        <v>811</v>
      </c>
      <c r="D63" s="269" t="s">
        <v>440</v>
      </c>
      <c r="E63" s="255"/>
      <c r="F63" s="255"/>
      <c r="G63" s="255"/>
      <c r="H63" s="255"/>
      <c r="I63" s="255"/>
      <c r="J63" s="255">
        <v>0.4</v>
      </c>
      <c r="K63" s="255"/>
      <c r="L63" s="255"/>
      <c r="M63" s="255"/>
      <c r="N63" s="255"/>
      <c r="O63" s="255"/>
      <c r="P63" s="255"/>
      <c r="Q63" s="255"/>
      <c r="R63" s="255"/>
      <c r="S63" s="255"/>
      <c r="T63" s="255"/>
      <c r="U63" s="255"/>
      <c r="V63" s="255"/>
      <c r="W63" s="255"/>
      <c r="X63" s="255"/>
      <c r="Y63" s="255"/>
      <c r="Z63" s="255"/>
      <c r="AA63" s="255"/>
      <c r="AB63" s="255"/>
      <c r="AC63" s="255"/>
      <c r="AD63" s="268">
        <f t="shared" si="17"/>
        <v>0.4</v>
      </c>
      <c r="AE63" s="268">
        <f t="shared" si="18"/>
        <v>0</v>
      </c>
      <c r="AF63" s="268">
        <f t="shared" si="19"/>
        <v>0</v>
      </c>
      <c r="AG63" s="268">
        <f t="shared" si="20"/>
        <v>0</v>
      </c>
      <c r="AH63" s="268">
        <f t="shared" si="21"/>
        <v>0</v>
      </c>
    </row>
    <row r="64" spans="1:34" x14ac:dyDescent="0.25">
      <c r="A64" s="254" t="s">
        <v>487</v>
      </c>
      <c r="B64" s="169" t="s">
        <v>812</v>
      </c>
      <c r="C64" s="170" t="s">
        <v>813</v>
      </c>
      <c r="D64" s="269" t="s">
        <v>440</v>
      </c>
      <c r="E64" s="255"/>
      <c r="F64" s="255"/>
      <c r="G64" s="255"/>
      <c r="H64" s="255"/>
      <c r="I64" s="255"/>
      <c r="J64" s="255">
        <v>0.4</v>
      </c>
      <c r="K64" s="255"/>
      <c r="L64" s="255"/>
      <c r="M64" s="255"/>
      <c r="N64" s="255"/>
      <c r="O64" s="255"/>
      <c r="P64" s="255"/>
      <c r="Q64" s="255"/>
      <c r="R64" s="255"/>
      <c r="S64" s="255"/>
      <c r="T64" s="255"/>
      <c r="U64" s="255"/>
      <c r="V64" s="255"/>
      <c r="W64" s="255"/>
      <c r="X64" s="255"/>
      <c r="Y64" s="255"/>
      <c r="Z64" s="255"/>
      <c r="AA64" s="255"/>
      <c r="AB64" s="255"/>
      <c r="AC64" s="255"/>
      <c r="AD64" s="268">
        <f t="shared" si="17"/>
        <v>0.4</v>
      </c>
      <c r="AE64" s="268">
        <f t="shared" si="18"/>
        <v>0</v>
      </c>
      <c r="AF64" s="268">
        <f t="shared" si="19"/>
        <v>0</v>
      </c>
      <c r="AG64" s="268">
        <f t="shared" si="20"/>
        <v>0</v>
      </c>
      <c r="AH64" s="268">
        <f t="shared" si="21"/>
        <v>0</v>
      </c>
    </row>
    <row r="65" spans="1:34" ht="31.5" x14ac:dyDescent="0.25">
      <c r="A65" s="254" t="s">
        <v>487</v>
      </c>
      <c r="B65" s="169" t="s">
        <v>814</v>
      </c>
      <c r="C65" s="170" t="s">
        <v>815</v>
      </c>
      <c r="D65" s="269" t="s">
        <v>440</v>
      </c>
      <c r="E65" s="255"/>
      <c r="F65" s="255"/>
      <c r="G65" s="255"/>
      <c r="H65" s="255"/>
      <c r="I65" s="255"/>
      <c r="J65" s="255">
        <v>0.1</v>
      </c>
      <c r="K65" s="255"/>
      <c r="L65" s="255"/>
      <c r="M65" s="255"/>
      <c r="N65" s="255"/>
      <c r="O65" s="255"/>
      <c r="P65" s="255"/>
      <c r="Q65" s="255"/>
      <c r="R65" s="255"/>
      <c r="S65" s="255"/>
      <c r="T65" s="255"/>
      <c r="U65" s="255"/>
      <c r="V65" s="255"/>
      <c r="W65" s="255"/>
      <c r="X65" s="255"/>
      <c r="Y65" s="255"/>
      <c r="Z65" s="255"/>
      <c r="AA65" s="255"/>
      <c r="AB65" s="255"/>
      <c r="AC65" s="255"/>
      <c r="AD65" s="268">
        <f t="shared" si="17"/>
        <v>0.1</v>
      </c>
      <c r="AE65" s="268">
        <f t="shared" si="18"/>
        <v>0</v>
      </c>
      <c r="AF65" s="268">
        <f t="shared" si="19"/>
        <v>0</v>
      </c>
      <c r="AG65" s="268">
        <f t="shared" si="20"/>
        <v>0</v>
      </c>
      <c r="AH65" s="268">
        <f t="shared" si="21"/>
        <v>0</v>
      </c>
    </row>
    <row r="66" spans="1:34" x14ac:dyDescent="0.25">
      <c r="A66" s="254" t="s">
        <v>487</v>
      </c>
      <c r="B66" s="169" t="s">
        <v>824</v>
      </c>
      <c r="C66" s="170" t="s">
        <v>825</v>
      </c>
      <c r="D66" s="269" t="s">
        <v>440</v>
      </c>
      <c r="E66" s="255"/>
      <c r="F66" s="255"/>
      <c r="G66" s="255"/>
      <c r="H66" s="255"/>
      <c r="I66" s="255"/>
      <c r="J66" s="255"/>
      <c r="K66" s="255"/>
      <c r="L66" s="255"/>
      <c r="M66" s="255"/>
      <c r="N66" s="255"/>
      <c r="O66" s="255">
        <v>0.25</v>
      </c>
      <c r="P66" s="255"/>
      <c r="Q66" s="255"/>
      <c r="R66" s="255"/>
      <c r="S66" s="255"/>
      <c r="T66" s="255"/>
      <c r="U66" s="255"/>
      <c r="V66" s="255"/>
      <c r="W66" s="255"/>
      <c r="X66" s="255"/>
      <c r="Y66" s="255"/>
      <c r="Z66" s="255"/>
      <c r="AA66" s="255"/>
      <c r="AB66" s="255"/>
      <c r="AC66" s="255"/>
      <c r="AD66" s="268">
        <f t="shared" si="17"/>
        <v>0.25</v>
      </c>
      <c r="AE66" s="268">
        <f t="shared" si="18"/>
        <v>0</v>
      </c>
      <c r="AF66" s="268">
        <f t="shared" si="19"/>
        <v>0</v>
      </c>
      <c r="AG66" s="268">
        <f t="shared" si="20"/>
        <v>0</v>
      </c>
      <c r="AH66" s="268">
        <f t="shared" si="21"/>
        <v>0</v>
      </c>
    </row>
    <row r="67" spans="1:34" x14ac:dyDescent="0.25">
      <c r="A67" s="254" t="s">
        <v>487</v>
      </c>
      <c r="B67" s="169" t="s">
        <v>826</v>
      </c>
      <c r="C67" s="170" t="s">
        <v>827</v>
      </c>
      <c r="D67" s="269" t="s">
        <v>440</v>
      </c>
      <c r="E67" s="255"/>
      <c r="F67" s="255"/>
      <c r="G67" s="255"/>
      <c r="H67" s="255"/>
      <c r="I67" s="255"/>
      <c r="J67" s="255"/>
      <c r="K67" s="255"/>
      <c r="L67" s="255"/>
      <c r="M67" s="255"/>
      <c r="N67" s="255"/>
      <c r="O67" s="255">
        <v>6.3E-2</v>
      </c>
      <c r="P67" s="255"/>
      <c r="Q67" s="255"/>
      <c r="R67" s="255"/>
      <c r="S67" s="255"/>
      <c r="T67" s="255"/>
      <c r="U67" s="255"/>
      <c r="V67" s="255"/>
      <c r="W67" s="255"/>
      <c r="X67" s="255"/>
      <c r="Y67" s="255"/>
      <c r="Z67" s="255"/>
      <c r="AA67" s="255"/>
      <c r="AB67" s="255"/>
      <c r="AC67" s="255"/>
      <c r="AD67" s="268">
        <f t="shared" si="17"/>
        <v>6.3E-2</v>
      </c>
      <c r="AE67" s="268">
        <f t="shared" si="18"/>
        <v>0</v>
      </c>
      <c r="AF67" s="268">
        <f t="shared" si="19"/>
        <v>0</v>
      </c>
      <c r="AG67" s="268">
        <f t="shared" si="20"/>
        <v>0</v>
      </c>
      <c r="AH67" s="268">
        <f t="shared" si="21"/>
        <v>0</v>
      </c>
    </row>
    <row r="68" spans="1:34" x14ac:dyDescent="0.25">
      <c r="A68" s="254" t="s">
        <v>487</v>
      </c>
      <c r="B68" s="169" t="s">
        <v>828</v>
      </c>
      <c r="C68" s="170" t="s">
        <v>829</v>
      </c>
      <c r="D68" s="269" t="s">
        <v>440</v>
      </c>
      <c r="E68" s="255"/>
      <c r="F68" s="255"/>
      <c r="G68" s="255"/>
      <c r="H68" s="255"/>
      <c r="I68" s="255"/>
      <c r="J68" s="255"/>
      <c r="K68" s="255"/>
      <c r="L68" s="255"/>
      <c r="M68" s="255"/>
      <c r="N68" s="255"/>
      <c r="O68" s="255">
        <v>0.16</v>
      </c>
      <c r="P68" s="255"/>
      <c r="Q68" s="255"/>
      <c r="R68" s="255"/>
      <c r="S68" s="255"/>
      <c r="T68" s="255"/>
      <c r="U68" s="255"/>
      <c r="V68" s="255"/>
      <c r="W68" s="255"/>
      <c r="X68" s="255"/>
      <c r="Y68" s="255"/>
      <c r="Z68" s="255"/>
      <c r="AA68" s="255"/>
      <c r="AB68" s="255"/>
      <c r="AC68" s="255"/>
      <c r="AD68" s="268">
        <f t="shared" si="17"/>
        <v>0.16</v>
      </c>
      <c r="AE68" s="268">
        <f t="shared" si="18"/>
        <v>0</v>
      </c>
      <c r="AF68" s="268">
        <f t="shared" si="19"/>
        <v>0</v>
      </c>
      <c r="AG68" s="268">
        <f t="shared" si="20"/>
        <v>0</v>
      </c>
      <c r="AH68" s="268">
        <f t="shared" si="21"/>
        <v>0</v>
      </c>
    </row>
    <row r="69" spans="1:34" x14ac:dyDescent="0.25">
      <c r="A69" s="254" t="s">
        <v>487</v>
      </c>
      <c r="B69" s="169" t="s">
        <v>830</v>
      </c>
      <c r="C69" s="170" t="s">
        <v>831</v>
      </c>
      <c r="D69" s="269" t="s">
        <v>440</v>
      </c>
      <c r="E69" s="255"/>
      <c r="F69" s="255"/>
      <c r="G69" s="255"/>
      <c r="H69" s="255"/>
      <c r="I69" s="255"/>
      <c r="J69" s="255"/>
      <c r="K69" s="255"/>
      <c r="L69" s="255"/>
      <c r="M69" s="255"/>
      <c r="N69" s="255"/>
      <c r="O69" s="255">
        <v>0.25</v>
      </c>
      <c r="P69" s="255"/>
      <c r="Q69" s="255"/>
      <c r="R69" s="255"/>
      <c r="S69" s="255"/>
      <c r="T69" s="255"/>
      <c r="U69" s="255"/>
      <c r="V69" s="255"/>
      <c r="W69" s="255"/>
      <c r="X69" s="255"/>
      <c r="Y69" s="255"/>
      <c r="Z69" s="255"/>
      <c r="AA69" s="255"/>
      <c r="AB69" s="255"/>
      <c r="AC69" s="255"/>
      <c r="AD69" s="268">
        <f t="shared" si="17"/>
        <v>0.25</v>
      </c>
      <c r="AE69" s="268">
        <f t="shared" si="18"/>
        <v>0</v>
      </c>
      <c r="AF69" s="268">
        <f t="shared" si="19"/>
        <v>0</v>
      </c>
      <c r="AG69" s="268">
        <f t="shared" si="20"/>
        <v>0</v>
      </c>
      <c r="AH69" s="268">
        <f t="shared" si="21"/>
        <v>0</v>
      </c>
    </row>
    <row r="70" spans="1:34" x14ac:dyDescent="0.25">
      <c r="A70" s="254" t="s">
        <v>487</v>
      </c>
      <c r="B70" s="169" t="s">
        <v>832</v>
      </c>
      <c r="C70" s="170" t="s">
        <v>833</v>
      </c>
      <c r="D70" s="269" t="s">
        <v>440</v>
      </c>
      <c r="E70" s="255"/>
      <c r="F70" s="255"/>
      <c r="G70" s="255"/>
      <c r="H70" s="255"/>
      <c r="I70" s="255"/>
      <c r="J70" s="255"/>
      <c r="K70" s="255"/>
      <c r="L70" s="255"/>
      <c r="M70" s="255"/>
      <c r="N70" s="255"/>
      <c r="O70" s="255">
        <v>0.25</v>
      </c>
      <c r="P70" s="255"/>
      <c r="Q70" s="255"/>
      <c r="R70" s="255"/>
      <c r="S70" s="255"/>
      <c r="T70" s="255"/>
      <c r="U70" s="255"/>
      <c r="V70" s="255"/>
      <c r="W70" s="255"/>
      <c r="X70" s="255"/>
      <c r="Y70" s="255"/>
      <c r="Z70" s="255"/>
      <c r="AA70" s="255"/>
      <c r="AB70" s="255"/>
      <c r="AC70" s="255"/>
      <c r="AD70" s="268">
        <f t="shared" si="17"/>
        <v>0.25</v>
      </c>
      <c r="AE70" s="268">
        <f t="shared" si="18"/>
        <v>0</v>
      </c>
      <c r="AF70" s="268">
        <f t="shared" si="19"/>
        <v>0</v>
      </c>
      <c r="AG70" s="268">
        <f t="shared" si="20"/>
        <v>0</v>
      </c>
      <c r="AH70" s="268">
        <f t="shared" si="21"/>
        <v>0</v>
      </c>
    </row>
    <row r="71" spans="1:34" x14ac:dyDescent="0.25">
      <c r="A71" s="254" t="s">
        <v>487</v>
      </c>
      <c r="B71" s="169" t="s">
        <v>834</v>
      </c>
      <c r="C71" s="170" t="s">
        <v>835</v>
      </c>
      <c r="D71" s="269" t="s">
        <v>440</v>
      </c>
      <c r="E71" s="255"/>
      <c r="F71" s="255"/>
      <c r="G71" s="255"/>
      <c r="H71" s="255"/>
      <c r="I71" s="255"/>
      <c r="J71" s="255"/>
      <c r="K71" s="255"/>
      <c r="L71" s="255"/>
      <c r="M71" s="255"/>
      <c r="N71" s="255"/>
      <c r="O71" s="255">
        <v>0.25</v>
      </c>
      <c r="P71" s="255"/>
      <c r="Q71" s="255"/>
      <c r="R71" s="255"/>
      <c r="S71" s="255"/>
      <c r="T71" s="255"/>
      <c r="U71" s="255"/>
      <c r="V71" s="255"/>
      <c r="W71" s="255"/>
      <c r="X71" s="255"/>
      <c r="Y71" s="255"/>
      <c r="Z71" s="255"/>
      <c r="AA71" s="255"/>
      <c r="AB71" s="255"/>
      <c r="AC71" s="255"/>
      <c r="AD71" s="268">
        <f t="shared" si="17"/>
        <v>0.25</v>
      </c>
      <c r="AE71" s="268">
        <f t="shared" si="18"/>
        <v>0</v>
      </c>
      <c r="AF71" s="268">
        <f t="shared" si="19"/>
        <v>0</v>
      </c>
      <c r="AG71" s="268">
        <f t="shared" si="20"/>
        <v>0</v>
      </c>
      <c r="AH71" s="268">
        <f t="shared" si="21"/>
        <v>0</v>
      </c>
    </row>
    <row r="72" spans="1:34" x14ac:dyDescent="0.25">
      <c r="A72" s="254" t="s">
        <v>487</v>
      </c>
      <c r="B72" s="169" t="s">
        <v>836</v>
      </c>
      <c r="C72" s="170" t="s">
        <v>837</v>
      </c>
      <c r="D72" s="269" t="s">
        <v>440</v>
      </c>
      <c r="E72" s="255"/>
      <c r="F72" s="255"/>
      <c r="G72" s="255"/>
      <c r="H72" s="255"/>
      <c r="I72" s="255"/>
      <c r="J72" s="255"/>
      <c r="K72" s="255"/>
      <c r="L72" s="255"/>
      <c r="M72" s="255"/>
      <c r="N72" s="255"/>
      <c r="O72" s="255">
        <v>0.25</v>
      </c>
      <c r="P72" s="255"/>
      <c r="Q72" s="255"/>
      <c r="R72" s="255"/>
      <c r="S72" s="255"/>
      <c r="T72" s="255"/>
      <c r="U72" s="255"/>
      <c r="V72" s="255"/>
      <c r="W72" s="255"/>
      <c r="X72" s="255"/>
      <c r="Y72" s="255"/>
      <c r="Z72" s="255"/>
      <c r="AA72" s="255"/>
      <c r="AB72" s="255"/>
      <c r="AC72" s="255"/>
      <c r="AD72" s="268">
        <f t="shared" si="17"/>
        <v>0.25</v>
      </c>
      <c r="AE72" s="268">
        <f t="shared" si="18"/>
        <v>0</v>
      </c>
      <c r="AF72" s="268">
        <f t="shared" si="19"/>
        <v>0</v>
      </c>
      <c r="AG72" s="268">
        <f t="shared" si="20"/>
        <v>0</v>
      </c>
      <c r="AH72" s="268">
        <f t="shared" si="21"/>
        <v>0</v>
      </c>
    </row>
    <row r="73" spans="1:34" x14ac:dyDescent="0.25">
      <c r="A73" s="254" t="s">
        <v>487</v>
      </c>
      <c r="B73" s="169" t="s">
        <v>838</v>
      </c>
      <c r="C73" s="170" t="s">
        <v>839</v>
      </c>
      <c r="D73" s="269" t="s">
        <v>440</v>
      </c>
      <c r="E73" s="255"/>
      <c r="F73" s="255"/>
      <c r="G73" s="255"/>
      <c r="H73" s="255"/>
      <c r="I73" s="255"/>
      <c r="J73" s="255"/>
      <c r="K73" s="255"/>
      <c r="L73" s="255"/>
      <c r="M73" s="255"/>
      <c r="N73" s="255"/>
      <c r="O73" s="255">
        <v>0.4</v>
      </c>
      <c r="P73" s="255"/>
      <c r="Q73" s="255"/>
      <c r="R73" s="255"/>
      <c r="S73" s="255"/>
      <c r="T73" s="255"/>
      <c r="U73" s="255"/>
      <c r="V73" s="255"/>
      <c r="W73" s="255"/>
      <c r="X73" s="255"/>
      <c r="Y73" s="255"/>
      <c r="Z73" s="255"/>
      <c r="AA73" s="255"/>
      <c r="AB73" s="255"/>
      <c r="AC73" s="255"/>
      <c r="AD73" s="268">
        <f t="shared" si="17"/>
        <v>0.4</v>
      </c>
      <c r="AE73" s="268">
        <f t="shared" si="18"/>
        <v>0</v>
      </c>
      <c r="AF73" s="268">
        <f t="shared" si="19"/>
        <v>0</v>
      </c>
      <c r="AG73" s="268">
        <f t="shared" si="20"/>
        <v>0</v>
      </c>
      <c r="AH73" s="268">
        <f t="shared" si="21"/>
        <v>0</v>
      </c>
    </row>
    <row r="74" spans="1:34" x14ac:dyDescent="0.25">
      <c r="A74" s="254" t="s">
        <v>487</v>
      </c>
      <c r="B74" s="169" t="s">
        <v>840</v>
      </c>
      <c r="C74" s="170" t="s">
        <v>841</v>
      </c>
      <c r="D74" s="269" t="s">
        <v>440</v>
      </c>
      <c r="E74" s="255"/>
      <c r="F74" s="255"/>
      <c r="G74" s="255"/>
      <c r="H74" s="255"/>
      <c r="I74" s="255"/>
      <c r="J74" s="255"/>
      <c r="K74" s="255"/>
      <c r="L74" s="255"/>
      <c r="M74" s="255"/>
      <c r="N74" s="255"/>
      <c r="O74" s="255">
        <v>0.4</v>
      </c>
      <c r="P74" s="255"/>
      <c r="Q74" s="255"/>
      <c r="R74" s="255"/>
      <c r="S74" s="255"/>
      <c r="T74" s="255"/>
      <c r="U74" s="255"/>
      <c r="V74" s="255"/>
      <c r="W74" s="255"/>
      <c r="X74" s="255"/>
      <c r="Y74" s="255"/>
      <c r="Z74" s="255"/>
      <c r="AA74" s="255"/>
      <c r="AB74" s="255"/>
      <c r="AC74" s="255"/>
      <c r="AD74" s="268">
        <f t="shared" si="17"/>
        <v>0.4</v>
      </c>
      <c r="AE74" s="268">
        <f t="shared" si="18"/>
        <v>0</v>
      </c>
      <c r="AF74" s="268">
        <f t="shared" si="19"/>
        <v>0</v>
      </c>
      <c r="AG74" s="268">
        <f t="shared" si="20"/>
        <v>0</v>
      </c>
      <c r="AH74" s="268">
        <f t="shared" si="21"/>
        <v>0</v>
      </c>
    </row>
    <row r="75" spans="1:34" x14ac:dyDescent="0.25">
      <c r="A75" s="254" t="s">
        <v>487</v>
      </c>
      <c r="B75" s="169" t="s">
        <v>842</v>
      </c>
      <c r="C75" s="170" t="s">
        <v>843</v>
      </c>
      <c r="D75" s="269" t="s">
        <v>440</v>
      </c>
      <c r="E75" s="255"/>
      <c r="F75" s="255"/>
      <c r="G75" s="255"/>
      <c r="H75" s="255"/>
      <c r="I75" s="255"/>
      <c r="J75" s="255"/>
      <c r="K75" s="255"/>
      <c r="L75" s="255"/>
      <c r="M75" s="255"/>
      <c r="N75" s="255"/>
      <c r="O75" s="255">
        <v>0.4</v>
      </c>
      <c r="P75" s="255"/>
      <c r="Q75" s="255"/>
      <c r="R75" s="255"/>
      <c r="S75" s="255"/>
      <c r="T75" s="255"/>
      <c r="U75" s="255"/>
      <c r="V75" s="255"/>
      <c r="W75" s="255"/>
      <c r="X75" s="255"/>
      <c r="Y75" s="255"/>
      <c r="Z75" s="255"/>
      <c r="AA75" s="255"/>
      <c r="AB75" s="255"/>
      <c r="AC75" s="255"/>
      <c r="AD75" s="268">
        <f t="shared" si="17"/>
        <v>0.4</v>
      </c>
      <c r="AE75" s="268">
        <f t="shared" si="18"/>
        <v>0</v>
      </c>
      <c r="AF75" s="268">
        <f t="shared" si="19"/>
        <v>0</v>
      </c>
      <c r="AG75" s="268">
        <f t="shared" si="20"/>
        <v>0</v>
      </c>
      <c r="AH75" s="268">
        <f t="shared" si="21"/>
        <v>0</v>
      </c>
    </row>
    <row r="76" spans="1:34" x14ac:dyDescent="0.25">
      <c r="A76" s="254" t="s">
        <v>487</v>
      </c>
      <c r="B76" s="169" t="s">
        <v>844</v>
      </c>
      <c r="C76" s="170" t="s">
        <v>845</v>
      </c>
      <c r="D76" s="269" t="s">
        <v>440</v>
      </c>
      <c r="E76" s="255"/>
      <c r="F76" s="255"/>
      <c r="G76" s="255"/>
      <c r="H76" s="255"/>
      <c r="I76" s="255"/>
      <c r="J76" s="255"/>
      <c r="K76" s="255"/>
      <c r="L76" s="255"/>
      <c r="M76" s="255"/>
      <c r="N76" s="255"/>
      <c r="O76" s="255">
        <v>0.4</v>
      </c>
      <c r="P76" s="255"/>
      <c r="Q76" s="255"/>
      <c r="R76" s="255"/>
      <c r="S76" s="255"/>
      <c r="T76" s="255"/>
      <c r="U76" s="255"/>
      <c r="V76" s="255"/>
      <c r="W76" s="255"/>
      <c r="X76" s="255"/>
      <c r="Y76" s="255"/>
      <c r="Z76" s="255"/>
      <c r="AA76" s="255"/>
      <c r="AB76" s="255"/>
      <c r="AC76" s="255"/>
      <c r="AD76" s="268">
        <f t="shared" si="17"/>
        <v>0.4</v>
      </c>
      <c r="AE76" s="268">
        <f t="shared" si="18"/>
        <v>0</v>
      </c>
      <c r="AF76" s="268">
        <f t="shared" si="19"/>
        <v>0</v>
      </c>
      <c r="AG76" s="268">
        <f t="shared" si="20"/>
        <v>0</v>
      </c>
      <c r="AH76" s="268">
        <f t="shared" si="21"/>
        <v>0</v>
      </c>
    </row>
    <row r="77" spans="1:34" x14ac:dyDescent="0.25">
      <c r="A77" s="254" t="s">
        <v>487</v>
      </c>
      <c r="B77" s="169" t="s">
        <v>846</v>
      </c>
      <c r="C77" s="170" t="s">
        <v>847</v>
      </c>
      <c r="D77" s="269" t="s">
        <v>440</v>
      </c>
      <c r="E77" s="255"/>
      <c r="F77" s="255"/>
      <c r="G77" s="255"/>
      <c r="H77" s="255"/>
      <c r="I77" s="255"/>
      <c r="J77" s="255"/>
      <c r="K77" s="255"/>
      <c r="L77" s="255"/>
      <c r="M77" s="255"/>
      <c r="N77" s="255"/>
      <c r="O77" s="255">
        <v>0.4</v>
      </c>
      <c r="P77" s="255"/>
      <c r="Q77" s="255"/>
      <c r="R77" s="255"/>
      <c r="S77" s="255"/>
      <c r="T77" s="255"/>
      <c r="U77" s="255"/>
      <c r="V77" s="255"/>
      <c r="W77" s="255"/>
      <c r="X77" s="255"/>
      <c r="Y77" s="255"/>
      <c r="Z77" s="255"/>
      <c r="AA77" s="255"/>
      <c r="AB77" s="255"/>
      <c r="AC77" s="255"/>
      <c r="AD77" s="268">
        <f t="shared" si="17"/>
        <v>0.4</v>
      </c>
      <c r="AE77" s="268">
        <f t="shared" si="18"/>
        <v>0</v>
      </c>
      <c r="AF77" s="268">
        <f t="shared" si="19"/>
        <v>0</v>
      </c>
      <c r="AG77" s="268">
        <f t="shared" si="20"/>
        <v>0</v>
      </c>
      <c r="AH77" s="268">
        <f t="shared" si="21"/>
        <v>0</v>
      </c>
    </row>
    <row r="78" spans="1:34" ht="31.5" x14ac:dyDescent="0.25">
      <c r="A78" s="254" t="s">
        <v>487</v>
      </c>
      <c r="B78" s="169" t="s">
        <v>848</v>
      </c>
      <c r="C78" s="170" t="s">
        <v>849</v>
      </c>
      <c r="D78" s="269" t="s">
        <v>440</v>
      </c>
      <c r="E78" s="255"/>
      <c r="F78" s="255"/>
      <c r="G78" s="255"/>
      <c r="H78" s="255"/>
      <c r="I78" s="255"/>
      <c r="J78" s="255"/>
      <c r="K78" s="255"/>
      <c r="L78" s="255"/>
      <c r="M78" s="255"/>
      <c r="N78" s="255"/>
      <c r="O78" s="255">
        <v>0.4</v>
      </c>
      <c r="P78" s="255"/>
      <c r="Q78" s="255"/>
      <c r="R78" s="255"/>
      <c r="S78" s="255"/>
      <c r="T78" s="255"/>
      <c r="U78" s="255"/>
      <c r="V78" s="255"/>
      <c r="W78" s="255"/>
      <c r="X78" s="255"/>
      <c r="Y78" s="255"/>
      <c r="Z78" s="255"/>
      <c r="AA78" s="255"/>
      <c r="AB78" s="255"/>
      <c r="AC78" s="255"/>
      <c r="AD78" s="268">
        <f t="shared" si="17"/>
        <v>0.4</v>
      </c>
      <c r="AE78" s="268">
        <f t="shared" si="18"/>
        <v>0</v>
      </c>
      <c r="AF78" s="268">
        <f t="shared" si="19"/>
        <v>0</v>
      </c>
      <c r="AG78" s="268">
        <f t="shared" si="20"/>
        <v>0</v>
      </c>
      <c r="AH78" s="268">
        <f t="shared" si="21"/>
        <v>0</v>
      </c>
    </row>
    <row r="79" spans="1:34" x14ac:dyDescent="0.25">
      <c r="A79" s="254" t="s">
        <v>487</v>
      </c>
      <c r="B79" s="169" t="s">
        <v>850</v>
      </c>
      <c r="C79" s="170" t="s">
        <v>851</v>
      </c>
      <c r="D79" s="269" t="s">
        <v>440</v>
      </c>
      <c r="E79" s="255"/>
      <c r="F79" s="255"/>
      <c r="G79" s="255"/>
      <c r="H79" s="255"/>
      <c r="I79" s="255"/>
      <c r="J79" s="255"/>
      <c r="K79" s="255"/>
      <c r="L79" s="255"/>
      <c r="M79" s="255"/>
      <c r="N79" s="255"/>
      <c r="O79" s="255">
        <v>0.4</v>
      </c>
      <c r="P79" s="255"/>
      <c r="Q79" s="255"/>
      <c r="R79" s="255"/>
      <c r="S79" s="255"/>
      <c r="T79" s="255"/>
      <c r="U79" s="255"/>
      <c r="V79" s="255"/>
      <c r="W79" s="255"/>
      <c r="X79" s="255"/>
      <c r="Y79" s="255"/>
      <c r="Z79" s="255"/>
      <c r="AA79" s="255"/>
      <c r="AB79" s="255"/>
      <c r="AC79" s="255"/>
      <c r="AD79" s="268">
        <f t="shared" si="17"/>
        <v>0.4</v>
      </c>
      <c r="AE79" s="268">
        <f t="shared" si="18"/>
        <v>0</v>
      </c>
      <c r="AF79" s="268">
        <f t="shared" si="19"/>
        <v>0</v>
      </c>
      <c r="AG79" s="268">
        <f t="shared" si="20"/>
        <v>0</v>
      </c>
      <c r="AH79" s="268">
        <f t="shared" si="21"/>
        <v>0</v>
      </c>
    </row>
    <row r="80" spans="1:34" ht="31.5" x14ac:dyDescent="0.25">
      <c r="A80" s="254" t="s">
        <v>487</v>
      </c>
      <c r="B80" s="169" t="s">
        <v>852</v>
      </c>
      <c r="C80" s="170" t="s">
        <v>853</v>
      </c>
      <c r="D80" s="269" t="s">
        <v>440</v>
      </c>
      <c r="E80" s="255"/>
      <c r="F80" s="255"/>
      <c r="G80" s="255"/>
      <c r="H80" s="255"/>
      <c r="I80" s="255"/>
      <c r="J80" s="255"/>
      <c r="K80" s="255"/>
      <c r="L80" s="255"/>
      <c r="M80" s="255"/>
      <c r="N80" s="255"/>
      <c r="O80" s="255">
        <v>1.26</v>
      </c>
      <c r="P80" s="255"/>
      <c r="Q80" s="255"/>
      <c r="R80" s="255"/>
      <c r="S80" s="255"/>
      <c r="T80" s="255"/>
      <c r="U80" s="255"/>
      <c r="V80" s="255"/>
      <c r="W80" s="255"/>
      <c r="X80" s="255"/>
      <c r="Y80" s="255"/>
      <c r="Z80" s="255"/>
      <c r="AA80" s="255"/>
      <c r="AB80" s="255"/>
      <c r="AC80" s="255"/>
      <c r="AD80" s="268">
        <f t="shared" si="17"/>
        <v>1.26</v>
      </c>
      <c r="AE80" s="268">
        <f t="shared" si="18"/>
        <v>0</v>
      </c>
      <c r="AF80" s="268">
        <f t="shared" si="19"/>
        <v>0</v>
      </c>
      <c r="AG80" s="268">
        <f t="shared" si="20"/>
        <v>0</v>
      </c>
      <c r="AH80" s="268">
        <f t="shared" si="21"/>
        <v>0</v>
      </c>
    </row>
    <row r="81" spans="1:34" ht="31.5" x14ac:dyDescent="0.25">
      <c r="A81" s="254" t="s">
        <v>487</v>
      </c>
      <c r="B81" s="169" t="s">
        <v>854</v>
      </c>
      <c r="C81" s="170" t="s">
        <v>855</v>
      </c>
      <c r="D81" s="269" t="s">
        <v>440</v>
      </c>
      <c r="E81" s="255"/>
      <c r="F81" s="255"/>
      <c r="G81" s="255"/>
      <c r="H81" s="255"/>
      <c r="I81" s="255"/>
      <c r="J81" s="255"/>
      <c r="K81" s="255"/>
      <c r="L81" s="255"/>
      <c r="M81" s="255"/>
      <c r="N81" s="255"/>
      <c r="O81" s="255">
        <v>0.25</v>
      </c>
      <c r="P81" s="255"/>
      <c r="Q81" s="255"/>
      <c r="R81" s="255"/>
      <c r="S81" s="255"/>
      <c r="T81" s="255"/>
      <c r="U81" s="255"/>
      <c r="V81" s="255"/>
      <c r="W81" s="255"/>
      <c r="X81" s="255"/>
      <c r="Y81" s="255"/>
      <c r="Z81" s="255"/>
      <c r="AA81" s="255"/>
      <c r="AB81" s="255"/>
      <c r="AC81" s="255"/>
      <c r="AD81" s="268">
        <f t="shared" si="17"/>
        <v>0.25</v>
      </c>
      <c r="AE81" s="268">
        <f t="shared" si="18"/>
        <v>0</v>
      </c>
      <c r="AF81" s="268">
        <f t="shared" si="19"/>
        <v>0</v>
      </c>
      <c r="AG81" s="268">
        <f t="shared" si="20"/>
        <v>0</v>
      </c>
      <c r="AH81" s="268">
        <f t="shared" si="21"/>
        <v>0</v>
      </c>
    </row>
    <row r="82" spans="1:34" x14ac:dyDescent="0.25">
      <c r="A82" s="254" t="s">
        <v>487</v>
      </c>
      <c r="B82" s="169" t="s">
        <v>884</v>
      </c>
      <c r="C82" s="170" t="s">
        <v>885</v>
      </c>
      <c r="D82" s="269" t="s">
        <v>440</v>
      </c>
      <c r="E82" s="255"/>
      <c r="F82" s="255"/>
      <c r="G82" s="255"/>
      <c r="H82" s="255"/>
      <c r="I82" s="255"/>
      <c r="J82" s="255"/>
      <c r="K82" s="255"/>
      <c r="L82" s="255"/>
      <c r="M82" s="255"/>
      <c r="N82" s="255"/>
      <c r="O82" s="255"/>
      <c r="P82" s="255"/>
      <c r="Q82" s="255"/>
      <c r="R82" s="255"/>
      <c r="S82" s="255"/>
      <c r="T82" s="255"/>
      <c r="U82" s="255"/>
      <c r="V82" s="255"/>
      <c r="W82" s="255"/>
      <c r="X82" s="255"/>
      <c r="Y82" s="255"/>
      <c r="Z82" s="255"/>
      <c r="AA82" s="255"/>
      <c r="AB82" s="255"/>
      <c r="AC82" s="255"/>
      <c r="AD82" s="268">
        <f t="shared" si="17"/>
        <v>0</v>
      </c>
      <c r="AE82" s="268">
        <f t="shared" si="18"/>
        <v>0</v>
      </c>
      <c r="AF82" s="268">
        <f t="shared" si="19"/>
        <v>0</v>
      </c>
      <c r="AG82" s="268">
        <f t="shared" si="20"/>
        <v>0</v>
      </c>
      <c r="AH82" s="268">
        <f t="shared" si="21"/>
        <v>0</v>
      </c>
    </row>
    <row r="83" spans="1:34" x14ac:dyDescent="0.25">
      <c r="A83" s="254" t="s">
        <v>487</v>
      </c>
      <c r="B83" s="169" t="s">
        <v>886</v>
      </c>
      <c r="C83" s="170" t="s">
        <v>887</v>
      </c>
      <c r="D83" s="269" t="s">
        <v>440</v>
      </c>
      <c r="E83" s="255"/>
      <c r="F83" s="255"/>
      <c r="G83" s="255"/>
      <c r="H83" s="255"/>
      <c r="I83" s="255"/>
      <c r="J83" s="255"/>
      <c r="K83" s="255"/>
      <c r="L83" s="255"/>
      <c r="M83" s="255"/>
      <c r="N83" s="255"/>
      <c r="O83" s="255"/>
      <c r="P83" s="255"/>
      <c r="Q83" s="255"/>
      <c r="R83" s="255"/>
      <c r="S83" s="255"/>
      <c r="T83" s="255"/>
      <c r="U83" s="255"/>
      <c r="V83" s="255"/>
      <c r="W83" s="255"/>
      <c r="X83" s="255"/>
      <c r="Y83" s="255"/>
      <c r="Z83" s="255"/>
      <c r="AA83" s="255"/>
      <c r="AB83" s="255"/>
      <c r="AC83" s="255"/>
      <c r="AD83" s="268">
        <f t="shared" si="17"/>
        <v>0</v>
      </c>
      <c r="AE83" s="268">
        <f t="shared" si="18"/>
        <v>0</v>
      </c>
      <c r="AF83" s="268">
        <f t="shared" si="19"/>
        <v>0</v>
      </c>
      <c r="AG83" s="268">
        <f t="shared" si="20"/>
        <v>0</v>
      </c>
      <c r="AH83" s="268">
        <f t="shared" si="21"/>
        <v>0</v>
      </c>
    </row>
    <row r="84" spans="1:34" x14ac:dyDescent="0.25">
      <c r="A84" s="254" t="s">
        <v>487</v>
      </c>
      <c r="B84" s="169" t="s">
        <v>888</v>
      </c>
      <c r="C84" s="170" t="s">
        <v>889</v>
      </c>
      <c r="D84" s="269" t="s">
        <v>440</v>
      </c>
      <c r="E84" s="255"/>
      <c r="F84" s="255"/>
      <c r="G84" s="255"/>
      <c r="H84" s="255"/>
      <c r="I84" s="255"/>
      <c r="J84" s="255"/>
      <c r="K84" s="255"/>
      <c r="L84" s="255"/>
      <c r="M84" s="255"/>
      <c r="N84" s="255"/>
      <c r="O84" s="255"/>
      <c r="P84" s="255"/>
      <c r="Q84" s="255"/>
      <c r="R84" s="255"/>
      <c r="S84" s="255"/>
      <c r="T84" s="255"/>
      <c r="U84" s="255"/>
      <c r="V84" s="255"/>
      <c r="W84" s="255"/>
      <c r="X84" s="255"/>
      <c r="Y84" s="255"/>
      <c r="Z84" s="255"/>
      <c r="AA84" s="255"/>
      <c r="AB84" s="255"/>
      <c r="AC84" s="255"/>
      <c r="AD84" s="268">
        <f t="shared" si="17"/>
        <v>0</v>
      </c>
      <c r="AE84" s="268">
        <f t="shared" si="18"/>
        <v>0</v>
      </c>
      <c r="AF84" s="268">
        <f t="shared" si="19"/>
        <v>0</v>
      </c>
      <c r="AG84" s="268">
        <f t="shared" si="20"/>
        <v>0</v>
      </c>
      <c r="AH84" s="268">
        <f t="shared" si="21"/>
        <v>0</v>
      </c>
    </row>
    <row r="85" spans="1:34" x14ac:dyDescent="0.25">
      <c r="A85" s="254" t="s">
        <v>487</v>
      </c>
      <c r="B85" s="169" t="s">
        <v>890</v>
      </c>
      <c r="C85" s="170" t="s">
        <v>891</v>
      </c>
      <c r="D85" s="269" t="s">
        <v>440</v>
      </c>
      <c r="E85" s="255"/>
      <c r="F85" s="255"/>
      <c r="G85" s="255"/>
      <c r="H85" s="255"/>
      <c r="I85" s="255"/>
      <c r="J85" s="255"/>
      <c r="K85" s="255"/>
      <c r="L85" s="255"/>
      <c r="M85" s="255"/>
      <c r="N85" s="255"/>
      <c r="O85" s="255"/>
      <c r="P85" s="255"/>
      <c r="Q85" s="255"/>
      <c r="R85" s="255"/>
      <c r="S85" s="255"/>
      <c r="T85" s="255"/>
      <c r="U85" s="255"/>
      <c r="V85" s="255"/>
      <c r="W85" s="255"/>
      <c r="X85" s="255"/>
      <c r="Y85" s="255"/>
      <c r="Z85" s="255"/>
      <c r="AA85" s="255"/>
      <c r="AB85" s="255"/>
      <c r="AC85" s="255"/>
      <c r="AD85" s="268">
        <f t="shared" si="17"/>
        <v>0</v>
      </c>
      <c r="AE85" s="268">
        <f t="shared" si="18"/>
        <v>0</v>
      </c>
      <c r="AF85" s="268">
        <f t="shared" si="19"/>
        <v>0</v>
      </c>
      <c r="AG85" s="268">
        <f t="shared" si="20"/>
        <v>0</v>
      </c>
      <c r="AH85" s="268">
        <f t="shared" si="21"/>
        <v>0</v>
      </c>
    </row>
    <row r="86" spans="1:34" x14ac:dyDescent="0.25">
      <c r="A86" s="254" t="s">
        <v>487</v>
      </c>
      <c r="B86" s="169" t="s">
        <v>892</v>
      </c>
      <c r="C86" s="170" t="s">
        <v>893</v>
      </c>
      <c r="D86" s="269" t="s">
        <v>440</v>
      </c>
      <c r="E86" s="255"/>
      <c r="F86" s="255"/>
      <c r="G86" s="255"/>
      <c r="H86" s="255"/>
      <c r="I86" s="255"/>
      <c r="J86" s="255"/>
      <c r="K86" s="255"/>
      <c r="L86" s="255"/>
      <c r="M86" s="255"/>
      <c r="N86" s="255"/>
      <c r="O86" s="255"/>
      <c r="P86" s="255"/>
      <c r="Q86" s="255"/>
      <c r="R86" s="255"/>
      <c r="S86" s="255"/>
      <c r="T86" s="255"/>
      <c r="U86" s="255"/>
      <c r="V86" s="255"/>
      <c r="W86" s="255"/>
      <c r="X86" s="255"/>
      <c r="Y86" s="255"/>
      <c r="Z86" s="255"/>
      <c r="AA86" s="255"/>
      <c r="AB86" s="255"/>
      <c r="AC86" s="255"/>
      <c r="AD86" s="268">
        <f t="shared" si="17"/>
        <v>0</v>
      </c>
      <c r="AE86" s="268">
        <f t="shared" si="18"/>
        <v>0</v>
      </c>
      <c r="AF86" s="268">
        <f t="shared" si="19"/>
        <v>0</v>
      </c>
      <c r="AG86" s="268">
        <f t="shared" si="20"/>
        <v>0</v>
      </c>
      <c r="AH86" s="268">
        <f t="shared" si="21"/>
        <v>0</v>
      </c>
    </row>
    <row r="87" spans="1:34" ht="31.5" x14ac:dyDescent="0.25">
      <c r="A87" s="254" t="s">
        <v>487</v>
      </c>
      <c r="B87" s="169" t="s">
        <v>900</v>
      </c>
      <c r="C87" s="170" t="s">
        <v>901</v>
      </c>
      <c r="D87" s="269" t="s">
        <v>440</v>
      </c>
      <c r="E87" s="255"/>
      <c r="F87" s="255"/>
      <c r="G87" s="255"/>
      <c r="H87" s="255"/>
      <c r="I87" s="255"/>
      <c r="J87" s="255"/>
      <c r="K87" s="255"/>
      <c r="L87" s="255"/>
      <c r="M87" s="255"/>
      <c r="N87" s="255"/>
      <c r="O87" s="255"/>
      <c r="P87" s="255"/>
      <c r="Q87" s="255"/>
      <c r="R87" s="255"/>
      <c r="S87" s="255"/>
      <c r="T87" s="255"/>
      <c r="U87" s="255"/>
      <c r="V87" s="255"/>
      <c r="W87" s="255"/>
      <c r="X87" s="255"/>
      <c r="Y87" s="255"/>
      <c r="Z87" s="255"/>
      <c r="AA87" s="255"/>
      <c r="AB87" s="255"/>
      <c r="AC87" s="255"/>
      <c r="AD87" s="268">
        <f t="shared" si="17"/>
        <v>0</v>
      </c>
      <c r="AE87" s="268">
        <f t="shared" si="18"/>
        <v>0</v>
      </c>
      <c r="AF87" s="268">
        <f t="shared" si="19"/>
        <v>0</v>
      </c>
      <c r="AG87" s="268">
        <f t="shared" si="20"/>
        <v>0</v>
      </c>
      <c r="AH87" s="268">
        <f t="shared" si="21"/>
        <v>0</v>
      </c>
    </row>
    <row r="88" spans="1:34" ht="31.5" x14ac:dyDescent="0.25">
      <c r="A88" s="254" t="s">
        <v>487</v>
      </c>
      <c r="B88" s="169" t="s">
        <v>902</v>
      </c>
      <c r="C88" s="170" t="s">
        <v>903</v>
      </c>
      <c r="D88" s="269" t="s">
        <v>440</v>
      </c>
      <c r="E88" s="255"/>
      <c r="F88" s="255"/>
      <c r="G88" s="255"/>
      <c r="H88" s="255"/>
      <c r="I88" s="255"/>
      <c r="J88" s="255"/>
      <c r="K88" s="255"/>
      <c r="L88" s="255"/>
      <c r="M88" s="255"/>
      <c r="N88" s="255"/>
      <c r="O88" s="255"/>
      <c r="P88" s="255"/>
      <c r="Q88" s="255"/>
      <c r="R88" s="255"/>
      <c r="S88" s="255"/>
      <c r="T88" s="255"/>
      <c r="U88" s="255"/>
      <c r="V88" s="255"/>
      <c r="W88" s="255"/>
      <c r="X88" s="255"/>
      <c r="Y88" s="255">
        <v>0.25</v>
      </c>
      <c r="Z88" s="255"/>
      <c r="AA88" s="255"/>
      <c r="AB88" s="255"/>
      <c r="AC88" s="255"/>
      <c r="AD88" s="268">
        <f t="shared" si="17"/>
        <v>0.25</v>
      </c>
      <c r="AE88" s="268">
        <f t="shared" si="18"/>
        <v>0</v>
      </c>
      <c r="AF88" s="268">
        <f t="shared" si="19"/>
        <v>0</v>
      </c>
      <c r="AG88" s="268">
        <f t="shared" si="20"/>
        <v>0</v>
      </c>
      <c r="AH88" s="268">
        <f t="shared" si="21"/>
        <v>0</v>
      </c>
    </row>
    <row r="89" spans="1:34" ht="31.5" x14ac:dyDescent="0.25">
      <c r="A89" s="254" t="s">
        <v>487</v>
      </c>
      <c r="B89" s="169" t="s">
        <v>904</v>
      </c>
      <c r="C89" s="170" t="s">
        <v>905</v>
      </c>
      <c r="D89" s="269" t="s">
        <v>440</v>
      </c>
      <c r="E89" s="255"/>
      <c r="F89" s="255"/>
      <c r="G89" s="255"/>
      <c r="H89" s="255"/>
      <c r="I89" s="255"/>
      <c r="J89" s="255"/>
      <c r="K89" s="255"/>
      <c r="L89" s="255"/>
      <c r="M89" s="255"/>
      <c r="N89" s="255"/>
      <c r="O89" s="255"/>
      <c r="P89" s="255"/>
      <c r="Q89" s="255"/>
      <c r="R89" s="255"/>
      <c r="S89" s="255"/>
      <c r="T89" s="255"/>
      <c r="U89" s="255"/>
      <c r="V89" s="255"/>
      <c r="W89" s="255"/>
      <c r="X89" s="255"/>
      <c r="Y89" s="255"/>
      <c r="Z89" s="255"/>
      <c r="AA89" s="255"/>
      <c r="AB89" s="255"/>
      <c r="AC89" s="255"/>
      <c r="AD89" s="268">
        <f t="shared" si="17"/>
        <v>0</v>
      </c>
      <c r="AE89" s="268">
        <f t="shared" si="18"/>
        <v>0</v>
      </c>
      <c r="AF89" s="268">
        <f t="shared" si="19"/>
        <v>0</v>
      </c>
      <c r="AG89" s="268">
        <f t="shared" si="20"/>
        <v>0</v>
      </c>
      <c r="AH89" s="268">
        <f t="shared" si="21"/>
        <v>0</v>
      </c>
    </row>
    <row r="90" spans="1:34" x14ac:dyDescent="0.25">
      <c r="A90" s="254" t="s">
        <v>487</v>
      </c>
      <c r="B90" s="169" t="s">
        <v>906</v>
      </c>
      <c r="C90" s="170" t="s">
        <v>907</v>
      </c>
      <c r="D90" s="269" t="s">
        <v>440</v>
      </c>
      <c r="E90" s="255"/>
      <c r="F90" s="255"/>
      <c r="G90" s="255"/>
      <c r="H90" s="255"/>
      <c r="I90" s="255"/>
      <c r="J90" s="255"/>
      <c r="K90" s="255"/>
      <c r="L90" s="255"/>
      <c r="M90" s="255"/>
      <c r="N90" s="255"/>
      <c r="O90" s="255"/>
      <c r="P90" s="255"/>
      <c r="Q90" s="255"/>
      <c r="R90" s="255"/>
      <c r="S90" s="255"/>
      <c r="T90" s="255"/>
      <c r="U90" s="255"/>
      <c r="V90" s="255"/>
      <c r="W90" s="255"/>
      <c r="X90" s="255"/>
      <c r="Y90" s="255">
        <v>0.16</v>
      </c>
      <c r="Z90" s="255"/>
      <c r="AA90" s="255"/>
      <c r="AB90" s="255"/>
      <c r="AC90" s="255"/>
      <c r="AD90" s="268">
        <f t="shared" si="17"/>
        <v>0.16</v>
      </c>
      <c r="AE90" s="268">
        <f t="shared" si="18"/>
        <v>0</v>
      </c>
      <c r="AF90" s="268">
        <f t="shared" si="19"/>
        <v>0</v>
      </c>
      <c r="AG90" s="268">
        <f t="shared" si="20"/>
        <v>0</v>
      </c>
      <c r="AH90" s="268">
        <f t="shared" si="21"/>
        <v>0</v>
      </c>
    </row>
    <row r="91" spans="1:34" x14ac:dyDescent="0.25">
      <c r="A91" s="254" t="s">
        <v>487</v>
      </c>
      <c r="B91" s="169" t="s">
        <v>908</v>
      </c>
      <c r="C91" s="170" t="s">
        <v>909</v>
      </c>
      <c r="D91" s="269" t="s">
        <v>440</v>
      </c>
      <c r="E91" s="255"/>
      <c r="F91" s="255"/>
      <c r="G91" s="255"/>
      <c r="H91" s="255"/>
      <c r="I91" s="255"/>
      <c r="J91" s="255"/>
      <c r="K91" s="255"/>
      <c r="L91" s="255"/>
      <c r="M91" s="255"/>
      <c r="N91" s="255"/>
      <c r="O91" s="255"/>
      <c r="P91" s="255"/>
      <c r="Q91" s="255"/>
      <c r="R91" s="255"/>
      <c r="S91" s="255"/>
      <c r="T91" s="255"/>
      <c r="U91" s="255"/>
      <c r="V91" s="255"/>
      <c r="W91" s="255"/>
      <c r="X91" s="255"/>
      <c r="Y91" s="255">
        <v>0.25</v>
      </c>
      <c r="Z91" s="255"/>
      <c r="AA91" s="255"/>
      <c r="AB91" s="255"/>
      <c r="AC91" s="255"/>
      <c r="AD91" s="268">
        <f t="shared" si="17"/>
        <v>0.25</v>
      </c>
      <c r="AE91" s="268">
        <f t="shared" si="18"/>
        <v>0</v>
      </c>
      <c r="AF91" s="268">
        <f t="shared" si="19"/>
        <v>0</v>
      </c>
      <c r="AG91" s="268">
        <f t="shared" si="20"/>
        <v>0</v>
      </c>
      <c r="AH91" s="268">
        <f t="shared" si="21"/>
        <v>0</v>
      </c>
    </row>
    <row r="92" spans="1:34" x14ac:dyDescent="0.25">
      <c r="A92" s="254" t="s">
        <v>487</v>
      </c>
      <c r="B92" s="169" t="s">
        <v>910</v>
      </c>
      <c r="C92" s="170" t="s">
        <v>911</v>
      </c>
      <c r="D92" s="269" t="s">
        <v>440</v>
      </c>
      <c r="E92" s="255"/>
      <c r="F92" s="255"/>
      <c r="G92" s="255"/>
      <c r="H92" s="255"/>
      <c r="I92" s="255"/>
      <c r="J92" s="255"/>
      <c r="K92" s="255"/>
      <c r="L92" s="255"/>
      <c r="M92" s="255"/>
      <c r="N92" s="255"/>
      <c r="O92" s="255"/>
      <c r="P92" s="255"/>
      <c r="Q92" s="255"/>
      <c r="R92" s="255"/>
      <c r="S92" s="255"/>
      <c r="T92" s="255"/>
      <c r="U92" s="255"/>
      <c r="V92" s="255"/>
      <c r="W92" s="255"/>
      <c r="X92" s="255"/>
      <c r="Y92" s="255">
        <v>0.25</v>
      </c>
      <c r="Z92" s="255"/>
      <c r="AA92" s="255"/>
      <c r="AB92" s="255"/>
      <c r="AC92" s="255"/>
      <c r="AD92" s="268">
        <f t="shared" si="17"/>
        <v>0.25</v>
      </c>
      <c r="AE92" s="268">
        <f t="shared" si="18"/>
        <v>0</v>
      </c>
      <c r="AF92" s="268">
        <f t="shared" si="19"/>
        <v>0</v>
      </c>
      <c r="AG92" s="268">
        <f t="shared" si="20"/>
        <v>0</v>
      </c>
      <c r="AH92" s="268">
        <f t="shared" si="21"/>
        <v>0</v>
      </c>
    </row>
    <row r="93" spans="1:34" ht="63" x14ac:dyDescent="0.25">
      <c r="A93" s="236" t="s">
        <v>486</v>
      </c>
      <c r="B93" s="195" t="s">
        <v>730</v>
      </c>
      <c r="C93" s="168"/>
      <c r="D93" s="179" t="s">
        <v>440</v>
      </c>
      <c r="E93" s="179" t="s">
        <v>440</v>
      </c>
      <c r="F93" s="179" t="s">
        <v>440</v>
      </c>
      <c r="G93" s="179" t="s">
        <v>440</v>
      </c>
      <c r="H93" s="179" t="s">
        <v>440</v>
      </c>
      <c r="I93" s="179" t="s">
        <v>440</v>
      </c>
      <c r="J93" s="179" t="s">
        <v>440</v>
      </c>
      <c r="K93" s="179" t="s">
        <v>440</v>
      </c>
      <c r="L93" s="179" t="s">
        <v>440</v>
      </c>
      <c r="M93" s="179" t="s">
        <v>440</v>
      </c>
      <c r="N93" s="179" t="s">
        <v>440</v>
      </c>
      <c r="O93" s="179" t="s">
        <v>440</v>
      </c>
      <c r="P93" s="179" t="s">
        <v>440</v>
      </c>
      <c r="Q93" s="179" t="s">
        <v>440</v>
      </c>
      <c r="R93" s="179" t="s">
        <v>440</v>
      </c>
      <c r="S93" s="179" t="s">
        <v>440</v>
      </c>
      <c r="T93" s="179" t="s">
        <v>440</v>
      </c>
      <c r="U93" s="179" t="s">
        <v>440</v>
      </c>
      <c r="V93" s="179" t="s">
        <v>440</v>
      </c>
      <c r="W93" s="179" t="s">
        <v>440</v>
      </c>
      <c r="X93" s="179" t="s">
        <v>440</v>
      </c>
      <c r="Y93" s="179" t="s">
        <v>440</v>
      </c>
      <c r="Z93" s="179" t="s">
        <v>440</v>
      </c>
      <c r="AA93" s="179" t="s">
        <v>440</v>
      </c>
      <c r="AB93" s="179" t="s">
        <v>440</v>
      </c>
      <c r="AC93" s="179" t="s">
        <v>440</v>
      </c>
      <c r="AD93" s="179" t="s">
        <v>440</v>
      </c>
      <c r="AE93" s="179" t="s">
        <v>440</v>
      </c>
      <c r="AF93" s="179" t="s">
        <v>440</v>
      </c>
      <c r="AG93" s="179" t="s">
        <v>440</v>
      </c>
      <c r="AH93" s="179" t="s">
        <v>440</v>
      </c>
    </row>
    <row r="94" spans="1:34" ht="47.25" x14ac:dyDescent="0.25">
      <c r="A94" s="236" t="s">
        <v>483</v>
      </c>
      <c r="B94" s="195" t="s">
        <v>731</v>
      </c>
      <c r="C94" s="168"/>
      <c r="D94" s="253" t="str">
        <f t="shared" ref="D94:AH94" si="22">IF(AND(D95="нд",D95=D126),"нд",SUMIF(D95,"&gt;0",D95)+SUMIF(D126,"&gt;0",D126))</f>
        <v>нд</v>
      </c>
      <c r="E94" s="253" t="str">
        <f t="shared" si="22"/>
        <v>нд</v>
      </c>
      <c r="F94" s="253" t="str">
        <f t="shared" si="22"/>
        <v>нд</v>
      </c>
      <c r="G94" s="253">
        <f t="shared" si="22"/>
        <v>2.58</v>
      </c>
      <c r="H94" s="253" t="str">
        <f t="shared" si="22"/>
        <v>нд</v>
      </c>
      <c r="I94" s="253" t="str">
        <f t="shared" si="22"/>
        <v>нд</v>
      </c>
      <c r="J94" s="253" t="str">
        <f t="shared" si="22"/>
        <v>нд</v>
      </c>
      <c r="K94" s="253" t="str">
        <f t="shared" si="22"/>
        <v>нд</v>
      </c>
      <c r="L94" s="253">
        <f t="shared" si="22"/>
        <v>2.0099999999999998</v>
      </c>
      <c r="M94" s="253" t="str">
        <f t="shared" si="22"/>
        <v>нд</v>
      </c>
      <c r="N94" s="253" t="str">
        <f t="shared" si="22"/>
        <v>нд</v>
      </c>
      <c r="O94" s="253" t="str">
        <f t="shared" si="22"/>
        <v>нд</v>
      </c>
      <c r="P94" s="253" t="str">
        <f t="shared" si="22"/>
        <v>нд</v>
      </c>
      <c r="Q94" s="253">
        <f t="shared" si="22"/>
        <v>10.48</v>
      </c>
      <c r="R94" s="253" t="str">
        <f t="shared" si="22"/>
        <v>нд</v>
      </c>
      <c r="S94" s="253" t="str">
        <f t="shared" si="22"/>
        <v>нд</v>
      </c>
      <c r="T94" s="253" t="str">
        <f t="shared" si="22"/>
        <v>нд</v>
      </c>
      <c r="U94" s="253" t="str">
        <f t="shared" si="22"/>
        <v>нд</v>
      </c>
      <c r="V94" s="253">
        <f t="shared" si="22"/>
        <v>9.1820000000000004</v>
      </c>
      <c r="W94" s="253" t="str">
        <f t="shared" si="22"/>
        <v>нд</v>
      </c>
      <c r="X94" s="253" t="str">
        <f t="shared" si="22"/>
        <v>нд</v>
      </c>
      <c r="Y94" s="253" t="str">
        <f t="shared" si="22"/>
        <v>нд</v>
      </c>
      <c r="Z94" s="253" t="str">
        <f t="shared" si="22"/>
        <v>нд</v>
      </c>
      <c r="AA94" s="253">
        <f t="shared" si="22"/>
        <v>8.2780000000000005</v>
      </c>
      <c r="AB94" s="253" t="str">
        <f t="shared" si="22"/>
        <v>нд</v>
      </c>
      <c r="AC94" s="253" t="str">
        <f t="shared" si="22"/>
        <v>нд</v>
      </c>
      <c r="AD94" s="253">
        <f t="shared" si="22"/>
        <v>0</v>
      </c>
      <c r="AE94" s="253">
        <f t="shared" si="22"/>
        <v>0</v>
      </c>
      <c r="AF94" s="253">
        <f t="shared" si="22"/>
        <v>32.53</v>
      </c>
      <c r="AG94" s="253">
        <f t="shared" si="22"/>
        <v>0</v>
      </c>
      <c r="AH94" s="253">
        <f t="shared" si="22"/>
        <v>0</v>
      </c>
    </row>
    <row r="95" spans="1:34" ht="31.5" x14ac:dyDescent="0.25">
      <c r="A95" s="236" t="s">
        <v>481</v>
      </c>
      <c r="B95" s="195" t="s">
        <v>732</v>
      </c>
      <c r="C95" s="168"/>
      <c r="D95" s="253" t="str">
        <f t="shared" ref="D95:AH95" si="23">IF((COUNTIF(D96:D125,"нд"))=(COUNTA(D96:D125)),"нд",SUMIF(D96:D125,"&gt;0",D96:D125))</f>
        <v>нд</v>
      </c>
      <c r="E95" s="253" t="str">
        <f t="shared" si="23"/>
        <v>нд</v>
      </c>
      <c r="F95" s="253" t="str">
        <f t="shared" si="23"/>
        <v>нд</v>
      </c>
      <c r="G95" s="253">
        <f t="shared" si="23"/>
        <v>2.58</v>
      </c>
      <c r="H95" s="253" t="str">
        <f t="shared" si="23"/>
        <v>нд</v>
      </c>
      <c r="I95" s="253" t="str">
        <f t="shared" si="23"/>
        <v>нд</v>
      </c>
      <c r="J95" s="253" t="str">
        <f t="shared" si="23"/>
        <v>нд</v>
      </c>
      <c r="K95" s="253" t="str">
        <f t="shared" si="23"/>
        <v>нд</v>
      </c>
      <c r="L95" s="253">
        <f t="shared" si="23"/>
        <v>2.0099999999999998</v>
      </c>
      <c r="M95" s="253" t="str">
        <f t="shared" si="23"/>
        <v>нд</v>
      </c>
      <c r="N95" s="253" t="str">
        <f t="shared" si="23"/>
        <v>нд</v>
      </c>
      <c r="O95" s="253" t="str">
        <f t="shared" si="23"/>
        <v>нд</v>
      </c>
      <c r="P95" s="253" t="str">
        <f t="shared" si="23"/>
        <v>нд</v>
      </c>
      <c r="Q95" s="253">
        <f t="shared" si="23"/>
        <v>10.48</v>
      </c>
      <c r="R95" s="253" t="str">
        <f t="shared" si="23"/>
        <v>нд</v>
      </c>
      <c r="S95" s="253" t="str">
        <f t="shared" si="23"/>
        <v>нд</v>
      </c>
      <c r="T95" s="253" t="str">
        <f t="shared" si="23"/>
        <v>нд</v>
      </c>
      <c r="U95" s="253" t="str">
        <f t="shared" si="23"/>
        <v>нд</v>
      </c>
      <c r="V95" s="253">
        <f t="shared" si="23"/>
        <v>9.1820000000000004</v>
      </c>
      <c r="W95" s="253" t="str">
        <f t="shared" si="23"/>
        <v>нд</v>
      </c>
      <c r="X95" s="253" t="str">
        <f t="shared" si="23"/>
        <v>нд</v>
      </c>
      <c r="Y95" s="253" t="str">
        <f t="shared" si="23"/>
        <v>нд</v>
      </c>
      <c r="Z95" s="253" t="str">
        <f t="shared" si="23"/>
        <v>нд</v>
      </c>
      <c r="AA95" s="253">
        <f t="shared" si="23"/>
        <v>8.2780000000000005</v>
      </c>
      <c r="AB95" s="253" t="str">
        <f t="shared" si="23"/>
        <v>нд</v>
      </c>
      <c r="AC95" s="253" t="str">
        <f t="shared" si="23"/>
        <v>нд</v>
      </c>
      <c r="AD95" s="253">
        <f t="shared" si="23"/>
        <v>0</v>
      </c>
      <c r="AE95" s="253">
        <f t="shared" si="23"/>
        <v>0</v>
      </c>
      <c r="AF95" s="253">
        <f t="shared" si="23"/>
        <v>32.53</v>
      </c>
      <c r="AG95" s="253">
        <f t="shared" si="23"/>
        <v>0</v>
      </c>
      <c r="AH95" s="253">
        <f t="shared" si="23"/>
        <v>0</v>
      </c>
    </row>
    <row r="96" spans="1:34" x14ac:dyDescent="0.25">
      <c r="A96" s="254" t="s">
        <v>481</v>
      </c>
      <c r="B96" s="171" t="s">
        <v>733</v>
      </c>
      <c r="C96" s="172" t="s">
        <v>734</v>
      </c>
      <c r="D96" s="269" t="s">
        <v>440</v>
      </c>
      <c r="E96" s="255"/>
      <c r="F96" s="255"/>
      <c r="G96" s="255">
        <v>0.56999999999999995</v>
      </c>
      <c r="H96" s="255"/>
      <c r="I96" s="255"/>
      <c r="J96" s="255"/>
      <c r="K96" s="255"/>
      <c r="L96" s="255"/>
      <c r="M96" s="255"/>
      <c r="N96" s="255"/>
      <c r="O96" s="255"/>
      <c r="P96" s="255"/>
      <c r="Q96" s="255"/>
      <c r="R96" s="255"/>
      <c r="S96" s="255"/>
      <c r="T96" s="255"/>
      <c r="U96" s="255"/>
      <c r="V96" s="255"/>
      <c r="W96" s="255"/>
      <c r="X96" s="255"/>
      <c r="Y96" s="255"/>
      <c r="Z96" s="255"/>
      <c r="AA96" s="255"/>
      <c r="AB96" s="255"/>
      <c r="AC96" s="255"/>
      <c r="AD96" s="268">
        <f t="shared" ref="AD96:AD125" si="24">E96+J96+O96+T96+Y96</f>
        <v>0</v>
      </c>
      <c r="AE96" s="268">
        <f t="shared" ref="AE96:AE125" si="25">F96+K96+P96+U96+Z96</f>
        <v>0</v>
      </c>
      <c r="AF96" s="268">
        <f t="shared" ref="AF96:AF125" si="26">G96+L96+Q96+V96+AA96</f>
        <v>0.56999999999999995</v>
      </c>
      <c r="AG96" s="268">
        <f t="shared" ref="AG96:AG125" si="27">H96+M96+R96+W96+AB96</f>
        <v>0</v>
      </c>
      <c r="AH96" s="268">
        <f t="shared" ref="AH96:AH125" si="28">I96+N96+S96+X96+AC96</f>
        <v>0</v>
      </c>
    </row>
    <row r="97" spans="1:34" x14ac:dyDescent="0.25">
      <c r="A97" s="254" t="s">
        <v>481</v>
      </c>
      <c r="B97" s="171" t="s">
        <v>735</v>
      </c>
      <c r="C97" s="172" t="s">
        <v>736</v>
      </c>
      <c r="D97" s="269" t="s">
        <v>440</v>
      </c>
      <c r="E97" s="255"/>
      <c r="F97" s="255"/>
      <c r="G97" s="255">
        <v>1.26</v>
      </c>
      <c r="H97" s="255"/>
      <c r="I97" s="255"/>
      <c r="J97" s="255"/>
      <c r="K97" s="255"/>
      <c r="L97" s="255"/>
      <c r="M97" s="255"/>
      <c r="N97" s="255"/>
      <c r="O97" s="255"/>
      <c r="P97" s="255"/>
      <c r="Q97" s="255"/>
      <c r="R97" s="255"/>
      <c r="S97" s="255"/>
      <c r="T97" s="255"/>
      <c r="U97" s="255"/>
      <c r="V97" s="255"/>
      <c r="W97" s="255"/>
      <c r="X97" s="255"/>
      <c r="Y97" s="255"/>
      <c r="Z97" s="255"/>
      <c r="AA97" s="255"/>
      <c r="AB97" s="255"/>
      <c r="AC97" s="255"/>
      <c r="AD97" s="268">
        <f t="shared" si="24"/>
        <v>0</v>
      </c>
      <c r="AE97" s="268">
        <f t="shared" si="25"/>
        <v>0</v>
      </c>
      <c r="AF97" s="268">
        <f t="shared" si="26"/>
        <v>1.26</v>
      </c>
      <c r="AG97" s="268">
        <f t="shared" si="27"/>
        <v>0</v>
      </c>
      <c r="AH97" s="268">
        <f t="shared" si="28"/>
        <v>0</v>
      </c>
    </row>
    <row r="98" spans="1:34" x14ac:dyDescent="0.25">
      <c r="A98" s="254" t="s">
        <v>481</v>
      </c>
      <c r="B98" s="171" t="s">
        <v>737</v>
      </c>
      <c r="C98" s="172" t="s">
        <v>738</v>
      </c>
      <c r="D98" s="269" t="s">
        <v>440</v>
      </c>
      <c r="E98" s="255"/>
      <c r="F98" s="255"/>
      <c r="G98" s="255">
        <v>0.75</v>
      </c>
      <c r="H98" s="255"/>
      <c r="I98" s="255"/>
      <c r="J98" s="255"/>
      <c r="K98" s="255"/>
      <c r="L98" s="255"/>
      <c r="M98" s="255"/>
      <c r="N98" s="255"/>
      <c r="O98" s="255"/>
      <c r="P98" s="255"/>
      <c r="Q98" s="255"/>
      <c r="R98" s="255"/>
      <c r="S98" s="255"/>
      <c r="T98" s="255"/>
      <c r="U98" s="255"/>
      <c r="V98" s="255"/>
      <c r="W98" s="255"/>
      <c r="X98" s="255"/>
      <c r="Y98" s="255"/>
      <c r="Z98" s="255"/>
      <c r="AA98" s="255"/>
      <c r="AB98" s="255"/>
      <c r="AC98" s="255"/>
      <c r="AD98" s="268">
        <f t="shared" si="24"/>
        <v>0</v>
      </c>
      <c r="AE98" s="268">
        <f t="shared" si="25"/>
        <v>0</v>
      </c>
      <c r="AF98" s="268">
        <f t="shared" si="26"/>
        <v>0.75</v>
      </c>
      <c r="AG98" s="268">
        <f t="shared" si="27"/>
        <v>0</v>
      </c>
      <c r="AH98" s="268">
        <f t="shared" si="28"/>
        <v>0</v>
      </c>
    </row>
    <row r="99" spans="1:34" x14ac:dyDescent="0.25">
      <c r="A99" s="254" t="s">
        <v>481</v>
      </c>
      <c r="B99" s="171" t="s">
        <v>1129</v>
      </c>
      <c r="C99" s="172" t="s">
        <v>816</v>
      </c>
      <c r="D99" s="269" t="s">
        <v>440</v>
      </c>
      <c r="E99" s="255"/>
      <c r="F99" s="255"/>
      <c r="G99" s="255"/>
      <c r="H99" s="255"/>
      <c r="I99" s="255"/>
      <c r="J99" s="255"/>
      <c r="K99" s="255"/>
      <c r="L99" s="255">
        <v>0.63</v>
      </c>
      <c r="M99" s="255"/>
      <c r="N99" s="255"/>
      <c r="O99" s="255"/>
      <c r="P99" s="255"/>
      <c r="Q99" s="255"/>
      <c r="R99" s="255"/>
      <c r="S99" s="255"/>
      <c r="T99" s="255"/>
      <c r="U99" s="255"/>
      <c r="V99" s="255"/>
      <c r="W99" s="255"/>
      <c r="X99" s="255"/>
      <c r="Y99" s="255"/>
      <c r="Z99" s="255"/>
      <c r="AA99" s="255"/>
      <c r="AB99" s="255"/>
      <c r="AC99" s="255"/>
      <c r="AD99" s="268">
        <f t="shared" si="24"/>
        <v>0</v>
      </c>
      <c r="AE99" s="268">
        <f t="shared" si="25"/>
        <v>0</v>
      </c>
      <c r="AF99" s="268">
        <f t="shared" si="26"/>
        <v>0.63</v>
      </c>
      <c r="AG99" s="268">
        <f t="shared" si="27"/>
        <v>0</v>
      </c>
      <c r="AH99" s="268">
        <f t="shared" si="28"/>
        <v>0</v>
      </c>
    </row>
    <row r="100" spans="1:34" x14ac:dyDescent="0.25">
      <c r="A100" s="254" t="s">
        <v>481</v>
      </c>
      <c r="B100" s="171" t="s">
        <v>817</v>
      </c>
      <c r="C100" s="172" t="s">
        <v>818</v>
      </c>
      <c r="D100" s="269" t="s">
        <v>440</v>
      </c>
      <c r="E100" s="255"/>
      <c r="F100" s="255"/>
      <c r="G100" s="255"/>
      <c r="H100" s="255"/>
      <c r="I100" s="255"/>
      <c r="J100" s="255"/>
      <c r="K100" s="255"/>
      <c r="L100" s="255">
        <v>0.6</v>
      </c>
      <c r="M100" s="255"/>
      <c r="N100" s="255"/>
      <c r="O100" s="255"/>
      <c r="P100" s="255"/>
      <c r="Q100" s="255"/>
      <c r="R100" s="255"/>
      <c r="S100" s="255"/>
      <c r="T100" s="255"/>
      <c r="U100" s="255"/>
      <c r="V100" s="255"/>
      <c r="W100" s="255"/>
      <c r="X100" s="255"/>
      <c r="Y100" s="255"/>
      <c r="Z100" s="255"/>
      <c r="AA100" s="255"/>
      <c r="AB100" s="255"/>
      <c r="AC100" s="255"/>
      <c r="AD100" s="268">
        <f t="shared" si="24"/>
        <v>0</v>
      </c>
      <c r="AE100" s="268">
        <f t="shared" si="25"/>
        <v>0</v>
      </c>
      <c r="AF100" s="268">
        <f t="shared" si="26"/>
        <v>0.6</v>
      </c>
      <c r="AG100" s="268">
        <f t="shared" si="27"/>
        <v>0</v>
      </c>
      <c r="AH100" s="268">
        <f t="shared" si="28"/>
        <v>0</v>
      </c>
    </row>
    <row r="101" spans="1:34" x14ac:dyDescent="0.25">
      <c r="A101" s="254" t="s">
        <v>481</v>
      </c>
      <c r="B101" s="171" t="s">
        <v>819</v>
      </c>
      <c r="C101" s="172" t="s">
        <v>820</v>
      </c>
      <c r="D101" s="269" t="s">
        <v>440</v>
      </c>
      <c r="E101" s="255"/>
      <c r="F101" s="255"/>
      <c r="G101" s="255"/>
      <c r="H101" s="255"/>
      <c r="I101" s="255"/>
      <c r="J101" s="255"/>
      <c r="K101" s="255"/>
      <c r="L101" s="255">
        <v>0.78</v>
      </c>
      <c r="M101" s="255"/>
      <c r="N101" s="255"/>
      <c r="O101" s="255"/>
      <c r="P101" s="255"/>
      <c r="Q101" s="255"/>
      <c r="R101" s="255"/>
      <c r="S101" s="255"/>
      <c r="T101" s="255"/>
      <c r="U101" s="255"/>
      <c r="V101" s="255"/>
      <c r="W101" s="255"/>
      <c r="X101" s="255"/>
      <c r="Y101" s="255"/>
      <c r="Z101" s="255"/>
      <c r="AA101" s="255"/>
      <c r="AB101" s="255"/>
      <c r="AC101" s="255"/>
      <c r="AD101" s="268">
        <f t="shared" si="24"/>
        <v>0</v>
      </c>
      <c r="AE101" s="268">
        <f t="shared" si="25"/>
        <v>0</v>
      </c>
      <c r="AF101" s="268">
        <f t="shared" si="26"/>
        <v>0.78</v>
      </c>
      <c r="AG101" s="268">
        <f t="shared" si="27"/>
        <v>0</v>
      </c>
      <c r="AH101" s="268">
        <f t="shared" si="28"/>
        <v>0</v>
      </c>
    </row>
    <row r="102" spans="1:34" x14ac:dyDescent="0.25">
      <c r="A102" s="254" t="s">
        <v>481</v>
      </c>
      <c r="B102" s="171" t="s">
        <v>856</v>
      </c>
      <c r="C102" s="172" t="s">
        <v>857</v>
      </c>
      <c r="D102" s="269" t="s">
        <v>440</v>
      </c>
      <c r="E102" s="255"/>
      <c r="F102" s="255"/>
      <c r="G102" s="255"/>
      <c r="H102" s="255"/>
      <c r="I102" s="255"/>
      <c r="J102" s="255"/>
      <c r="K102" s="255"/>
      <c r="L102" s="255"/>
      <c r="M102" s="255"/>
      <c r="N102" s="255"/>
      <c r="O102" s="255"/>
      <c r="P102" s="255"/>
      <c r="Q102" s="255">
        <v>0.54</v>
      </c>
      <c r="R102" s="255"/>
      <c r="S102" s="255"/>
      <c r="T102" s="255"/>
      <c r="U102" s="255"/>
      <c r="V102" s="255"/>
      <c r="W102" s="255"/>
      <c r="X102" s="255"/>
      <c r="Y102" s="255"/>
      <c r="Z102" s="255"/>
      <c r="AA102" s="255"/>
      <c r="AB102" s="255"/>
      <c r="AC102" s="255"/>
      <c r="AD102" s="268">
        <f t="shared" si="24"/>
        <v>0</v>
      </c>
      <c r="AE102" s="268">
        <f t="shared" si="25"/>
        <v>0</v>
      </c>
      <c r="AF102" s="268">
        <f t="shared" si="26"/>
        <v>0.54</v>
      </c>
      <c r="AG102" s="268">
        <f t="shared" si="27"/>
        <v>0</v>
      </c>
      <c r="AH102" s="268">
        <f t="shared" si="28"/>
        <v>0</v>
      </c>
    </row>
    <row r="103" spans="1:34" x14ac:dyDescent="0.25">
      <c r="A103" s="254" t="s">
        <v>481</v>
      </c>
      <c r="B103" s="171" t="s">
        <v>858</v>
      </c>
      <c r="C103" s="172" t="s">
        <v>859</v>
      </c>
      <c r="D103" s="269" t="s">
        <v>440</v>
      </c>
      <c r="E103" s="255"/>
      <c r="F103" s="255"/>
      <c r="G103" s="255"/>
      <c r="H103" s="255"/>
      <c r="I103" s="255"/>
      <c r="J103" s="255"/>
      <c r="K103" s="255"/>
      <c r="L103" s="255"/>
      <c r="M103" s="255"/>
      <c r="N103" s="255"/>
      <c r="O103" s="255"/>
      <c r="P103" s="255"/>
      <c r="Q103" s="255">
        <v>0.54</v>
      </c>
      <c r="R103" s="255"/>
      <c r="S103" s="255"/>
      <c r="T103" s="255"/>
      <c r="U103" s="255"/>
      <c r="V103" s="255"/>
      <c r="W103" s="255"/>
      <c r="X103" s="255"/>
      <c r="Y103" s="255"/>
      <c r="Z103" s="255"/>
      <c r="AA103" s="255"/>
      <c r="AB103" s="255"/>
      <c r="AC103" s="255"/>
      <c r="AD103" s="268">
        <f t="shared" si="24"/>
        <v>0</v>
      </c>
      <c r="AE103" s="268">
        <f t="shared" si="25"/>
        <v>0</v>
      </c>
      <c r="AF103" s="268">
        <f t="shared" si="26"/>
        <v>0.54</v>
      </c>
      <c r="AG103" s="268">
        <f t="shared" si="27"/>
        <v>0</v>
      </c>
      <c r="AH103" s="268">
        <f t="shared" si="28"/>
        <v>0</v>
      </c>
    </row>
    <row r="104" spans="1:34" x14ac:dyDescent="0.25">
      <c r="A104" s="254" t="s">
        <v>481</v>
      </c>
      <c r="B104" s="171" t="s">
        <v>860</v>
      </c>
      <c r="C104" s="172" t="s">
        <v>861</v>
      </c>
      <c r="D104" s="269" t="s">
        <v>440</v>
      </c>
      <c r="E104" s="255"/>
      <c r="F104" s="255"/>
      <c r="G104" s="255"/>
      <c r="H104" s="255"/>
      <c r="I104" s="255"/>
      <c r="J104" s="255"/>
      <c r="K104" s="255"/>
      <c r="L104" s="255"/>
      <c r="M104" s="255"/>
      <c r="N104" s="255"/>
      <c r="O104" s="255"/>
      <c r="P104" s="255"/>
      <c r="Q104" s="255">
        <v>0.69</v>
      </c>
      <c r="R104" s="255"/>
      <c r="S104" s="255"/>
      <c r="T104" s="255"/>
      <c r="U104" s="255"/>
      <c r="V104" s="255"/>
      <c r="W104" s="255"/>
      <c r="X104" s="255"/>
      <c r="Y104" s="255"/>
      <c r="Z104" s="255"/>
      <c r="AA104" s="255"/>
      <c r="AB104" s="255"/>
      <c r="AC104" s="255"/>
      <c r="AD104" s="268">
        <f t="shared" si="24"/>
        <v>0</v>
      </c>
      <c r="AE104" s="268">
        <f t="shared" si="25"/>
        <v>0</v>
      </c>
      <c r="AF104" s="268">
        <f t="shared" si="26"/>
        <v>0.69</v>
      </c>
      <c r="AG104" s="268">
        <f t="shared" si="27"/>
        <v>0</v>
      </c>
      <c r="AH104" s="268">
        <f t="shared" si="28"/>
        <v>0</v>
      </c>
    </row>
    <row r="105" spans="1:34" x14ac:dyDescent="0.25">
      <c r="A105" s="254" t="s">
        <v>481</v>
      </c>
      <c r="B105" s="171" t="s">
        <v>862</v>
      </c>
      <c r="C105" s="172" t="s">
        <v>863</v>
      </c>
      <c r="D105" s="269" t="s">
        <v>440</v>
      </c>
      <c r="E105" s="255"/>
      <c r="F105" s="255"/>
      <c r="G105" s="255"/>
      <c r="H105" s="255"/>
      <c r="I105" s="255"/>
      <c r="J105" s="255"/>
      <c r="K105" s="255"/>
      <c r="L105" s="255"/>
      <c r="M105" s="255"/>
      <c r="N105" s="255"/>
      <c r="O105" s="255"/>
      <c r="P105" s="255"/>
      <c r="Q105" s="255">
        <v>0.6</v>
      </c>
      <c r="R105" s="255"/>
      <c r="S105" s="255"/>
      <c r="T105" s="255"/>
      <c r="U105" s="255"/>
      <c r="V105" s="255"/>
      <c r="W105" s="255"/>
      <c r="X105" s="255"/>
      <c r="Y105" s="255"/>
      <c r="Z105" s="255"/>
      <c r="AA105" s="255"/>
      <c r="AB105" s="255"/>
      <c r="AC105" s="255"/>
      <c r="AD105" s="268">
        <f t="shared" si="24"/>
        <v>0</v>
      </c>
      <c r="AE105" s="268">
        <f t="shared" si="25"/>
        <v>0</v>
      </c>
      <c r="AF105" s="268">
        <f t="shared" si="26"/>
        <v>0.6</v>
      </c>
      <c r="AG105" s="268">
        <f t="shared" si="27"/>
        <v>0</v>
      </c>
      <c r="AH105" s="268">
        <f t="shared" si="28"/>
        <v>0</v>
      </c>
    </row>
    <row r="106" spans="1:34" x14ac:dyDescent="0.25">
      <c r="A106" s="254" t="s">
        <v>481</v>
      </c>
      <c r="B106" s="171" t="s">
        <v>1126</v>
      </c>
      <c r="C106" s="172" t="s">
        <v>864</v>
      </c>
      <c r="D106" s="269" t="s">
        <v>440</v>
      </c>
      <c r="E106" s="255"/>
      <c r="F106" s="255"/>
      <c r="G106" s="255"/>
      <c r="H106" s="255"/>
      <c r="I106" s="255"/>
      <c r="J106" s="255"/>
      <c r="K106" s="255"/>
      <c r="L106" s="255"/>
      <c r="M106" s="255"/>
      <c r="N106" s="255"/>
      <c r="O106" s="255"/>
      <c r="P106" s="255"/>
      <c r="Q106" s="255">
        <v>0.63</v>
      </c>
      <c r="R106" s="255"/>
      <c r="S106" s="255"/>
      <c r="T106" s="255"/>
      <c r="U106" s="255"/>
      <c r="V106" s="255"/>
      <c r="W106" s="255"/>
      <c r="X106" s="255"/>
      <c r="Y106" s="255"/>
      <c r="Z106" s="255"/>
      <c r="AA106" s="255"/>
      <c r="AB106" s="255"/>
      <c r="AC106" s="255"/>
      <c r="AD106" s="268">
        <f t="shared" si="24"/>
        <v>0</v>
      </c>
      <c r="AE106" s="268">
        <f t="shared" si="25"/>
        <v>0</v>
      </c>
      <c r="AF106" s="268">
        <f t="shared" si="26"/>
        <v>0.63</v>
      </c>
      <c r="AG106" s="268">
        <f t="shared" si="27"/>
        <v>0</v>
      </c>
      <c r="AH106" s="268">
        <f t="shared" si="28"/>
        <v>0</v>
      </c>
    </row>
    <row r="107" spans="1:34" x14ac:dyDescent="0.25">
      <c r="A107" s="254" t="s">
        <v>481</v>
      </c>
      <c r="B107" s="171" t="s">
        <v>865</v>
      </c>
      <c r="C107" s="172" t="s">
        <v>866</v>
      </c>
      <c r="D107" s="269" t="s">
        <v>440</v>
      </c>
      <c r="E107" s="255"/>
      <c r="F107" s="255"/>
      <c r="G107" s="255"/>
      <c r="H107" s="255"/>
      <c r="I107" s="255"/>
      <c r="J107" s="255"/>
      <c r="K107" s="255"/>
      <c r="L107" s="255"/>
      <c r="M107" s="255"/>
      <c r="N107" s="255"/>
      <c r="O107" s="255"/>
      <c r="P107" s="255"/>
      <c r="Q107" s="255">
        <v>1.1100000000000001</v>
      </c>
      <c r="R107" s="255"/>
      <c r="S107" s="255"/>
      <c r="T107" s="255"/>
      <c r="U107" s="255"/>
      <c r="V107" s="255"/>
      <c r="W107" s="255"/>
      <c r="X107" s="255"/>
      <c r="Y107" s="255"/>
      <c r="Z107" s="255"/>
      <c r="AA107" s="255"/>
      <c r="AB107" s="255"/>
      <c r="AC107" s="255"/>
      <c r="AD107" s="268">
        <f t="shared" si="24"/>
        <v>0</v>
      </c>
      <c r="AE107" s="268">
        <f t="shared" si="25"/>
        <v>0</v>
      </c>
      <c r="AF107" s="268">
        <f t="shared" si="26"/>
        <v>1.1100000000000001</v>
      </c>
      <c r="AG107" s="268">
        <f t="shared" si="27"/>
        <v>0</v>
      </c>
      <c r="AH107" s="268">
        <f t="shared" si="28"/>
        <v>0</v>
      </c>
    </row>
    <row r="108" spans="1:34" x14ac:dyDescent="0.25">
      <c r="A108" s="254" t="s">
        <v>481</v>
      </c>
      <c r="B108" s="171" t="s">
        <v>867</v>
      </c>
      <c r="C108" s="172" t="s">
        <v>868</v>
      </c>
      <c r="D108" s="269" t="s">
        <v>440</v>
      </c>
      <c r="E108" s="255"/>
      <c r="F108" s="255"/>
      <c r="G108" s="255"/>
      <c r="H108" s="255"/>
      <c r="I108" s="255"/>
      <c r="J108" s="255"/>
      <c r="K108" s="255"/>
      <c r="L108" s="255"/>
      <c r="M108" s="255"/>
      <c r="N108" s="255"/>
      <c r="O108" s="255"/>
      <c r="P108" s="255"/>
      <c r="Q108" s="255">
        <v>0.78</v>
      </c>
      <c r="R108" s="255"/>
      <c r="S108" s="255"/>
      <c r="T108" s="255"/>
      <c r="U108" s="255"/>
      <c r="V108" s="255"/>
      <c r="W108" s="255"/>
      <c r="X108" s="255"/>
      <c r="Y108" s="255"/>
      <c r="Z108" s="255"/>
      <c r="AA108" s="255"/>
      <c r="AB108" s="255"/>
      <c r="AC108" s="255"/>
      <c r="AD108" s="268">
        <f t="shared" si="24"/>
        <v>0</v>
      </c>
      <c r="AE108" s="268">
        <f t="shared" si="25"/>
        <v>0</v>
      </c>
      <c r="AF108" s="268">
        <f t="shared" si="26"/>
        <v>0.78</v>
      </c>
      <c r="AG108" s="268">
        <f t="shared" si="27"/>
        <v>0</v>
      </c>
      <c r="AH108" s="268">
        <f t="shared" si="28"/>
        <v>0</v>
      </c>
    </row>
    <row r="109" spans="1:34" x14ac:dyDescent="0.25">
      <c r="A109" s="254" t="s">
        <v>481</v>
      </c>
      <c r="B109" s="171" t="s">
        <v>869</v>
      </c>
      <c r="C109" s="172" t="s">
        <v>870</v>
      </c>
      <c r="D109" s="269" t="s">
        <v>440</v>
      </c>
      <c r="E109" s="255"/>
      <c r="F109" s="255"/>
      <c r="G109" s="255"/>
      <c r="H109" s="255"/>
      <c r="I109" s="255"/>
      <c r="J109" s="255"/>
      <c r="K109" s="255"/>
      <c r="L109" s="255"/>
      <c r="M109" s="255"/>
      <c r="N109" s="255"/>
      <c r="O109" s="255"/>
      <c r="P109" s="255"/>
      <c r="Q109" s="255">
        <v>1.35</v>
      </c>
      <c r="R109" s="255"/>
      <c r="S109" s="255"/>
      <c r="T109" s="255"/>
      <c r="U109" s="255"/>
      <c r="V109" s="255"/>
      <c r="W109" s="255"/>
      <c r="X109" s="255"/>
      <c r="Y109" s="255"/>
      <c r="Z109" s="255"/>
      <c r="AA109" s="255"/>
      <c r="AB109" s="255"/>
      <c r="AC109" s="255"/>
      <c r="AD109" s="268">
        <f t="shared" si="24"/>
        <v>0</v>
      </c>
      <c r="AE109" s="268">
        <f t="shared" si="25"/>
        <v>0</v>
      </c>
      <c r="AF109" s="268">
        <f t="shared" si="26"/>
        <v>1.35</v>
      </c>
      <c r="AG109" s="268">
        <f t="shared" si="27"/>
        <v>0</v>
      </c>
      <c r="AH109" s="268">
        <f t="shared" si="28"/>
        <v>0</v>
      </c>
    </row>
    <row r="110" spans="1:34" x14ac:dyDescent="0.25">
      <c r="A110" s="254" t="s">
        <v>481</v>
      </c>
      <c r="B110" s="171" t="s">
        <v>871</v>
      </c>
      <c r="C110" s="172" t="s">
        <v>872</v>
      </c>
      <c r="D110" s="269" t="s">
        <v>440</v>
      </c>
      <c r="E110" s="255"/>
      <c r="F110" s="255"/>
      <c r="G110" s="255"/>
      <c r="H110" s="255"/>
      <c r="I110" s="255"/>
      <c r="J110" s="255"/>
      <c r="K110" s="255"/>
      <c r="L110" s="255"/>
      <c r="M110" s="255"/>
      <c r="N110" s="255"/>
      <c r="O110" s="255"/>
      <c r="P110" s="255"/>
      <c r="Q110" s="255">
        <v>0.48</v>
      </c>
      <c r="R110" s="255"/>
      <c r="S110" s="255"/>
      <c r="T110" s="255"/>
      <c r="U110" s="255"/>
      <c r="V110" s="255"/>
      <c r="W110" s="255"/>
      <c r="X110" s="255"/>
      <c r="Y110" s="255"/>
      <c r="Z110" s="255"/>
      <c r="AA110" s="255"/>
      <c r="AB110" s="255"/>
      <c r="AC110" s="255"/>
      <c r="AD110" s="268">
        <f t="shared" si="24"/>
        <v>0</v>
      </c>
      <c r="AE110" s="268">
        <f t="shared" si="25"/>
        <v>0</v>
      </c>
      <c r="AF110" s="268">
        <f t="shared" si="26"/>
        <v>0.48</v>
      </c>
      <c r="AG110" s="268">
        <f t="shared" si="27"/>
        <v>0</v>
      </c>
      <c r="AH110" s="268">
        <f t="shared" si="28"/>
        <v>0</v>
      </c>
    </row>
    <row r="111" spans="1:34" x14ac:dyDescent="0.25">
      <c r="A111" s="254" t="s">
        <v>481</v>
      </c>
      <c r="B111" s="171" t="s">
        <v>873</v>
      </c>
      <c r="C111" s="172" t="s">
        <v>874</v>
      </c>
      <c r="D111" s="269" t="s">
        <v>440</v>
      </c>
      <c r="E111" s="255"/>
      <c r="F111" s="255"/>
      <c r="G111" s="255"/>
      <c r="H111" s="255"/>
      <c r="I111" s="255"/>
      <c r="J111" s="255"/>
      <c r="K111" s="255"/>
      <c r="L111" s="255"/>
      <c r="M111" s="255"/>
      <c r="N111" s="255"/>
      <c r="O111" s="255"/>
      <c r="P111" s="255"/>
      <c r="Q111" s="255">
        <v>0.96</v>
      </c>
      <c r="R111" s="255"/>
      <c r="S111" s="255"/>
      <c r="T111" s="255"/>
      <c r="U111" s="255"/>
      <c r="V111" s="255"/>
      <c r="W111" s="255"/>
      <c r="X111" s="255"/>
      <c r="Y111" s="255"/>
      <c r="Z111" s="255"/>
      <c r="AA111" s="255"/>
      <c r="AB111" s="255"/>
      <c r="AC111" s="255"/>
      <c r="AD111" s="268">
        <f t="shared" si="24"/>
        <v>0</v>
      </c>
      <c r="AE111" s="268">
        <f t="shared" si="25"/>
        <v>0</v>
      </c>
      <c r="AF111" s="268">
        <f t="shared" si="26"/>
        <v>0.96</v>
      </c>
      <c r="AG111" s="268">
        <f t="shared" si="27"/>
        <v>0</v>
      </c>
      <c r="AH111" s="268">
        <f t="shared" si="28"/>
        <v>0</v>
      </c>
    </row>
    <row r="112" spans="1:34" x14ac:dyDescent="0.25">
      <c r="A112" s="254" t="s">
        <v>481</v>
      </c>
      <c r="B112" s="171" t="s">
        <v>875</v>
      </c>
      <c r="C112" s="172" t="s">
        <v>876</v>
      </c>
      <c r="D112" s="269" t="s">
        <v>440</v>
      </c>
      <c r="E112" s="255"/>
      <c r="F112" s="255"/>
      <c r="G112" s="255"/>
      <c r="H112" s="255"/>
      <c r="I112" s="255"/>
      <c r="J112" s="255"/>
      <c r="K112" s="255"/>
      <c r="L112" s="255"/>
      <c r="M112" s="255"/>
      <c r="N112" s="255"/>
      <c r="O112" s="255"/>
      <c r="P112" s="255"/>
      <c r="Q112" s="255">
        <v>0.28000000000000003</v>
      </c>
      <c r="R112" s="255"/>
      <c r="S112" s="255"/>
      <c r="T112" s="255"/>
      <c r="U112" s="255"/>
      <c r="V112" s="255"/>
      <c r="W112" s="255"/>
      <c r="X112" s="255"/>
      <c r="Y112" s="255"/>
      <c r="Z112" s="255"/>
      <c r="AA112" s="255"/>
      <c r="AB112" s="255"/>
      <c r="AC112" s="255"/>
      <c r="AD112" s="268">
        <f t="shared" si="24"/>
        <v>0</v>
      </c>
      <c r="AE112" s="268">
        <f t="shared" si="25"/>
        <v>0</v>
      </c>
      <c r="AF112" s="268">
        <f t="shared" si="26"/>
        <v>0.28000000000000003</v>
      </c>
      <c r="AG112" s="268">
        <f t="shared" si="27"/>
        <v>0</v>
      </c>
      <c r="AH112" s="268">
        <f t="shared" si="28"/>
        <v>0</v>
      </c>
    </row>
    <row r="113" spans="1:34" x14ac:dyDescent="0.25">
      <c r="A113" s="254" t="s">
        <v>481</v>
      </c>
      <c r="B113" s="171" t="s">
        <v>877</v>
      </c>
      <c r="C113" s="172" t="s">
        <v>878</v>
      </c>
      <c r="D113" s="269" t="s">
        <v>440</v>
      </c>
      <c r="E113" s="255"/>
      <c r="F113" s="255"/>
      <c r="G113" s="255"/>
      <c r="H113" s="255"/>
      <c r="I113" s="255"/>
      <c r="J113" s="255"/>
      <c r="K113" s="255"/>
      <c r="L113" s="255"/>
      <c r="M113" s="255"/>
      <c r="N113" s="255"/>
      <c r="O113" s="255"/>
      <c r="P113" s="255"/>
      <c r="Q113" s="255">
        <v>0.73499999999999999</v>
      </c>
      <c r="R113" s="255"/>
      <c r="S113" s="255"/>
      <c r="T113" s="255"/>
      <c r="U113" s="255"/>
      <c r="V113" s="255"/>
      <c r="W113" s="255"/>
      <c r="X113" s="255"/>
      <c r="Y113" s="255"/>
      <c r="Z113" s="255"/>
      <c r="AA113" s="255"/>
      <c r="AB113" s="255"/>
      <c r="AC113" s="255"/>
      <c r="AD113" s="268">
        <f t="shared" si="24"/>
        <v>0</v>
      </c>
      <c r="AE113" s="268">
        <f t="shared" si="25"/>
        <v>0</v>
      </c>
      <c r="AF113" s="268">
        <f t="shared" si="26"/>
        <v>0.73499999999999999</v>
      </c>
      <c r="AG113" s="268">
        <f t="shared" si="27"/>
        <v>0</v>
      </c>
      <c r="AH113" s="268">
        <f t="shared" si="28"/>
        <v>0</v>
      </c>
    </row>
    <row r="114" spans="1:34" x14ac:dyDescent="0.25">
      <c r="A114" s="254" t="s">
        <v>481</v>
      </c>
      <c r="B114" s="171" t="s">
        <v>879</v>
      </c>
      <c r="C114" s="172" t="s">
        <v>880</v>
      </c>
      <c r="D114" s="269" t="s">
        <v>440</v>
      </c>
      <c r="E114" s="255"/>
      <c r="F114" s="255"/>
      <c r="G114" s="255"/>
      <c r="H114" s="255"/>
      <c r="I114" s="255"/>
      <c r="J114" s="255"/>
      <c r="K114" s="255"/>
      <c r="L114" s="255"/>
      <c r="M114" s="255"/>
      <c r="N114" s="255"/>
      <c r="O114" s="255"/>
      <c r="P114" s="255"/>
      <c r="Q114" s="255">
        <v>0.84</v>
      </c>
      <c r="R114" s="255"/>
      <c r="S114" s="255"/>
      <c r="T114" s="255"/>
      <c r="U114" s="255"/>
      <c r="V114" s="255"/>
      <c r="W114" s="255"/>
      <c r="X114" s="255"/>
      <c r="Y114" s="255"/>
      <c r="Z114" s="255"/>
      <c r="AA114" s="255"/>
      <c r="AB114" s="255"/>
      <c r="AC114" s="255"/>
      <c r="AD114" s="268">
        <f t="shared" si="24"/>
        <v>0</v>
      </c>
      <c r="AE114" s="268">
        <f t="shared" si="25"/>
        <v>0</v>
      </c>
      <c r="AF114" s="268">
        <f t="shared" si="26"/>
        <v>0.84</v>
      </c>
      <c r="AG114" s="268">
        <f t="shared" si="27"/>
        <v>0</v>
      </c>
      <c r="AH114" s="268">
        <f t="shared" si="28"/>
        <v>0</v>
      </c>
    </row>
    <row r="115" spans="1:34" x14ac:dyDescent="0.25">
      <c r="A115" s="254" t="s">
        <v>481</v>
      </c>
      <c r="B115" s="171" t="s">
        <v>881</v>
      </c>
      <c r="C115" s="172" t="s">
        <v>882</v>
      </c>
      <c r="D115" s="269" t="s">
        <v>440</v>
      </c>
      <c r="E115" s="255"/>
      <c r="F115" s="255"/>
      <c r="G115" s="255"/>
      <c r="H115" s="255"/>
      <c r="I115" s="255"/>
      <c r="J115" s="255"/>
      <c r="K115" s="255"/>
      <c r="L115" s="255"/>
      <c r="M115" s="255"/>
      <c r="N115" s="255"/>
      <c r="O115" s="255"/>
      <c r="P115" s="255"/>
      <c r="Q115" s="255">
        <v>0.94499999999999995</v>
      </c>
      <c r="R115" s="255"/>
      <c r="S115" s="255"/>
      <c r="T115" s="255"/>
      <c r="U115" s="255"/>
      <c r="V115" s="255"/>
      <c r="W115" s="255"/>
      <c r="X115" s="255"/>
      <c r="Y115" s="255"/>
      <c r="Z115" s="255"/>
      <c r="AA115" s="255"/>
      <c r="AB115" s="255"/>
      <c r="AC115" s="255"/>
      <c r="AD115" s="268">
        <f t="shared" si="24"/>
        <v>0</v>
      </c>
      <c r="AE115" s="268">
        <f t="shared" si="25"/>
        <v>0</v>
      </c>
      <c r="AF115" s="268">
        <f t="shared" si="26"/>
        <v>0.94499999999999995</v>
      </c>
      <c r="AG115" s="268">
        <f t="shared" si="27"/>
        <v>0</v>
      </c>
      <c r="AH115" s="268">
        <f t="shared" si="28"/>
        <v>0</v>
      </c>
    </row>
    <row r="116" spans="1:34" ht="31.5" x14ac:dyDescent="0.25">
      <c r="A116" s="254" t="s">
        <v>481</v>
      </c>
      <c r="B116" s="171" t="s">
        <v>894</v>
      </c>
      <c r="C116" s="172" t="s">
        <v>895</v>
      </c>
      <c r="D116" s="269" t="s">
        <v>440</v>
      </c>
      <c r="E116" s="255"/>
      <c r="F116" s="255"/>
      <c r="G116" s="255"/>
      <c r="H116" s="255"/>
      <c r="I116" s="255"/>
      <c r="J116" s="255"/>
      <c r="K116" s="255"/>
      <c r="L116" s="255"/>
      <c r="M116" s="255"/>
      <c r="N116" s="255"/>
      <c r="O116" s="255"/>
      <c r="P116" s="255"/>
      <c r="Q116" s="255"/>
      <c r="R116" s="255"/>
      <c r="S116" s="255"/>
      <c r="T116" s="255"/>
      <c r="U116" s="255"/>
      <c r="V116" s="255">
        <v>9.1820000000000004</v>
      </c>
      <c r="W116" s="255"/>
      <c r="X116" s="255"/>
      <c r="Y116" s="255"/>
      <c r="Z116" s="255"/>
      <c r="AA116" s="255"/>
      <c r="AB116" s="255"/>
      <c r="AC116" s="255"/>
      <c r="AD116" s="268">
        <f t="shared" si="24"/>
        <v>0</v>
      </c>
      <c r="AE116" s="268">
        <f t="shared" si="25"/>
        <v>0</v>
      </c>
      <c r="AF116" s="268">
        <f t="shared" si="26"/>
        <v>9.1820000000000004</v>
      </c>
      <c r="AG116" s="268">
        <f t="shared" si="27"/>
        <v>0</v>
      </c>
      <c r="AH116" s="268">
        <f t="shared" si="28"/>
        <v>0</v>
      </c>
    </row>
    <row r="117" spans="1:34" ht="31.5" x14ac:dyDescent="0.25">
      <c r="A117" s="254" t="s">
        <v>481</v>
      </c>
      <c r="B117" s="171" t="s">
        <v>912</v>
      </c>
      <c r="C117" s="172" t="s">
        <v>913</v>
      </c>
      <c r="D117" s="269" t="s">
        <v>440</v>
      </c>
      <c r="E117" s="255"/>
      <c r="F117" s="255"/>
      <c r="G117" s="255"/>
      <c r="H117" s="255"/>
      <c r="I117" s="255"/>
      <c r="J117" s="255"/>
      <c r="K117" s="255"/>
      <c r="L117" s="255"/>
      <c r="M117" s="255"/>
      <c r="N117" s="255"/>
      <c r="O117" s="255"/>
      <c r="P117" s="255"/>
      <c r="Q117" s="255"/>
      <c r="R117" s="255"/>
      <c r="S117" s="255"/>
      <c r="T117" s="255"/>
      <c r="U117" s="255"/>
      <c r="V117" s="255"/>
      <c r="W117" s="255"/>
      <c r="X117" s="255"/>
      <c r="Y117" s="255"/>
      <c r="Z117" s="255"/>
      <c r="AA117" s="255">
        <v>1.502</v>
      </c>
      <c r="AB117" s="255"/>
      <c r="AC117" s="255"/>
      <c r="AD117" s="268">
        <f t="shared" si="24"/>
        <v>0</v>
      </c>
      <c r="AE117" s="268">
        <f t="shared" si="25"/>
        <v>0</v>
      </c>
      <c r="AF117" s="268">
        <f t="shared" si="26"/>
        <v>1.502</v>
      </c>
      <c r="AG117" s="268">
        <f t="shared" si="27"/>
        <v>0</v>
      </c>
      <c r="AH117" s="268">
        <f t="shared" si="28"/>
        <v>0</v>
      </c>
    </row>
    <row r="118" spans="1:34" x14ac:dyDescent="0.25">
      <c r="A118" s="254" t="s">
        <v>481</v>
      </c>
      <c r="B118" s="171" t="s">
        <v>914</v>
      </c>
      <c r="C118" s="172" t="s">
        <v>915</v>
      </c>
      <c r="D118" s="269" t="s">
        <v>440</v>
      </c>
      <c r="E118" s="255"/>
      <c r="F118" s="255"/>
      <c r="G118" s="255"/>
      <c r="H118" s="255"/>
      <c r="I118" s="255"/>
      <c r="J118" s="255"/>
      <c r="K118" s="255"/>
      <c r="L118" s="255"/>
      <c r="M118" s="255"/>
      <c r="N118" s="255"/>
      <c r="O118" s="255"/>
      <c r="P118" s="255"/>
      <c r="Q118" s="255"/>
      <c r="R118" s="255"/>
      <c r="S118" s="255"/>
      <c r="T118" s="255"/>
      <c r="U118" s="255"/>
      <c r="V118" s="255"/>
      <c r="W118" s="255"/>
      <c r="X118" s="255"/>
      <c r="Y118" s="255"/>
      <c r="Z118" s="255"/>
      <c r="AA118" s="255">
        <v>0.66</v>
      </c>
      <c r="AB118" s="255"/>
      <c r="AC118" s="255"/>
      <c r="AD118" s="268">
        <f t="shared" si="24"/>
        <v>0</v>
      </c>
      <c r="AE118" s="268">
        <f t="shared" si="25"/>
        <v>0</v>
      </c>
      <c r="AF118" s="268">
        <f t="shared" si="26"/>
        <v>0.66</v>
      </c>
      <c r="AG118" s="268">
        <f t="shared" si="27"/>
        <v>0</v>
      </c>
      <c r="AH118" s="268">
        <f t="shared" si="28"/>
        <v>0</v>
      </c>
    </row>
    <row r="119" spans="1:34" ht="31.5" x14ac:dyDescent="0.25">
      <c r="A119" s="254" t="s">
        <v>481</v>
      </c>
      <c r="B119" s="171" t="s">
        <v>916</v>
      </c>
      <c r="C119" s="172" t="s">
        <v>917</v>
      </c>
      <c r="D119" s="269" t="s">
        <v>440</v>
      </c>
      <c r="E119" s="255"/>
      <c r="F119" s="255"/>
      <c r="G119" s="255"/>
      <c r="H119" s="255"/>
      <c r="I119" s="255"/>
      <c r="J119" s="255"/>
      <c r="K119" s="255"/>
      <c r="L119" s="255"/>
      <c r="M119" s="255"/>
      <c r="N119" s="255"/>
      <c r="O119" s="255"/>
      <c r="P119" s="255"/>
      <c r="Q119" s="255"/>
      <c r="R119" s="255"/>
      <c r="S119" s="255"/>
      <c r="T119" s="255"/>
      <c r="U119" s="255"/>
      <c r="V119" s="255"/>
      <c r="W119" s="255"/>
      <c r="X119" s="255"/>
      <c r="Y119" s="255"/>
      <c r="Z119" s="255"/>
      <c r="AA119" s="255">
        <v>1.0049999999999999</v>
      </c>
      <c r="AB119" s="255"/>
      <c r="AC119" s="255"/>
      <c r="AD119" s="268">
        <f t="shared" si="24"/>
        <v>0</v>
      </c>
      <c r="AE119" s="268">
        <f t="shared" si="25"/>
        <v>0</v>
      </c>
      <c r="AF119" s="268">
        <f t="shared" si="26"/>
        <v>1.0049999999999999</v>
      </c>
      <c r="AG119" s="268">
        <f t="shared" si="27"/>
        <v>0</v>
      </c>
      <c r="AH119" s="268">
        <f t="shared" si="28"/>
        <v>0</v>
      </c>
    </row>
    <row r="120" spans="1:34" ht="31.5" x14ac:dyDescent="0.25">
      <c r="A120" s="254" t="s">
        <v>481</v>
      </c>
      <c r="B120" s="171" t="s">
        <v>918</v>
      </c>
      <c r="C120" s="172" t="s">
        <v>919</v>
      </c>
      <c r="D120" s="269" t="s">
        <v>440</v>
      </c>
      <c r="E120" s="255"/>
      <c r="F120" s="255"/>
      <c r="G120" s="255"/>
      <c r="H120" s="255"/>
      <c r="I120" s="255"/>
      <c r="J120" s="255"/>
      <c r="K120" s="255"/>
      <c r="L120" s="255"/>
      <c r="M120" s="255"/>
      <c r="N120" s="255"/>
      <c r="O120" s="255"/>
      <c r="P120" s="255"/>
      <c r="Q120" s="255"/>
      <c r="R120" s="255"/>
      <c r="S120" s="255"/>
      <c r="T120" s="255"/>
      <c r="U120" s="255"/>
      <c r="V120" s="255"/>
      <c r="W120" s="255"/>
      <c r="X120" s="255"/>
      <c r="Y120" s="255"/>
      <c r="Z120" s="255"/>
      <c r="AA120" s="255">
        <v>0.51300000000000001</v>
      </c>
      <c r="AB120" s="255"/>
      <c r="AC120" s="255"/>
      <c r="AD120" s="268">
        <f t="shared" si="24"/>
        <v>0</v>
      </c>
      <c r="AE120" s="268">
        <f t="shared" si="25"/>
        <v>0</v>
      </c>
      <c r="AF120" s="268">
        <f t="shared" si="26"/>
        <v>0.51300000000000001</v>
      </c>
      <c r="AG120" s="268">
        <f t="shared" si="27"/>
        <v>0</v>
      </c>
      <c r="AH120" s="268">
        <f t="shared" si="28"/>
        <v>0</v>
      </c>
    </row>
    <row r="121" spans="1:34" ht="31.5" x14ac:dyDescent="0.25">
      <c r="A121" s="254" t="s">
        <v>481</v>
      </c>
      <c r="B121" s="171" t="s">
        <v>920</v>
      </c>
      <c r="C121" s="172" t="s">
        <v>921</v>
      </c>
      <c r="D121" s="269" t="s">
        <v>440</v>
      </c>
      <c r="E121" s="255"/>
      <c r="F121" s="255"/>
      <c r="G121" s="255"/>
      <c r="H121" s="255"/>
      <c r="I121" s="255"/>
      <c r="J121" s="255"/>
      <c r="K121" s="255"/>
      <c r="L121" s="255"/>
      <c r="M121" s="255"/>
      <c r="N121" s="255"/>
      <c r="O121" s="255"/>
      <c r="P121" s="255"/>
      <c r="Q121" s="255"/>
      <c r="R121" s="255"/>
      <c r="S121" s="255"/>
      <c r="T121" s="255"/>
      <c r="U121" s="255"/>
      <c r="V121" s="255"/>
      <c r="W121" s="255"/>
      <c r="X121" s="255"/>
      <c r="Y121" s="255"/>
      <c r="Z121" s="255"/>
      <c r="AA121" s="255">
        <v>1.4710000000000001</v>
      </c>
      <c r="AB121" s="255"/>
      <c r="AC121" s="255"/>
      <c r="AD121" s="268">
        <f t="shared" si="24"/>
        <v>0</v>
      </c>
      <c r="AE121" s="268">
        <f t="shared" si="25"/>
        <v>0</v>
      </c>
      <c r="AF121" s="268">
        <f t="shared" si="26"/>
        <v>1.4710000000000001</v>
      </c>
      <c r="AG121" s="268">
        <f t="shared" si="27"/>
        <v>0</v>
      </c>
      <c r="AH121" s="268">
        <f t="shared" si="28"/>
        <v>0</v>
      </c>
    </row>
    <row r="122" spans="1:34" ht="31.5" x14ac:dyDescent="0.25">
      <c r="A122" s="254" t="s">
        <v>481</v>
      </c>
      <c r="B122" s="171" t="s">
        <v>922</v>
      </c>
      <c r="C122" s="172" t="s">
        <v>923</v>
      </c>
      <c r="D122" s="269" t="s">
        <v>440</v>
      </c>
      <c r="E122" s="255"/>
      <c r="F122" s="255"/>
      <c r="G122" s="255"/>
      <c r="H122" s="255"/>
      <c r="I122" s="255"/>
      <c r="J122" s="255"/>
      <c r="K122" s="255"/>
      <c r="L122" s="255"/>
      <c r="M122" s="255"/>
      <c r="N122" s="255"/>
      <c r="O122" s="255"/>
      <c r="P122" s="255"/>
      <c r="Q122" s="255"/>
      <c r="R122" s="255"/>
      <c r="S122" s="255"/>
      <c r="T122" s="255"/>
      <c r="U122" s="255"/>
      <c r="V122" s="255"/>
      <c r="W122" s="255"/>
      <c r="X122" s="255"/>
      <c r="Y122" s="255"/>
      <c r="Z122" s="255"/>
      <c r="AA122" s="255">
        <v>0.50700000000000001</v>
      </c>
      <c r="AB122" s="255"/>
      <c r="AC122" s="255"/>
      <c r="AD122" s="268">
        <f t="shared" si="24"/>
        <v>0</v>
      </c>
      <c r="AE122" s="268">
        <f t="shared" si="25"/>
        <v>0</v>
      </c>
      <c r="AF122" s="268">
        <f t="shared" si="26"/>
        <v>0.50700000000000001</v>
      </c>
      <c r="AG122" s="268">
        <f t="shared" si="27"/>
        <v>0</v>
      </c>
      <c r="AH122" s="268">
        <f t="shared" si="28"/>
        <v>0</v>
      </c>
    </row>
    <row r="123" spans="1:34" ht="31.5" x14ac:dyDescent="0.25">
      <c r="A123" s="254" t="s">
        <v>481</v>
      </c>
      <c r="B123" s="171" t="s">
        <v>924</v>
      </c>
      <c r="C123" s="172" t="s">
        <v>925</v>
      </c>
      <c r="D123" s="269" t="s">
        <v>440</v>
      </c>
      <c r="E123" s="255"/>
      <c r="F123" s="255"/>
      <c r="G123" s="255"/>
      <c r="H123" s="255"/>
      <c r="I123" s="255"/>
      <c r="J123" s="255"/>
      <c r="K123" s="255"/>
      <c r="L123" s="255"/>
      <c r="M123" s="255"/>
      <c r="N123" s="255"/>
      <c r="O123" s="255"/>
      <c r="P123" s="255"/>
      <c r="Q123" s="255"/>
      <c r="R123" s="255"/>
      <c r="S123" s="255"/>
      <c r="T123" s="255"/>
      <c r="U123" s="255"/>
      <c r="V123" s="255"/>
      <c r="W123" s="255"/>
      <c r="X123" s="255"/>
      <c r="Y123" s="255"/>
      <c r="Z123" s="255"/>
      <c r="AA123" s="255">
        <v>1.0669999999999999</v>
      </c>
      <c r="AB123" s="255"/>
      <c r="AC123" s="255"/>
      <c r="AD123" s="268">
        <f t="shared" si="24"/>
        <v>0</v>
      </c>
      <c r="AE123" s="268">
        <f t="shared" si="25"/>
        <v>0</v>
      </c>
      <c r="AF123" s="268">
        <f t="shared" si="26"/>
        <v>1.0669999999999999</v>
      </c>
      <c r="AG123" s="268">
        <f t="shared" si="27"/>
        <v>0</v>
      </c>
      <c r="AH123" s="268">
        <f t="shared" si="28"/>
        <v>0</v>
      </c>
    </row>
    <row r="124" spans="1:34" x14ac:dyDescent="0.25">
      <c r="A124" s="254" t="s">
        <v>481</v>
      </c>
      <c r="B124" s="171" t="s">
        <v>926</v>
      </c>
      <c r="C124" s="172" t="s">
        <v>927</v>
      </c>
      <c r="D124" s="269" t="s">
        <v>440</v>
      </c>
      <c r="E124" s="255"/>
      <c r="F124" s="255"/>
      <c r="G124" s="255"/>
      <c r="H124" s="255"/>
      <c r="I124" s="255"/>
      <c r="J124" s="255"/>
      <c r="K124" s="255"/>
      <c r="L124" s="255"/>
      <c r="M124" s="255"/>
      <c r="N124" s="255"/>
      <c r="O124" s="255"/>
      <c r="P124" s="255"/>
      <c r="Q124" s="255"/>
      <c r="R124" s="255"/>
      <c r="S124" s="255"/>
      <c r="T124" s="255"/>
      <c r="U124" s="255"/>
      <c r="V124" s="255"/>
      <c r="W124" s="255"/>
      <c r="X124" s="255"/>
      <c r="Y124" s="255"/>
      <c r="Z124" s="255"/>
      <c r="AA124" s="255">
        <v>0.51200000000000001</v>
      </c>
      <c r="AB124" s="255"/>
      <c r="AC124" s="255"/>
      <c r="AD124" s="268">
        <f t="shared" si="24"/>
        <v>0</v>
      </c>
      <c r="AE124" s="268">
        <f t="shared" si="25"/>
        <v>0</v>
      </c>
      <c r="AF124" s="268">
        <f t="shared" si="26"/>
        <v>0.51200000000000001</v>
      </c>
      <c r="AG124" s="268">
        <f t="shared" si="27"/>
        <v>0</v>
      </c>
      <c r="AH124" s="268">
        <f t="shared" si="28"/>
        <v>0</v>
      </c>
    </row>
    <row r="125" spans="1:34" ht="31.5" x14ac:dyDescent="0.25">
      <c r="A125" s="254" t="s">
        <v>481</v>
      </c>
      <c r="B125" s="171" t="s">
        <v>928</v>
      </c>
      <c r="C125" s="172" t="s">
        <v>929</v>
      </c>
      <c r="D125" s="269" t="s">
        <v>440</v>
      </c>
      <c r="E125" s="255"/>
      <c r="F125" s="255"/>
      <c r="G125" s="255"/>
      <c r="H125" s="255"/>
      <c r="I125" s="255"/>
      <c r="J125" s="255"/>
      <c r="K125" s="255"/>
      <c r="L125" s="255"/>
      <c r="M125" s="255"/>
      <c r="N125" s="255"/>
      <c r="O125" s="255"/>
      <c r="P125" s="255"/>
      <c r="Q125" s="255"/>
      <c r="R125" s="255"/>
      <c r="S125" s="255"/>
      <c r="T125" s="255"/>
      <c r="U125" s="255"/>
      <c r="V125" s="255"/>
      <c r="W125" s="255"/>
      <c r="X125" s="255"/>
      <c r="Y125" s="255"/>
      <c r="Z125" s="255"/>
      <c r="AA125" s="255">
        <v>1.0409999999999999</v>
      </c>
      <c r="AB125" s="255"/>
      <c r="AC125" s="255"/>
      <c r="AD125" s="268">
        <f t="shared" si="24"/>
        <v>0</v>
      </c>
      <c r="AE125" s="268">
        <f t="shared" si="25"/>
        <v>0</v>
      </c>
      <c r="AF125" s="268">
        <f t="shared" si="26"/>
        <v>1.0409999999999999</v>
      </c>
      <c r="AG125" s="268">
        <f t="shared" si="27"/>
        <v>0</v>
      </c>
      <c r="AH125" s="268">
        <f t="shared" si="28"/>
        <v>0</v>
      </c>
    </row>
    <row r="126" spans="1:34" ht="47.25" x14ac:dyDescent="0.25">
      <c r="A126" s="236" t="s">
        <v>480</v>
      </c>
      <c r="B126" s="195" t="s">
        <v>739</v>
      </c>
      <c r="C126" s="168"/>
      <c r="D126" s="179" t="s">
        <v>440</v>
      </c>
      <c r="E126" s="179" t="s">
        <v>440</v>
      </c>
      <c r="F126" s="179" t="s">
        <v>440</v>
      </c>
      <c r="G126" s="179" t="s">
        <v>440</v>
      </c>
      <c r="H126" s="179" t="s">
        <v>440</v>
      </c>
      <c r="I126" s="179" t="s">
        <v>440</v>
      </c>
      <c r="J126" s="179" t="s">
        <v>440</v>
      </c>
      <c r="K126" s="179" t="s">
        <v>440</v>
      </c>
      <c r="L126" s="179" t="s">
        <v>440</v>
      </c>
      <c r="M126" s="179" t="s">
        <v>440</v>
      </c>
      <c r="N126" s="179" t="s">
        <v>440</v>
      </c>
      <c r="O126" s="179" t="s">
        <v>440</v>
      </c>
      <c r="P126" s="179" t="s">
        <v>440</v>
      </c>
      <c r="Q126" s="179" t="s">
        <v>440</v>
      </c>
      <c r="R126" s="179" t="s">
        <v>440</v>
      </c>
      <c r="S126" s="179" t="s">
        <v>440</v>
      </c>
      <c r="T126" s="179" t="s">
        <v>440</v>
      </c>
      <c r="U126" s="179" t="s">
        <v>440</v>
      </c>
      <c r="V126" s="179" t="s">
        <v>440</v>
      </c>
      <c r="W126" s="179" t="s">
        <v>440</v>
      </c>
      <c r="X126" s="179" t="s">
        <v>440</v>
      </c>
      <c r="Y126" s="179" t="s">
        <v>440</v>
      </c>
      <c r="Z126" s="179" t="s">
        <v>440</v>
      </c>
      <c r="AA126" s="179" t="s">
        <v>440</v>
      </c>
      <c r="AB126" s="179" t="s">
        <v>440</v>
      </c>
      <c r="AC126" s="179" t="s">
        <v>440</v>
      </c>
      <c r="AD126" s="179" t="s">
        <v>440</v>
      </c>
      <c r="AE126" s="179" t="s">
        <v>440</v>
      </c>
      <c r="AF126" s="179" t="s">
        <v>440</v>
      </c>
      <c r="AG126" s="179" t="s">
        <v>440</v>
      </c>
      <c r="AH126" s="179" t="s">
        <v>440</v>
      </c>
    </row>
    <row r="127" spans="1:34" ht="47.25" x14ac:dyDescent="0.25">
      <c r="A127" s="236" t="s">
        <v>477</v>
      </c>
      <c r="B127" s="195" t="s">
        <v>740</v>
      </c>
      <c r="C127" s="168"/>
      <c r="D127" s="260">
        <f t="shared" ref="D127:AH127" si="29">IF(AND(D128="нд",COUNTIF(D131:D137,"нд")=COUNTA(D131:D137)),"нд",SUMIF(D128,"&gt;0",D128)+SUMIF(D131:D137,"&gt;0",D131:D137))</f>
        <v>0</v>
      </c>
      <c r="E127" s="260">
        <f t="shared" si="29"/>
        <v>0</v>
      </c>
      <c r="F127" s="260">
        <f t="shared" si="29"/>
        <v>0</v>
      </c>
      <c r="G127" s="260">
        <f t="shared" si="29"/>
        <v>0</v>
      </c>
      <c r="H127" s="260">
        <f t="shared" si="29"/>
        <v>0</v>
      </c>
      <c r="I127" s="260">
        <f t="shared" si="29"/>
        <v>0</v>
      </c>
      <c r="J127" s="260">
        <f t="shared" si="29"/>
        <v>0</v>
      </c>
      <c r="K127" s="260">
        <f t="shared" si="29"/>
        <v>0</v>
      </c>
      <c r="L127" s="260">
        <f t="shared" si="29"/>
        <v>0</v>
      </c>
      <c r="M127" s="260">
        <f t="shared" si="29"/>
        <v>0</v>
      </c>
      <c r="N127" s="260">
        <f t="shared" si="29"/>
        <v>0</v>
      </c>
      <c r="O127" s="260">
        <f t="shared" si="29"/>
        <v>0</v>
      </c>
      <c r="P127" s="260">
        <f t="shared" si="29"/>
        <v>0</v>
      </c>
      <c r="Q127" s="260">
        <f t="shared" si="29"/>
        <v>0</v>
      </c>
      <c r="R127" s="260">
        <f t="shared" si="29"/>
        <v>0</v>
      </c>
      <c r="S127" s="260">
        <f t="shared" si="29"/>
        <v>0</v>
      </c>
      <c r="T127" s="260">
        <f t="shared" si="29"/>
        <v>0</v>
      </c>
      <c r="U127" s="260">
        <f t="shared" si="29"/>
        <v>0</v>
      </c>
      <c r="V127" s="260">
        <f t="shared" si="29"/>
        <v>0</v>
      </c>
      <c r="W127" s="260">
        <f t="shared" si="29"/>
        <v>0</v>
      </c>
      <c r="X127" s="260">
        <f t="shared" si="29"/>
        <v>0</v>
      </c>
      <c r="Y127" s="260">
        <f t="shared" si="29"/>
        <v>0</v>
      </c>
      <c r="Z127" s="260">
        <f t="shared" si="29"/>
        <v>0</v>
      </c>
      <c r="AA127" s="260">
        <f t="shared" si="29"/>
        <v>0</v>
      </c>
      <c r="AB127" s="260">
        <f t="shared" si="29"/>
        <v>0</v>
      </c>
      <c r="AC127" s="260">
        <f t="shared" si="29"/>
        <v>0</v>
      </c>
      <c r="AD127" s="260">
        <f t="shared" si="29"/>
        <v>0</v>
      </c>
      <c r="AE127" s="260">
        <f t="shared" si="29"/>
        <v>0</v>
      </c>
      <c r="AF127" s="260">
        <f t="shared" si="29"/>
        <v>0</v>
      </c>
      <c r="AG127" s="260">
        <f t="shared" si="29"/>
        <v>0</v>
      </c>
      <c r="AH127" s="260">
        <f t="shared" si="29"/>
        <v>0</v>
      </c>
    </row>
    <row r="128" spans="1:34" ht="47.25" x14ac:dyDescent="0.25">
      <c r="A128" s="236" t="s">
        <v>475</v>
      </c>
      <c r="B128" s="195" t="s">
        <v>741</v>
      </c>
      <c r="C128" s="168"/>
      <c r="D128" s="180" t="str">
        <f t="shared" ref="D128:AH128" si="30">IF((COUNTIF(D129:D130,"нд"))=(COUNTA(D129:D130)),"0,00",SUMIF(D129:D130,"&gt;0",D129:D130))</f>
        <v>0,00</v>
      </c>
      <c r="E128" s="180" t="str">
        <f t="shared" si="30"/>
        <v>0,00</v>
      </c>
      <c r="F128" s="180" t="str">
        <f t="shared" si="30"/>
        <v>0,00</v>
      </c>
      <c r="G128" s="180" t="str">
        <f t="shared" si="30"/>
        <v>0,00</v>
      </c>
      <c r="H128" s="180" t="str">
        <f t="shared" si="30"/>
        <v>0,00</v>
      </c>
      <c r="I128" s="180" t="str">
        <f t="shared" si="30"/>
        <v>0,00</v>
      </c>
      <c r="J128" s="180" t="str">
        <f t="shared" si="30"/>
        <v>0,00</v>
      </c>
      <c r="K128" s="180" t="str">
        <f t="shared" si="30"/>
        <v>0,00</v>
      </c>
      <c r="L128" s="180" t="str">
        <f t="shared" si="30"/>
        <v>0,00</v>
      </c>
      <c r="M128" s="180" t="str">
        <f t="shared" si="30"/>
        <v>0,00</v>
      </c>
      <c r="N128" s="180" t="str">
        <f t="shared" si="30"/>
        <v>0,00</v>
      </c>
      <c r="O128" s="180" t="str">
        <f t="shared" si="30"/>
        <v>0,00</v>
      </c>
      <c r="P128" s="180" t="str">
        <f t="shared" si="30"/>
        <v>0,00</v>
      </c>
      <c r="Q128" s="180" t="str">
        <f t="shared" si="30"/>
        <v>0,00</v>
      </c>
      <c r="R128" s="180" t="str">
        <f t="shared" si="30"/>
        <v>0,00</v>
      </c>
      <c r="S128" s="180" t="str">
        <f t="shared" si="30"/>
        <v>0,00</v>
      </c>
      <c r="T128" s="180" t="str">
        <f t="shared" si="30"/>
        <v>0,00</v>
      </c>
      <c r="U128" s="180" t="str">
        <f t="shared" si="30"/>
        <v>0,00</v>
      </c>
      <c r="V128" s="180" t="str">
        <f t="shared" si="30"/>
        <v>0,00</v>
      </c>
      <c r="W128" s="180" t="str">
        <f t="shared" si="30"/>
        <v>0,00</v>
      </c>
      <c r="X128" s="180" t="str">
        <f t="shared" si="30"/>
        <v>0,00</v>
      </c>
      <c r="Y128" s="180" t="str">
        <f t="shared" si="30"/>
        <v>0,00</v>
      </c>
      <c r="Z128" s="180" t="str">
        <f t="shared" si="30"/>
        <v>0,00</v>
      </c>
      <c r="AA128" s="180" t="str">
        <f t="shared" si="30"/>
        <v>0,00</v>
      </c>
      <c r="AB128" s="180" t="str">
        <f t="shared" si="30"/>
        <v>0,00</v>
      </c>
      <c r="AC128" s="180" t="str">
        <f t="shared" si="30"/>
        <v>0,00</v>
      </c>
      <c r="AD128" s="180">
        <f t="shared" si="30"/>
        <v>0</v>
      </c>
      <c r="AE128" s="180">
        <f t="shared" si="30"/>
        <v>0</v>
      </c>
      <c r="AF128" s="180">
        <f t="shared" si="30"/>
        <v>0</v>
      </c>
      <c r="AG128" s="180">
        <f t="shared" si="30"/>
        <v>0</v>
      </c>
      <c r="AH128" s="180">
        <f t="shared" si="30"/>
        <v>0</v>
      </c>
    </row>
    <row r="129" spans="1:34" x14ac:dyDescent="0.25">
      <c r="A129" s="236"/>
      <c r="B129" s="171" t="s">
        <v>742</v>
      </c>
      <c r="C129" s="172" t="s">
        <v>743</v>
      </c>
      <c r="D129" s="269" t="s">
        <v>440</v>
      </c>
      <c r="E129" s="260"/>
      <c r="F129" s="260"/>
      <c r="G129" s="260"/>
      <c r="H129" s="260"/>
      <c r="I129" s="260"/>
      <c r="J129" s="260"/>
      <c r="K129" s="260"/>
      <c r="L129" s="260"/>
      <c r="M129" s="260"/>
      <c r="N129" s="260"/>
      <c r="O129" s="260"/>
      <c r="P129" s="260"/>
      <c r="Q129" s="260"/>
      <c r="R129" s="260"/>
      <c r="S129" s="260"/>
      <c r="T129" s="260"/>
      <c r="U129" s="260"/>
      <c r="V129" s="260"/>
      <c r="W129" s="260"/>
      <c r="X129" s="260"/>
      <c r="Y129" s="260"/>
      <c r="Z129" s="260"/>
      <c r="AA129" s="260"/>
      <c r="AB129" s="260"/>
      <c r="AC129" s="260"/>
      <c r="AD129" s="268">
        <f t="shared" ref="AD129:AD130" si="31">E129+J129+O129+T129+Y129</f>
        <v>0</v>
      </c>
      <c r="AE129" s="268">
        <f t="shared" ref="AE129:AE130" si="32">F129+K129+P129+U129+Z129</f>
        <v>0</v>
      </c>
      <c r="AF129" s="268">
        <f t="shared" ref="AF129:AF130" si="33">G129+L129+Q129+V129+AA129</f>
        <v>0</v>
      </c>
      <c r="AG129" s="268">
        <f t="shared" ref="AG129:AG130" si="34">H129+M129+R129+W129+AB129</f>
        <v>0</v>
      </c>
      <c r="AH129" s="268">
        <f t="shared" ref="AH129:AH130" si="35">I129+N129+S129+X129+AC129</f>
        <v>0</v>
      </c>
    </row>
    <row r="130" spans="1:34" x14ac:dyDescent="0.25">
      <c r="A130" s="236"/>
      <c r="B130" s="171" t="s">
        <v>742</v>
      </c>
      <c r="C130" s="172" t="s">
        <v>821</v>
      </c>
      <c r="D130" s="269" t="s">
        <v>440</v>
      </c>
      <c r="E130" s="260"/>
      <c r="F130" s="260"/>
      <c r="G130" s="260"/>
      <c r="H130" s="260"/>
      <c r="I130" s="260"/>
      <c r="J130" s="260"/>
      <c r="K130" s="260"/>
      <c r="L130" s="260"/>
      <c r="M130" s="260"/>
      <c r="N130" s="260"/>
      <c r="O130" s="260"/>
      <c r="P130" s="260"/>
      <c r="Q130" s="260"/>
      <c r="R130" s="260"/>
      <c r="S130" s="260"/>
      <c r="T130" s="260"/>
      <c r="U130" s="260"/>
      <c r="V130" s="260"/>
      <c r="W130" s="260"/>
      <c r="X130" s="260"/>
      <c r="Y130" s="260"/>
      <c r="Z130" s="260"/>
      <c r="AA130" s="260"/>
      <c r="AB130" s="260"/>
      <c r="AC130" s="260"/>
      <c r="AD130" s="268">
        <f t="shared" si="31"/>
        <v>0</v>
      </c>
      <c r="AE130" s="268">
        <f t="shared" si="32"/>
        <v>0</v>
      </c>
      <c r="AF130" s="268">
        <f t="shared" si="33"/>
        <v>0</v>
      </c>
      <c r="AG130" s="268">
        <f t="shared" si="34"/>
        <v>0</v>
      </c>
      <c r="AH130" s="268">
        <f t="shared" si="35"/>
        <v>0</v>
      </c>
    </row>
    <row r="131" spans="1:34" ht="47.25" x14ac:dyDescent="0.25">
      <c r="A131" s="236" t="s">
        <v>473</v>
      </c>
      <c r="B131" s="195" t="s">
        <v>744</v>
      </c>
      <c r="C131" s="168"/>
      <c r="D131" s="179" t="s">
        <v>440</v>
      </c>
      <c r="E131" s="179" t="s">
        <v>440</v>
      </c>
      <c r="F131" s="179" t="s">
        <v>440</v>
      </c>
      <c r="G131" s="179" t="s">
        <v>440</v>
      </c>
      <c r="H131" s="179" t="s">
        <v>440</v>
      </c>
      <c r="I131" s="179" t="s">
        <v>440</v>
      </c>
      <c r="J131" s="179" t="s">
        <v>440</v>
      </c>
      <c r="K131" s="179" t="s">
        <v>440</v>
      </c>
      <c r="L131" s="179" t="s">
        <v>440</v>
      </c>
      <c r="M131" s="179" t="s">
        <v>440</v>
      </c>
      <c r="N131" s="179" t="s">
        <v>440</v>
      </c>
      <c r="O131" s="179" t="s">
        <v>440</v>
      </c>
      <c r="P131" s="179" t="s">
        <v>440</v>
      </c>
      <c r="Q131" s="179" t="s">
        <v>440</v>
      </c>
      <c r="R131" s="179" t="s">
        <v>440</v>
      </c>
      <c r="S131" s="179" t="s">
        <v>440</v>
      </c>
      <c r="T131" s="179" t="s">
        <v>440</v>
      </c>
      <c r="U131" s="179" t="s">
        <v>440</v>
      </c>
      <c r="V131" s="179" t="s">
        <v>440</v>
      </c>
      <c r="W131" s="179" t="s">
        <v>440</v>
      </c>
      <c r="X131" s="179" t="s">
        <v>440</v>
      </c>
      <c r="Y131" s="179" t="s">
        <v>440</v>
      </c>
      <c r="Z131" s="179" t="s">
        <v>440</v>
      </c>
      <c r="AA131" s="179" t="s">
        <v>440</v>
      </c>
      <c r="AB131" s="179" t="s">
        <v>440</v>
      </c>
      <c r="AC131" s="179" t="s">
        <v>440</v>
      </c>
      <c r="AD131" s="179" t="s">
        <v>440</v>
      </c>
      <c r="AE131" s="179" t="s">
        <v>440</v>
      </c>
      <c r="AF131" s="179" t="s">
        <v>440</v>
      </c>
      <c r="AG131" s="179" t="s">
        <v>440</v>
      </c>
      <c r="AH131" s="179" t="s">
        <v>440</v>
      </c>
    </row>
    <row r="132" spans="1:34" ht="47.25" x14ac:dyDescent="0.25">
      <c r="A132" s="236" t="s">
        <v>472</v>
      </c>
      <c r="B132" s="195" t="s">
        <v>745</v>
      </c>
      <c r="C132" s="168"/>
      <c r="D132" s="179" t="s">
        <v>440</v>
      </c>
      <c r="E132" s="179" t="s">
        <v>440</v>
      </c>
      <c r="F132" s="179" t="s">
        <v>440</v>
      </c>
      <c r="G132" s="179" t="s">
        <v>440</v>
      </c>
      <c r="H132" s="179" t="s">
        <v>440</v>
      </c>
      <c r="I132" s="179" t="s">
        <v>440</v>
      </c>
      <c r="J132" s="179" t="s">
        <v>440</v>
      </c>
      <c r="K132" s="179" t="s">
        <v>440</v>
      </c>
      <c r="L132" s="179" t="s">
        <v>440</v>
      </c>
      <c r="M132" s="179" t="s">
        <v>440</v>
      </c>
      <c r="N132" s="179" t="s">
        <v>440</v>
      </c>
      <c r="O132" s="179" t="s">
        <v>440</v>
      </c>
      <c r="P132" s="179" t="s">
        <v>440</v>
      </c>
      <c r="Q132" s="179" t="s">
        <v>440</v>
      </c>
      <c r="R132" s="179" t="s">
        <v>440</v>
      </c>
      <c r="S132" s="179" t="s">
        <v>440</v>
      </c>
      <c r="T132" s="179" t="s">
        <v>440</v>
      </c>
      <c r="U132" s="179" t="s">
        <v>440</v>
      </c>
      <c r="V132" s="179" t="s">
        <v>440</v>
      </c>
      <c r="W132" s="179" t="s">
        <v>440</v>
      </c>
      <c r="X132" s="179" t="s">
        <v>440</v>
      </c>
      <c r="Y132" s="179" t="s">
        <v>440</v>
      </c>
      <c r="Z132" s="179" t="s">
        <v>440</v>
      </c>
      <c r="AA132" s="179" t="s">
        <v>440</v>
      </c>
      <c r="AB132" s="179" t="s">
        <v>440</v>
      </c>
      <c r="AC132" s="179" t="s">
        <v>440</v>
      </c>
      <c r="AD132" s="179" t="s">
        <v>440</v>
      </c>
      <c r="AE132" s="179" t="s">
        <v>440</v>
      </c>
      <c r="AF132" s="179" t="s">
        <v>440</v>
      </c>
      <c r="AG132" s="179" t="s">
        <v>440</v>
      </c>
      <c r="AH132" s="179" t="s">
        <v>440</v>
      </c>
    </row>
    <row r="133" spans="1:34" ht="47.25" x14ac:dyDescent="0.25">
      <c r="A133" s="236" t="s">
        <v>471</v>
      </c>
      <c r="B133" s="195" t="s">
        <v>746</v>
      </c>
      <c r="C133" s="168"/>
      <c r="D133" s="179" t="s">
        <v>440</v>
      </c>
      <c r="E133" s="179" t="s">
        <v>440</v>
      </c>
      <c r="F133" s="179" t="s">
        <v>440</v>
      </c>
      <c r="G133" s="179" t="s">
        <v>440</v>
      </c>
      <c r="H133" s="179" t="s">
        <v>440</v>
      </c>
      <c r="I133" s="179" t="s">
        <v>440</v>
      </c>
      <c r="J133" s="179" t="s">
        <v>440</v>
      </c>
      <c r="K133" s="179" t="s">
        <v>440</v>
      </c>
      <c r="L133" s="179" t="s">
        <v>440</v>
      </c>
      <c r="M133" s="179" t="s">
        <v>440</v>
      </c>
      <c r="N133" s="179" t="s">
        <v>440</v>
      </c>
      <c r="O133" s="179" t="s">
        <v>440</v>
      </c>
      <c r="P133" s="179" t="s">
        <v>440</v>
      </c>
      <c r="Q133" s="179" t="s">
        <v>440</v>
      </c>
      <c r="R133" s="179" t="s">
        <v>440</v>
      </c>
      <c r="S133" s="179" t="s">
        <v>440</v>
      </c>
      <c r="T133" s="179" t="s">
        <v>440</v>
      </c>
      <c r="U133" s="179" t="s">
        <v>440</v>
      </c>
      <c r="V133" s="179" t="s">
        <v>440</v>
      </c>
      <c r="W133" s="179" t="s">
        <v>440</v>
      </c>
      <c r="X133" s="179" t="s">
        <v>440</v>
      </c>
      <c r="Y133" s="179" t="s">
        <v>440</v>
      </c>
      <c r="Z133" s="179" t="s">
        <v>440</v>
      </c>
      <c r="AA133" s="179" t="s">
        <v>440</v>
      </c>
      <c r="AB133" s="179" t="s">
        <v>440</v>
      </c>
      <c r="AC133" s="179" t="s">
        <v>440</v>
      </c>
      <c r="AD133" s="179" t="s">
        <v>440</v>
      </c>
      <c r="AE133" s="179" t="s">
        <v>440</v>
      </c>
      <c r="AF133" s="179" t="s">
        <v>440</v>
      </c>
      <c r="AG133" s="179" t="s">
        <v>440</v>
      </c>
      <c r="AH133" s="179" t="s">
        <v>440</v>
      </c>
    </row>
    <row r="134" spans="1:34" ht="63" x14ac:dyDescent="0.25">
      <c r="A134" s="236" t="s">
        <v>747</v>
      </c>
      <c r="B134" s="195" t="s">
        <v>748</v>
      </c>
      <c r="C134" s="168"/>
      <c r="D134" s="179" t="s">
        <v>440</v>
      </c>
      <c r="E134" s="179" t="s">
        <v>440</v>
      </c>
      <c r="F134" s="179" t="s">
        <v>440</v>
      </c>
      <c r="G134" s="179" t="s">
        <v>440</v>
      </c>
      <c r="H134" s="179" t="s">
        <v>440</v>
      </c>
      <c r="I134" s="179" t="s">
        <v>440</v>
      </c>
      <c r="J134" s="179" t="s">
        <v>440</v>
      </c>
      <c r="K134" s="179" t="s">
        <v>440</v>
      </c>
      <c r="L134" s="179" t="s">
        <v>440</v>
      </c>
      <c r="M134" s="179" t="s">
        <v>440</v>
      </c>
      <c r="N134" s="179" t="s">
        <v>440</v>
      </c>
      <c r="O134" s="179" t="s">
        <v>440</v>
      </c>
      <c r="P134" s="179" t="s">
        <v>440</v>
      </c>
      <c r="Q134" s="179" t="s">
        <v>440</v>
      </c>
      <c r="R134" s="179" t="s">
        <v>440</v>
      </c>
      <c r="S134" s="179" t="s">
        <v>440</v>
      </c>
      <c r="T134" s="179" t="s">
        <v>440</v>
      </c>
      <c r="U134" s="179" t="s">
        <v>440</v>
      </c>
      <c r="V134" s="179" t="s">
        <v>440</v>
      </c>
      <c r="W134" s="179" t="s">
        <v>440</v>
      </c>
      <c r="X134" s="179" t="s">
        <v>440</v>
      </c>
      <c r="Y134" s="179" t="s">
        <v>440</v>
      </c>
      <c r="Z134" s="179" t="s">
        <v>440</v>
      </c>
      <c r="AA134" s="179" t="s">
        <v>440</v>
      </c>
      <c r="AB134" s="179" t="s">
        <v>440</v>
      </c>
      <c r="AC134" s="179" t="s">
        <v>440</v>
      </c>
      <c r="AD134" s="179" t="s">
        <v>440</v>
      </c>
      <c r="AE134" s="179" t="s">
        <v>440</v>
      </c>
      <c r="AF134" s="179" t="s">
        <v>440</v>
      </c>
      <c r="AG134" s="179" t="s">
        <v>440</v>
      </c>
      <c r="AH134" s="179" t="s">
        <v>440</v>
      </c>
    </row>
    <row r="135" spans="1:34" ht="63" x14ac:dyDescent="0.25">
      <c r="A135" s="236" t="s">
        <v>749</v>
      </c>
      <c r="B135" s="195" t="s">
        <v>750</v>
      </c>
      <c r="C135" s="168"/>
      <c r="D135" s="179" t="s">
        <v>440</v>
      </c>
      <c r="E135" s="179" t="s">
        <v>440</v>
      </c>
      <c r="F135" s="179" t="s">
        <v>440</v>
      </c>
      <c r="G135" s="179" t="s">
        <v>440</v>
      </c>
      <c r="H135" s="179" t="s">
        <v>440</v>
      </c>
      <c r="I135" s="179" t="s">
        <v>440</v>
      </c>
      <c r="J135" s="179" t="s">
        <v>440</v>
      </c>
      <c r="K135" s="179" t="s">
        <v>440</v>
      </c>
      <c r="L135" s="179" t="s">
        <v>440</v>
      </c>
      <c r="M135" s="179" t="s">
        <v>440</v>
      </c>
      <c r="N135" s="179" t="s">
        <v>440</v>
      </c>
      <c r="O135" s="179" t="s">
        <v>440</v>
      </c>
      <c r="P135" s="179" t="s">
        <v>440</v>
      </c>
      <c r="Q135" s="179" t="s">
        <v>440</v>
      </c>
      <c r="R135" s="179" t="s">
        <v>440</v>
      </c>
      <c r="S135" s="179" t="s">
        <v>440</v>
      </c>
      <c r="T135" s="179" t="s">
        <v>440</v>
      </c>
      <c r="U135" s="179" t="s">
        <v>440</v>
      </c>
      <c r="V135" s="179" t="s">
        <v>440</v>
      </c>
      <c r="W135" s="179" t="s">
        <v>440</v>
      </c>
      <c r="X135" s="179" t="s">
        <v>440</v>
      </c>
      <c r="Y135" s="179" t="s">
        <v>440</v>
      </c>
      <c r="Z135" s="179" t="s">
        <v>440</v>
      </c>
      <c r="AA135" s="179" t="s">
        <v>440</v>
      </c>
      <c r="AB135" s="179" t="s">
        <v>440</v>
      </c>
      <c r="AC135" s="179" t="s">
        <v>440</v>
      </c>
      <c r="AD135" s="179" t="s">
        <v>440</v>
      </c>
      <c r="AE135" s="179" t="s">
        <v>440</v>
      </c>
      <c r="AF135" s="179" t="s">
        <v>440</v>
      </c>
      <c r="AG135" s="179" t="s">
        <v>440</v>
      </c>
      <c r="AH135" s="179" t="s">
        <v>440</v>
      </c>
    </row>
    <row r="136" spans="1:34" ht="63" x14ac:dyDescent="0.25">
      <c r="A136" s="236" t="s">
        <v>751</v>
      </c>
      <c r="B136" s="195" t="s">
        <v>752</v>
      </c>
      <c r="C136" s="168"/>
      <c r="D136" s="179" t="s">
        <v>440</v>
      </c>
      <c r="E136" s="179" t="s">
        <v>440</v>
      </c>
      <c r="F136" s="179" t="s">
        <v>440</v>
      </c>
      <c r="G136" s="179" t="s">
        <v>440</v>
      </c>
      <c r="H136" s="179" t="s">
        <v>440</v>
      </c>
      <c r="I136" s="179" t="s">
        <v>440</v>
      </c>
      <c r="J136" s="179" t="s">
        <v>440</v>
      </c>
      <c r="K136" s="179" t="s">
        <v>440</v>
      </c>
      <c r="L136" s="179" t="s">
        <v>440</v>
      </c>
      <c r="M136" s="179" t="s">
        <v>440</v>
      </c>
      <c r="N136" s="179" t="s">
        <v>440</v>
      </c>
      <c r="O136" s="179" t="s">
        <v>440</v>
      </c>
      <c r="P136" s="179" t="s">
        <v>440</v>
      </c>
      <c r="Q136" s="179" t="s">
        <v>440</v>
      </c>
      <c r="R136" s="179" t="s">
        <v>440</v>
      </c>
      <c r="S136" s="179" t="s">
        <v>440</v>
      </c>
      <c r="T136" s="179" t="s">
        <v>440</v>
      </c>
      <c r="U136" s="179" t="s">
        <v>440</v>
      </c>
      <c r="V136" s="179" t="s">
        <v>440</v>
      </c>
      <c r="W136" s="179" t="s">
        <v>440</v>
      </c>
      <c r="X136" s="179" t="s">
        <v>440</v>
      </c>
      <c r="Y136" s="179" t="s">
        <v>440</v>
      </c>
      <c r="Z136" s="179" t="s">
        <v>440</v>
      </c>
      <c r="AA136" s="179" t="s">
        <v>440</v>
      </c>
      <c r="AB136" s="179" t="s">
        <v>440</v>
      </c>
      <c r="AC136" s="179" t="s">
        <v>440</v>
      </c>
      <c r="AD136" s="179" t="s">
        <v>440</v>
      </c>
      <c r="AE136" s="179" t="s">
        <v>440</v>
      </c>
      <c r="AF136" s="179" t="s">
        <v>440</v>
      </c>
      <c r="AG136" s="179" t="s">
        <v>440</v>
      </c>
      <c r="AH136" s="179" t="s">
        <v>440</v>
      </c>
    </row>
    <row r="137" spans="1:34" ht="63" x14ac:dyDescent="0.25">
      <c r="A137" s="236" t="s">
        <v>753</v>
      </c>
      <c r="B137" s="195" t="s">
        <v>754</v>
      </c>
      <c r="C137" s="168"/>
      <c r="D137" s="179" t="s">
        <v>440</v>
      </c>
      <c r="E137" s="179" t="s">
        <v>440</v>
      </c>
      <c r="F137" s="179" t="s">
        <v>440</v>
      </c>
      <c r="G137" s="179" t="s">
        <v>440</v>
      </c>
      <c r="H137" s="179" t="s">
        <v>440</v>
      </c>
      <c r="I137" s="179" t="s">
        <v>440</v>
      </c>
      <c r="J137" s="179" t="s">
        <v>440</v>
      </c>
      <c r="K137" s="179" t="s">
        <v>440</v>
      </c>
      <c r="L137" s="179" t="s">
        <v>440</v>
      </c>
      <c r="M137" s="179" t="s">
        <v>440</v>
      </c>
      <c r="N137" s="179" t="s">
        <v>440</v>
      </c>
      <c r="O137" s="179" t="s">
        <v>440</v>
      </c>
      <c r="P137" s="179" t="s">
        <v>440</v>
      </c>
      <c r="Q137" s="179" t="s">
        <v>440</v>
      </c>
      <c r="R137" s="179" t="s">
        <v>440</v>
      </c>
      <c r="S137" s="179" t="s">
        <v>440</v>
      </c>
      <c r="T137" s="179" t="s">
        <v>440</v>
      </c>
      <c r="U137" s="179" t="s">
        <v>440</v>
      </c>
      <c r="V137" s="179" t="s">
        <v>440</v>
      </c>
      <c r="W137" s="179" t="s">
        <v>440</v>
      </c>
      <c r="X137" s="179" t="s">
        <v>440</v>
      </c>
      <c r="Y137" s="179" t="s">
        <v>440</v>
      </c>
      <c r="Z137" s="179" t="s">
        <v>440</v>
      </c>
      <c r="AA137" s="179" t="s">
        <v>440</v>
      </c>
      <c r="AB137" s="179" t="s">
        <v>440</v>
      </c>
      <c r="AC137" s="179" t="s">
        <v>440</v>
      </c>
      <c r="AD137" s="179" t="s">
        <v>440</v>
      </c>
      <c r="AE137" s="179" t="s">
        <v>440</v>
      </c>
      <c r="AF137" s="179" t="s">
        <v>440</v>
      </c>
      <c r="AG137" s="179" t="s">
        <v>440</v>
      </c>
      <c r="AH137" s="179" t="s">
        <v>440</v>
      </c>
    </row>
    <row r="138" spans="1:34" ht="63" x14ac:dyDescent="0.25">
      <c r="A138" s="236" t="s">
        <v>468</v>
      </c>
      <c r="B138" s="195" t="s">
        <v>755</v>
      </c>
      <c r="C138" s="168"/>
      <c r="D138" s="259" t="str">
        <f t="shared" ref="D138:AH138" si="36">IF(AND(D139="нд",D139=D140),"нд",SUMIF(D139,"&gt;0",D139)+SUMIF(D140,"&gt;0",D140))</f>
        <v>нд</v>
      </c>
      <c r="E138" s="259" t="str">
        <f t="shared" si="36"/>
        <v>нд</v>
      </c>
      <c r="F138" s="259" t="str">
        <f t="shared" si="36"/>
        <v>нд</v>
      </c>
      <c r="G138" s="259" t="str">
        <f t="shared" si="36"/>
        <v>нд</v>
      </c>
      <c r="H138" s="259" t="str">
        <f t="shared" si="36"/>
        <v>нд</v>
      </c>
      <c r="I138" s="259" t="str">
        <f t="shared" si="36"/>
        <v>нд</v>
      </c>
      <c r="J138" s="259" t="str">
        <f t="shared" si="36"/>
        <v>нд</v>
      </c>
      <c r="K138" s="259" t="str">
        <f t="shared" si="36"/>
        <v>нд</v>
      </c>
      <c r="L138" s="259" t="str">
        <f t="shared" si="36"/>
        <v>нд</v>
      </c>
      <c r="M138" s="259" t="str">
        <f t="shared" si="36"/>
        <v>нд</v>
      </c>
      <c r="N138" s="259" t="str">
        <f t="shared" si="36"/>
        <v>нд</v>
      </c>
      <c r="O138" s="259" t="str">
        <f t="shared" si="36"/>
        <v>нд</v>
      </c>
      <c r="P138" s="259" t="str">
        <f t="shared" si="36"/>
        <v>нд</v>
      </c>
      <c r="Q138" s="259" t="str">
        <f t="shared" si="36"/>
        <v>нд</v>
      </c>
      <c r="R138" s="259" t="str">
        <f t="shared" si="36"/>
        <v>нд</v>
      </c>
      <c r="S138" s="259" t="str">
        <f t="shared" si="36"/>
        <v>нд</v>
      </c>
      <c r="T138" s="259" t="str">
        <f t="shared" si="36"/>
        <v>нд</v>
      </c>
      <c r="U138" s="259" t="str">
        <f t="shared" si="36"/>
        <v>нд</v>
      </c>
      <c r="V138" s="259" t="str">
        <f t="shared" si="36"/>
        <v>нд</v>
      </c>
      <c r="W138" s="259" t="str">
        <f t="shared" si="36"/>
        <v>нд</v>
      </c>
      <c r="X138" s="259" t="str">
        <f t="shared" si="36"/>
        <v>нд</v>
      </c>
      <c r="Y138" s="259" t="str">
        <f t="shared" si="36"/>
        <v>нд</v>
      </c>
      <c r="Z138" s="259" t="str">
        <f t="shared" si="36"/>
        <v>нд</v>
      </c>
      <c r="AA138" s="259" t="str">
        <f t="shared" si="36"/>
        <v>нд</v>
      </c>
      <c r="AB138" s="259" t="str">
        <f t="shared" si="36"/>
        <v>нд</v>
      </c>
      <c r="AC138" s="259" t="str">
        <f t="shared" si="36"/>
        <v>нд</v>
      </c>
      <c r="AD138" s="259" t="str">
        <f t="shared" si="36"/>
        <v>нд</v>
      </c>
      <c r="AE138" s="259" t="str">
        <f t="shared" si="36"/>
        <v>нд</v>
      </c>
      <c r="AF138" s="259" t="str">
        <f t="shared" si="36"/>
        <v>нд</v>
      </c>
      <c r="AG138" s="259" t="str">
        <f t="shared" si="36"/>
        <v>нд</v>
      </c>
      <c r="AH138" s="259" t="str">
        <f t="shared" si="36"/>
        <v>нд</v>
      </c>
    </row>
    <row r="139" spans="1:34" ht="31.5" x14ac:dyDescent="0.25">
      <c r="A139" s="236" t="s">
        <v>466</v>
      </c>
      <c r="B139" s="195" t="s">
        <v>756</v>
      </c>
      <c r="C139" s="168"/>
      <c r="D139" s="179" t="s">
        <v>440</v>
      </c>
      <c r="E139" s="179" t="s">
        <v>440</v>
      </c>
      <c r="F139" s="179" t="s">
        <v>440</v>
      </c>
      <c r="G139" s="179" t="s">
        <v>440</v>
      </c>
      <c r="H139" s="179" t="s">
        <v>440</v>
      </c>
      <c r="I139" s="179" t="s">
        <v>440</v>
      </c>
      <c r="J139" s="179" t="s">
        <v>440</v>
      </c>
      <c r="K139" s="179" t="s">
        <v>440</v>
      </c>
      <c r="L139" s="179" t="s">
        <v>440</v>
      </c>
      <c r="M139" s="179" t="s">
        <v>440</v>
      </c>
      <c r="N139" s="179" t="s">
        <v>440</v>
      </c>
      <c r="O139" s="179" t="s">
        <v>440</v>
      </c>
      <c r="P139" s="179" t="s">
        <v>440</v>
      </c>
      <c r="Q139" s="179" t="s">
        <v>440</v>
      </c>
      <c r="R139" s="179" t="s">
        <v>440</v>
      </c>
      <c r="S139" s="179" t="s">
        <v>440</v>
      </c>
      <c r="T139" s="179" t="s">
        <v>440</v>
      </c>
      <c r="U139" s="179" t="s">
        <v>440</v>
      </c>
      <c r="V139" s="179" t="s">
        <v>440</v>
      </c>
      <c r="W139" s="179" t="s">
        <v>440</v>
      </c>
      <c r="X139" s="179" t="s">
        <v>440</v>
      </c>
      <c r="Y139" s="179" t="s">
        <v>440</v>
      </c>
      <c r="Z139" s="179" t="s">
        <v>440</v>
      </c>
      <c r="AA139" s="179" t="s">
        <v>440</v>
      </c>
      <c r="AB139" s="179" t="s">
        <v>440</v>
      </c>
      <c r="AC139" s="179" t="s">
        <v>440</v>
      </c>
      <c r="AD139" s="179" t="s">
        <v>440</v>
      </c>
      <c r="AE139" s="179" t="s">
        <v>440</v>
      </c>
      <c r="AF139" s="179" t="s">
        <v>440</v>
      </c>
      <c r="AG139" s="179" t="s">
        <v>440</v>
      </c>
      <c r="AH139" s="179" t="s">
        <v>440</v>
      </c>
    </row>
    <row r="140" spans="1:34" ht="47.25" x14ac:dyDescent="0.25">
      <c r="A140" s="236" t="s">
        <v>464</v>
      </c>
      <c r="B140" s="195" t="s">
        <v>757</v>
      </c>
      <c r="C140" s="168"/>
      <c r="D140" s="179" t="s">
        <v>440</v>
      </c>
      <c r="E140" s="179" t="s">
        <v>440</v>
      </c>
      <c r="F140" s="179" t="s">
        <v>440</v>
      </c>
      <c r="G140" s="179" t="s">
        <v>440</v>
      </c>
      <c r="H140" s="179" t="s">
        <v>440</v>
      </c>
      <c r="I140" s="179" t="s">
        <v>440</v>
      </c>
      <c r="J140" s="179" t="s">
        <v>440</v>
      </c>
      <c r="K140" s="179" t="s">
        <v>440</v>
      </c>
      <c r="L140" s="179" t="s">
        <v>440</v>
      </c>
      <c r="M140" s="179" t="s">
        <v>440</v>
      </c>
      <c r="N140" s="179" t="s">
        <v>440</v>
      </c>
      <c r="O140" s="179" t="s">
        <v>440</v>
      </c>
      <c r="P140" s="179" t="s">
        <v>440</v>
      </c>
      <c r="Q140" s="179" t="s">
        <v>440</v>
      </c>
      <c r="R140" s="179" t="s">
        <v>440</v>
      </c>
      <c r="S140" s="179" t="s">
        <v>440</v>
      </c>
      <c r="T140" s="179" t="s">
        <v>440</v>
      </c>
      <c r="U140" s="179" t="s">
        <v>440</v>
      </c>
      <c r="V140" s="179" t="s">
        <v>440</v>
      </c>
      <c r="W140" s="179" t="s">
        <v>440</v>
      </c>
      <c r="X140" s="179" t="s">
        <v>440</v>
      </c>
      <c r="Y140" s="179" t="s">
        <v>440</v>
      </c>
      <c r="Z140" s="179" t="s">
        <v>440</v>
      </c>
      <c r="AA140" s="179" t="s">
        <v>440</v>
      </c>
      <c r="AB140" s="179" t="s">
        <v>440</v>
      </c>
      <c r="AC140" s="179" t="s">
        <v>440</v>
      </c>
      <c r="AD140" s="179" t="s">
        <v>440</v>
      </c>
      <c r="AE140" s="179" t="s">
        <v>440</v>
      </c>
      <c r="AF140" s="179" t="s">
        <v>440</v>
      </c>
      <c r="AG140" s="179" t="s">
        <v>440</v>
      </c>
      <c r="AH140" s="179" t="s">
        <v>440</v>
      </c>
    </row>
    <row r="141" spans="1:34" ht="78.75" x14ac:dyDescent="0.25">
      <c r="A141" s="236" t="s">
        <v>758</v>
      </c>
      <c r="B141" s="195" t="s">
        <v>759</v>
      </c>
      <c r="C141" s="168"/>
      <c r="D141" s="259" t="str">
        <f t="shared" ref="D141:AH141" si="37">IF((COUNTIF(D142:D143,"нд"))=(COUNTA(D142:D143)),"нд",SUMIF(D142:D143,"&gt;0",D142:D143))</f>
        <v>нд</v>
      </c>
      <c r="E141" s="259" t="str">
        <f t="shared" si="37"/>
        <v>нд</v>
      </c>
      <c r="F141" s="259" t="str">
        <f t="shared" si="37"/>
        <v>нд</v>
      </c>
      <c r="G141" s="259" t="str">
        <f t="shared" si="37"/>
        <v>нд</v>
      </c>
      <c r="H141" s="259" t="str">
        <f t="shared" si="37"/>
        <v>нд</v>
      </c>
      <c r="I141" s="259" t="str">
        <f t="shared" si="37"/>
        <v>нд</v>
      </c>
      <c r="J141" s="259" t="str">
        <f t="shared" si="37"/>
        <v>нд</v>
      </c>
      <c r="K141" s="259" t="str">
        <f t="shared" si="37"/>
        <v>нд</v>
      </c>
      <c r="L141" s="259" t="str">
        <f t="shared" si="37"/>
        <v>нд</v>
      </c>
      <c r="M141" s="259" t="str">
        <f t="shared" si="37"/>
        <v>нд</v>
      </c>
      <c r="N141" s="259" t="str">
        <f t="shared" si="37"/>
        <v>нд</v>
      </c>
      <c r="O141" s="259" t="str">
        <f t="shared" si="37"/>
        <v>нд</v>
      </c>
      <c r="P141" s="259" t="str">
        <f t="shared" si="37"/>
        <v>нд</v>
      </c>
      <c r="Q141" s="259" t="str">
        <f t="shared" si="37"/>
        <v>нд</v>
      </c>
      <c r="R141" s="259" t="str">
        <f t="shared" si="37"/>
        <v>нд</v>
      </c>
      <c r="S141" s="259" t="str">
        <f t="shared" si="37"/>
        <v>нд</v>
      </c>
      <c r="T141" s="259" t="str">
        <f t="shared" si="37"/>
        <v>нд</v>
      </c>
      <c r="U141" s="259" t="str">
        <f t="shared" si="37"/>
        <v>нд</v>
      </c>
      <c r="V141" s="259" t="str">
        <f t="shared" si="37"/>
        <v>нд</v>
      </c>
      <c r="W141" s="259" t="str">
        <f t="shared" si="37"/>
        <v>нд</v>
      </c>
      <c r="X141" s="259" t="str">
        <f t="shared" si="37"/>
        <v>нд</v>
      </c>
      <c r="Y141" s="259" t="str">
        <f t="shared" si="37"/>
        <v>нд</v>
      </c>
      <c r="Z141" s="259" t="str">
        <f t="shared" si="37"/>
        <v>нд</v>
      </c>
      <c r="AA141" s="259" t="str">
        <f t="shared" si="37"/>
        <v>нд</v>
      </c>
      <c r="AB141" s="259" t="str">
        <f t="shared" si="37"/>
        <v>нд</v>
      </c>
      <c r="AC141" s="259" t="str">
        <f t="shared" si="37"/>
        <v>нд</v>
      </c>
      <c r="AD141" s="259" t="str">
        <f t="shared" si="37"/>
        <v>нд</v>
      </c>
      <c r="AE141" s="259" t="str">
        <f t="shared" si="37"/>
        <v>нд</v>
      </c>
      <c r="AF141" s="259" t="str">
        <f t="shared" si="37"/>
        <v>нд</v>
      </c>
      <c r="AG141" s="259" t="str">
        <f t="shared" si="37"/>
        <v>нд</v>
      </c>
      <c r="AH141" s="259" t="str">
        <f t="shared" si="37"/>
        <v>нд</v>
      </c>
    </row>
    <row r="142" spans="1:34" ht="78.75" x14ac:dyDescent="0.25">
      <c r="A142" s="236" t="s">
        <v>760</v>
      </c>
      <c r="B142" s="195" t="s">
        <v>761</v>
      </c>
      <c r="C142" s="168"/>
      <c r="D142" s="179" t="s">
        <v>440</v>
      </c>
      <c r="E142" s="179" t="s">
        <v>440</v>
      </c>
      <c r="F142" s="179" t="s">
        <v>440</v>
      </c>
      <c r="G142" s="179" t="s">
        <v>440</v>
      </c>
      <c r="H142" s="179" t="s">
        <v>440</v>
      </c>
      <c r="I142" s="179" t="s">
        <v>440</v>
      </c>
      <c r="J142" s="179" t="s">
        <v>440</v>
      </c>
      <c r="K142" s="179" t="s">
        <v>440</v>
      </c>
      <c r="L142" s="179" t="s">
        <v>440</v>
      </c>
      <c r="M142" s="179" t="s">
        <v>440</v>
      </c>
      <c r="N142" s="179" t="s">
        <v>440</v>
      </c>
      <c r="O142" s="179" t="s">
        <v>440</v>
      </c>
      <c r="P142" s="179" t="s">
        <v>440</v>
      </c>
      <c r="Q142" s="179" t="s">
        <v>440</v>
      </c>
      <c r="R142" s="179" t="s">
        <v>440</v>
      </c>
      <c r="S142" s="179" t="s">
        <v>440</v>
      </c>
      <c r="T142" s="179" t="s">
        <v>440</v>
      </c>
      <c r="U142" s="179" t="s">
        <v>440</v>
      </c>
      <c r="V142" s="179" t="s">
        <v>440</v>
      </c>
      <c r="W142" s="179" t="s">
        <v>440</v>
      </c>
      <c r="X142" s="179" t="s">
        <v>440</v>
      </c>
      <c r="Y142" s="179" t="s">
        <v>440</v>
      </c>
      <c r="Z142" s="179" t="s">
        <v>440</v>
      </c>
      <c r="AA142" s="179" t="s">
        <v>440</v>
      </c>
      <c r="AB142" s="179" t="s">
        <v>440</v>
      </c>
      <c r="AC142" s="179" t="s">
        <v>440</v>
      </c>
      <c r="AD142" s="179" t="s">
        <v>440</v>
      </c>
      <c r="AE142" s="179" t="s">
        <v>440</v>
      </c>
      <c r="AF142" s="179" t="s">
        <v>440</v>
      </c>
      <c r="AG142" s="179" t="s">
        <v>440</v>
      </c>
      <c r="AH142" s="179" t="s">
        <v>440</v>
      </c>
    </row>
    <row r="143" spans="1:34" ht="78.75" x14ac:dyDescent="0.25">
      <c r="A143" s="236" t="s">
        <v>762</v>
      </c>
      <c r="B143" s="195" t="s">
        <v>763</v>
      </c>
      <c r="C143" s="168"/>
      <c r="D143" s="179" t="s">
        <v>440</v>
      </c>
      <c r="E143" s="179" t="s">
        <v>440</v>
      </c>
      <c r="F143" s="179" t="s">
        <v>440</v>
      </c>
      <c r="G143" s="179" t="s">
        <v>440</v>
      </c>
      <c r="H143" s="179" t="s">
        <v>440</v>
      </c>
      <c r="I143" s="179" t="s">
        <v>440</v>
      </c>
      <c r="J143" s="179" t="s">
        <v>440</v>
      </c>
      <c r="K143" s="179" t="s">
        <v>440</v>
      </c>
      <c r="L143" s="179" t="s">
        <v>440</v>
      </c>
      <c r="M143" s="179" t="s">
        <v>440</v>
      </c>
      <c r="N143" s="179" t="s">
        <v>440</v>
      </c>
      <c r="O143" s="179" t="s">
        <v>440</v>
      </c>
      <c r="P143" s="179" t="s">
        <v>440</v>
      </c>
      <c r="Q143" s="179" t="s">
        <v>440</v>
      </c>
      <c r="R143" s="179" t="s">
        <v>440</v>
      </c>
      <c r="S143" s="179" t="s">
        <v>440</v>
      </c>
      <c r="T143" s="179" t="s">
        <v>440</v>
      </c>
      <c r="U143" s="179" t="s">
        <v>440</v>
      </c>
      <c r="V143" s="179" t="s">
        <v>440</v>
      </c>
      <c r="W143" s="179" t="s">
        <v>440</v>
      </c>
      <c r="X143" s="179" t="s">
        <v>440</v>
      </c>
      <c r="Y143" s="179" t="s">
        <v>440</v>
      </c>
      <c r="Z143" s="179" t="s">
        <v>440</v>
      </c>
      <c r="AA143" s="179" t="s">
        <v>440</v>
      </c>
      <c r="AB143" s="179" t="s">
        <v>440</v>
      </c>
      <c r="AC143" s="179" t="s">
        <v>440</v>
      </c>
      <c r="AD143" s="179" t="s">
        <v>440</v>
      </c>
      <c r="AE143" s="179" t="s">
        <v>440</v>
      </c>
      <c r="AF143" s="179" t="s">
        <v>440</v>
      </c>
      <c r="AG143" s="179" t="s">
        <v>440</v>
      </c>
      <c r="AH143" s="179" t="s">
        <v>440</v>
      </c>
    </row>
    <row r="144" spans="1:34" ht="47.25" x14ac:dyDescent="0.25">
      <c r="A144" s="236" t="s">
        <v>764</v>
      </c>
      <c r="B144" s="195" t="s">
        <v>765</v>
      </c>
      <c r="C144" s="168"/>
      <c r="D144" s="259" t="str">
        <f t="shared" ref="D144:AH144" si="38">IF((COUNTIF(D145:D151,"нд"))=(COUNTA(D145:D151)),"нд",SUMIF(D145:D151,"&gt;0",D145:D151))</f>
        <v>нд</v>
      </c>
      <c r="E144" s="259">
        <f t="shared" si="38"/>
        <v>0.16</v>
      </c>
      <c r="F144" s="259" t="str">
        <f t="shared" si="38"/>
        <v>нд</v>
      </c>
      <c r="G144" s="259">
        <f t="shared" si="38"/>
        <v>3.3899999999999997</v>
      </c>
      <c r="H144" s="259" t="str">
        <f t="shared" si="38"/>
        <v>нд</v>
      </c>
      <c r="I144" s="259" t="str">
        <f t="shared" si="38"/>
        <v>нд</v>
      </c>
      <c r="J144" s="259" t="str">
        <f t="shared" si="38"/>
        <v>нд</v>
      </c>
      <c r="K144" s="259" t="str">
        <f t="shared" si="38"/>
        <v>нд</v>
      </c>
      <c r="L144" s="259" t="str">
        <f t="shared" si="38"/>
        <v>нд</v>
      </c>
      <c r="M144" s="259" t="str">
        <f t="shared" si="38"/>
        <v>нд</v>
      </c>
      <c r="N144" s="259" t="str">
        <f t="shared" si="38"/>
        <v>нд</v>
      </c>
      <c r="O144" s="259" t="str">
        <f t="shared" si="38"/>
        <v>нд</v>
      </c>
      <c r="P144" s="259" t="str">
        <f t="shared" si="38"/>
        <v>нд</v>
      </c>
      <c r="Q144" s="259" t="str">
        <f t="shared" si="38"/>
        <v>нд</v>
      </c>
      <c r="R144" s="259" t="str">
        <f t="shared" si="38"/>
        <v>нд</v>
      </c>
      <c r="S144" s="259" t="str">
        <f t="shared" si="38"/>
        <v>нд</v>
      </c>
      <c r="T144" s="259" t="str">
        <f t="shared" si="38"/>
        <v>нд</v>
      </c>
      <c r="U144" s="259" t="str">
        <f t="shared" si="38"/>
        <v>нд</v>
      </c>
      <c r="V144" s="259">
        <f t="shared" si="38"/>
        <v>2.75</v>
      </c>
      <c r="W144" s="259" t="str">
        <f t="shared" si="38"/>
        <v>нд</v>
      </c>
      <c r="X144" s="259" t="str">
        <f t="shared" si="38"/>
        <v>нд</v>
      </c>
      <c r="Y144" s="259" t="str">
        <f t="shared" si="38"/>
        <v>нд</v>
      </c>
      <c r="Z144" s="259" t="str">
        <f t="shared" si="38"/>
        <v>нд</v>
      </c>
      <c r="AA144" s="259">
        <f t="shared" si="38"/>
        <v>0.88</v>
      </c>
      <c r="AB144" s="259" t="str">
        <f t="shared" si="38"/>
        <v>нд</v>
      </c>
      <c r="AC144" s="259" t="str">
        <f t="shared" si="38"/>
        <v>нд</v>
      </c>
      <c r="AD144" s="259">
        <f t="shared" si="38"/>
        <v>0.16</v>
      </c>
      <c r="AE144" s="259">
        <f t="shared" si="38"/>
        <v>0</v>
      </c>
      <c r="AF144" s="259">
        <f t="shared" si="38"/>
        <v>7.02</v>
      </c>
      <c r="AG144" s="259">
        <f t="shared" si="38"/>
        <v>0</v>
      </c>
      <c r="AH144" s="259">
        <f t="shared" si="38"/>
        <v>0</v>
      </c>
    </row>
    <row r="145" spans="1:34" ht="31.5" x14ac:dyDescent="0.25">
      <c r="A145" s="254" t="s">
        <v>764</v>
      </c>
      <c r="B145" s="169" t="s">
        <v>766</v>
      </c>
      <c r="C145" s="170" t="s">
        <v>767</v>
      </c>
      <c r="D145" s="269" t="s">
        <v>440</v>
      </c>
      <c r="E145" s="255">
        <v>0.16</v>
      </c>
      <c r="F145" s="255"/>
      <c r="G145" s="255"/>
      <c r="H145" s="255"/>
      <c r="I145" s="255"/>
      <c r="J145" s="255"/>
      <c r="K145" s="255"/>
      <c r="L145" s="255"/>
      <c r="M145" s="255"/>
      <c r="N145" s="255"/>
      <c r="O145" s="255"/>
      <c r="P145" s="255"/>
      <c r="Q145" s="255"/>
      <c r="R145" s="255"/>
      <c r="S145" s="255"/>
      <c r="T145" s="255"/>
      <c r="U145" s="255"/>
      <c r="V145" s="255"/>
      <c r="W145" s="255"/>
      <c r="X145" s="255"/>
      <c r="Y145" s="255"/>
      <c r="Z145" s="255"/>
      <c r="AA145" s="255"/>
      <c r="AB145" s="255"/>
      <c r="AC145" s="255"/>
      <c r="AD145" s="268">
        <f t="shared" ref="AD145:AD151" si="39">E145+J145+O145+T145+Y145</f>
        <v>0.16</v>
      </c>
      <c r="AE145" s="268">
        <f t="shared" ref="AE145:AE151" si="40">F145+K145+P145+U145+Z145</f>
        <v>0</v>
      </c>
      <c r="AF145" s="268">
        <f t="shared" ref="AF145:AF151" si="41">G145+L145+Q145+V145+AA145</f>
        <v>0</v>
      </c>
      <c r="AG145" s="268">
        <f t="shared" ref="AG145:AG151" si="42">H145+M145+R145+W145+AB145</f>
        <v>0</v>
      </c>
      <c r="AH145" s="268">
        <f t="shared" ref="AH145:AH151" si="43">I145+N145+S145+X145+AC145</f>
        <v>0</v>
      </c>
    </row>
    <row r="146" spans="1:34" x14ac:dyDescent="0.25">
      <c r="A146" s="254" t="s">
        <v>764</v>
      </c>
      <c r="B146" s="169" t="s">
        <v>768</v>
      </c>
      <c r="C146" s="170" t="s">
        <v>769</v>
      </c>
      <c r="D146" s="269" t="s">
        <v>440</v>
      </c>
      <c r="E146" s="255"/>
      <c r="F146" s="255"/>
      <c r="G146" s="255">
        <v>1.05</v>
      </c>
      <c r="H146" s="255"/>
      <c r="I146" s="255"/>
      <c r="J146" s="255"/>
      <c r="K146" s="255"/>
      <c r="L146" s="255"/>
      <c r="M146" s="255"/>
      <c r="N146" s="255"/>
      <c r="O146" s="255"/>
      <c r="P146" s="255"/>
      <c r="Q146" s="255"/>
      <c r="R146" s="255"/>
      <c r="S146" s="255"/>
      <c r="T146" s="255"/>
      <c r="U146" s="255"/>
      <c r="V146" s="255"/>
      <c r="W146" s="255"/>
      <c r="X146" s="255"/>
      <c r="Y146" s="255"/>
      <c r="Z146" s="255"/>
      <c r="AA146" s="255"/>
      <c r="AB146" s="255"/>
      <c r="AC146" s="255"/>
      <c r="AD146" s="268">
        <f t="shared" si="39"/>
        <v>0</v>
      </c>
      <c r="AE146" s="268">
        <f t="shared" si="40"/>
        <v>0</v>
      </c>
      <c r="AF146" s="268">
        <f t="shared" si="41"/>
        <v>1.05</v>
      </c>
      <c r="AG146" s="268">
        <f t="shared" si="42"/>
        <v>0</v>
      </c>
      <c r="AH146" s="268">
        <f t="shared" si="43"/>
        <v>0</v>
      </c>
    </row>
    <row r="147" spans="1:34" x14ac:dyDescent="0.25">
      <c r="A147" s="254" t="s">
        <v>764</v>
      </c>
      <c r="B147" s="169" t="s">
        <v>1125</v>
      </c>
      <c r="C147" s="170" t="s">
        <v>770</v>
      </c>
      <c r="D147" s="269" t="s">
        <v>440</v>
      </c>
      <c r="E147" s="255"/>
      <c r="F147" s="255"/>
      <c r="G147" s="255">
        <v>0.87</v>
      </c>
      <c r="H147" s="255"/>
      <c r="I147" s="255"/>
      <c r="J147" s="255"/>
      <c r="K147" s="255"/>
      <c r="L147" s="255"/>
      <c r="M147" s="255"/>
      <c r="N147" s="255"/>
      <c r="O147" s="255"/>
      <c r="P147" s="255"/>
      <c r="Q147" s="255"/>
      <c r="R147" s="255"/>
      <c r="S147" s="255"/>
      <c r="T147" s="255"/>
      <c r="U147" s="255"/>
      <c r="V147" s="255"/>
      <c r="W147" s="255"/>
      <c r="X147" s="255"/>
      <c r="Y147" s="255"/>
      <c r="Z147" s="255"/>
      <c r="AA147" s="255"/>
      <c r="AB147" s="255"/>
      <c r="AC147" s="255"/>
      <c r="AD147" s="268">
        <f t="shared" si="39"/>
        <v>0</v>
      </c>
      <c r="AE147" s="268">
        <f t="shared" si="40"/>
        <v>0</v>
      </c>
      <c r="AF147" s="268">
        <f t="shared" si="41"/>
        <v>0.87</v>
      </c>
      <c r="AG147" s="268">
        <f t="shared" si="42"/>
        <v>0</v>
      </c>
      <c r="AH147" s="268">
        <f t="shared" si="43"/>
        <v>0</v>
      </c>
    </row>
    <row r="148" spans="1:34" x14ac:dyDescent="0.25">
      <c r="A148" s="254" t="s">
        <v>764</v>
      </c>
      <c r="B148" s="169" t="s">
        <v>771</v>
      </c>
      <c r="C148" s="170" t="s">
        <v>772</v>
      </c>
      <c r="D148" s="269" t="s">
        <v>440</v>
      </c>
      <c r="E148" s="255"/>
      <c r="F148" s="255"/>
      <c r="G148" s="255">
        <v>0.9</v>
      </c>
      <c r="H148" s="255"/>
      <c r="I148" s="255"/>
      <c r="J148" s="255"/>
      <c r="K148" s="255"/>
      <c r="L148" s="255"/>
      <c r="M148" s="255"/>
      <c r="N148" s="255"/>
      <c r="O148" s="255"/>
      <c r="P148" s="255"/>
      <c r="Q148" s="255"/>
      <c r="R148" s="255"/>
      <c r="S148" s="255"/>
      <c r="T148" s="255"/>
      <c r="U148" s="255"/>
      <c r="V148" s="255"/>
      <c r="W148" s="255"/>
      <c r="X148" s="255"/>
      <c r="Y148" s="255"/>
      <c r="Z148" s="255"/>
      <c r="AA148" s="255"/>
      <c r="AB148" s="255"/>
      <c r="AC148" s="255"/>
      <c r="AD148" s="268">
        <f t="shared" si="39"/>
        <v>0</v>
      </c>
      <c r="AE148" s="268">
        <f t="shared" si="40"/>
        <v>0</v>
      </c>
      <c r="AF148" s="268">
        <f t="shared" si="41"/>
        <v>0.9</v>
      </c>
      <c r="AG148" s="268">
        <f t="shared" si="42"/>
        <v>0</v>
      </c>
      <c r="AH148" s="268">
        <f t="shared" si="43"/>
        <v>0</v>
      </c>
    </row>
    <row r="149" spans="1:34" x14ac:dyDescent="0.25">
      <c r="A149" s="254" t="s">
        <v>764</v>
      </c>
      <c r="B149" s="169" t="s">
        <v>773</v>
      </c>
      <c r="C149" s="170" t="s">
        <v>774</v>
      </c>
      <c r="D149" s="269" t="s">
        <v>440</v>
      </c>
      <c r="E149" s="255"/>
      <c r="F149" s="255"/>
      <c r="G149" s="255">
        <v>0.56999999999999995</v>
      </c>
      <c r="H149" s="255"/>
      <c r="I149" s="255"/>
      <c r="J149" s="255"/>
      <c r="K149" s="255"/>
      <c r="L149" s="255"/>
      <c r="M149" s="255"/>
      <c r="N149" s="255"/>
      <c r="O149" s="255"/>
      <c r="P149" s="255"/>
      <c r="Q149" s="255"/>
      <c r="R149" s="255"/>
      <c r="S149" s="255"/>
      <c r="T149" s="255"/>
      <c r="U149" s="255"/>
      <c r="V149" s="255"/>
      <c r="W149" s="255"/>
      <c r="X149" s="255"/>
      <c r="Y149" s="255"/>
      <c r="Z149" s="255"/>
      <c r="AA149" s="255"/>
      <c r="AB149" s="255"/>
      <c r="AC149" s="255"/>
      <c r="AD149" s="268">
        <f t="shared" si="39"/>
        <v>0</v>
      </c>
      <c r="AE149" s="268">
        <f t="shared" si="40"/>
        <v>0</v>
      </c>
      <c r="AF149" s="268">
        <f t="shared" si="41"/>
        <v>0.56999999999999995</v>
      </c>
      <c r="AG149" s="268">
        <f t="shared" si="42"/>
        <v>0</v>
      </c>
      <c r="AH149" s="268">
        <f t="shared" si="43"/>
        <v>0</v>
      </c>
    </row>
    <row r="150" spans="1:34" ht="31.5" x14ac:dyDescent="0.25">
      <c r="A150" s="254" t="s">
        <v>764</v>
      </c>
      <c r="B150" s="169" t="s">
        <v>896</v>
      </c>
      <c r="C150" s="170" t="s">
        <v>897</v>
      </c>
      <c r="D150" s="269" t="s">
        <v>440</v>
      </c>
      <c r="E150" s="255"/>
      <c r="F150" s="255"/>
      <c r="G150" s="255"/>
      <c r="H150" s="255"/>
      <c r="I150" s="255"/>
      <c r="J150" s="255"/>
      <c r="K150" s="255"/>
      <c r="L150" s="255"/>
      <c r="M150" s="255"/>
      <c r="N150" s="255"/>
      <c r="O150" s="255"/>
      <c r="P150" s="255"/>
      <c r="Q150" s="255"/>
      <c r="R150" s="255"/>
      <c r="S150" s="255"/>
      <c r="T150" s="255"/>
      <c r="U150" s="255"/>
      <c r="V150" s="255">
        <v>2.75</v>
      </c>
      <c r="W150" s="255"/>
      <c r="X150" s="255"/>
      <c r="Y150" s="255"/>
      <c r="Z150" s="255"/>
      <c r="AA150" s="255"/>
      <c r="AB150" s="255"/>
      <c r="AC150" s="255"/>
      <c r="AD150" s="268">
        <f t="shared" si="39"/>
        <v>0</v>
      </c>
      <c r="AE150" s="268">
        <f t="shared" si="40"/>
        <v>0</v>
      </c>
      <c r="AF150" s="268">
        <f t="shared" si="41"/>
        <v>2.75</v>
      </c>
      <c r="AG150" s="268">
        <f t="shared" si="42"/>
        <v>0</v>
      </c>
      <c r="AH150" s="268">
        <f t="shared" si="43"/>
        <v>0</v>
      </c>
    </row>
    <row r="151" spans="1:34" ht="31.5" x14ac:dyDescent="0.25">
      <c r="A151" s="254" t="s">
        <v>764</v>
      </c>
      <c r="B151" s="169" t="s">
        <v>930</v>
      </c>
      <c r="C151" s="170" t="s">
        <v>931</v>
      </c>
      <c r="D151" s="269" t="s">
        <v>440</v>
      </c>
      <c r="E151" s="255"/>
      <c r="F151" s="255"/>
      <c r="G151" s="255"/>
      <c r="H151" s="255"/>
      <c r="I151" s="255"/>
      <c r="J151" s="255"/>
      <c r="K151" s="255"/>
      <c r="L151" s="255"/>
      <c r="M151" s="255"/>
      <c r="N151" s="255"/>
      <c r="O151" s="255"/>
      <c r="P151" s="255"/>
      <c r="Q151" s="255"/>
      <c r="R151" s="255"/>
      <c r="S151" s="255"/>
      <c r="T151" s="255"/>
      <c r="U151" s="255"/>
      <c r="V151" s="255"/>
      <c r="W151" s="255"/>
      <c r="X151" s="255"/>
      <c r="Y151" s="255"/>
      <c r="Z151" s="255"/>
      <c r="AA151" s="255">
        <v>0.88</v>
      </c>
      <c r="AB151" s="255"/>
      <c r="AC151" s="255"/>
      <c r="AD151" s="268">
        <f t="shared" si="39"/>
        <v>0</v>
      </c>
      <c r="AE151" s="268">
        <f t="shared" si="40"/>
        <v>0</v>
      </c>
      <c r="AF151" s="268">
        <f t="shared" si="41"/>
        <v>0.88</v>
      </c>
      <c r="AG151" s="268">
        <f t="shared" si="42"/>
        <v>0</v>
      </c>
      <c r="AH151" s="268">
        <f t="shared" si="43"/>
        <v>0</v>
      </c>
    </row>
    <row r="152" spans="1:34" ht="47.25" x14ac:dyDescent="0.25">
      <c r="A152" s="236" t="s">
        <v>775</v>
      </c>
      <c r="B152" s="195" t="s">
        <v>776</v>
      </c>
      <c r="C152" s="168"/>
      <c r="D152" s="180" t="s">
        <v>440</v>
      </c>
      <c r="E152" s="180" t="s">
        <v>440</v>
      </c>
      <c r="F152" s="180" t="s">
        <v>440</v>
      </c>
      <c r="G152" s="180" t="s">
        <v>440</v>
      </c>
      <c r="H152" s="180" t="s">
        <v>440</v>
      </c>
      <c r="I152" s="180" t="s">
        <v>440</v>
      </c>
      <c r="J152" s="180" t="s">
        <v>440</v>
      </c>
      <c r="K152" s="180" t="s">
        <v>440</v>
      </c>
      <c r="L152" s="180" t="s">
        <v>440</v>
      </c>
      <c r="M152" s="180" t="s">
        <v>440</v>
      </c>
      <c r="N152" s="180" t="s">
        <v>440</v>
      </c>
      <c r="O152" s="180" t="s">
        <v>440</v>
      </c>
      <c r="P152" s="180" t="s">
        <v>440</v>
      </c>
      <c r="Q152" s="180" t="s">
        <v>440</v>
      </c>
      <c r="R152" s="180" t="s">
        <v>440</v>
      </c>
      <c r="S152" s="180" t="s">
        <v>440</v>
      </c>
      <c r="T152" s="180" t="s">
        <v>440</v>
      </c>
      <c r="U152" s="180" t="s">
        <v>440</v>
      </c>
      <c r="V152" s="180" t="s">
        <v>440</v>
      </c>
      <c r="W152" s="180" t="s">
        <v>440</v>
      </c>
      <c r="X152" s="180" t="s">
        <v>440</v>
      </c>
      <c r="Y152" s="180" t="s">
        <v>440</v>
      </c>
      <c r="Z152" s="180" t="s">
        <v>440</v>
      </c>
      <c r="AA152" s="180" t="s">
        <v>440</v>
      </c>
      <c r="AB152" s="180" t="s">
        <v>440</v>
      </c>
      <c r="AC152" s="180" t="s">
        <v>440</v>
      </c>
      <c r="AD152" s="180" t="s">
        <v>440</v>
      </c>
      <c r="AE152" s="180" t="s">
        <v>440</v>
      </c>
      <c r="AF152" s="180" t="s">
        <v>440</v>
      </c>
      <c r="AG152" s="180" t="s">
        <v>440</v>
      </c>
      <c r="AH152" s="180" t="s">
        <v>440</v>
      </c>
    </row>
    <row r="153" spans="1:34" ht="31.5" x14ac:dyDescent="0.25">
      <c r="A153" s="236" t="s">
        <v>777</v>
      </c>
      <c r="B153" s="195" t="s">
        <v>778</v>
      </c>
      <c r="C153" s="168"/>
      <c r="D153" s="253" t="str">
        <f t="shared" ref="D153:AH153" si="44">IF((COUNTIF(D154:D162,"нд"))=(COUNTA(D154:D162)),"нд",SUMIF(D154:D162,"&gt;0",D154:D162))</f>
        <v>нд</v>
      </c>
      <c r="E153" s="253" t="str">
        <f t="shared" si="44"/>
        <v>нд</v>
      </c>
      <c r="F153" s="253" t="str">
        <f t="shared" si="44"/>
        <v>нд</v>
      </c>
      <c r="G153" s="253" t="str">
        <f t="shared" si="44"/>
        <v>нд</v>
      </c>
      <c r="H153" s="253" t="str">
        <f t="shared" si="44"/>
        <v>нд</v>
      </c>
      <c r="I153" s="253" t="str">
        <f t="shared" si="44"/>
        <v>нд</v>
      </c>
      <c r="J153" s="253" t="str">
        <f t="shared" si="44"/>
        <v>нд</v>
      </c>
      <c r="K153" s="253" t="str">
        <f t="shared" si="44"/>
        <v>нд</v>
      </c>
      <c r="L153" s="253" t="str">
        <f t="shared" si="44"/>
        <v>нд</v>
      </c>
      <c r="M153" s="253" t="str">
        <f t="shared" si="44"/>
        <v>нд</v>
      </c>
      <c r="N153" s="253" t="str">
        <f t="shared" si="44"/>
        <v>нд</v>
      </c>
      <c r="O153" s="253" t="str">
        <f t="shared" si="44"/>
        <v>нд</v>
      </c>
      <c r="P153" s="253" t="str">
        <f t="shared" si="44"/>
        <v>нд</v>
      </c>
      <c r="Q153" s="253" t="str">
        <f t="shared" si="44"/>
        <v>нд</v>
      </c>
      <c r="R153" s="253" t="str">
        <f t="shared" si="44"/>
        <v>нд</v>
      </c>
      <c r="S153" s="253" t="str">
        <f t="shared" si="44"/>
        <v>нд</v>
      </c>
      <c r="T153" s="253" t="str">
        <f t="shared" si="44"/>
        <v>нд</v>
      </c>
      <c r="U153" s="253" t="str">
        <f t="shared" si="44"/>
        <v>нд</v>
      </c>
      <c r="V153" s="253" t="str">
        <f t="shared" si="44"/>
        <v>нд</v>
      </c>
      <c r="W153" s="253" t="str">
        <f t="shared" si="44"/>
        <v>нд</v>
      </c>
      <c r="X153" s="253" t="str">
        <f t="shared" si="44"/>
        <v>нд</v>
      </c>
      <c r="Y153" s="253" t="str">
        <f t="shared" si="44"/>
        <v>нд</v>
      </c>
      <c r="Z153" s="253" t="str">
        <f t="shared" si="44"/>
        <v>нд</v>
      </c>
      <c r="AA153" s="253" t="str">
        <f t="shared" si="44"/>
        <v>нд</v>
      </c>
      <c r="AB153" s="253" t="str">
        <f t="shared" si="44"/>
        <v>нд</v>
      </c>
      <c r="AC153" s="253" t="str">
        <f t="shared" si="44"/>
        <v>нд</v>
      </c>
      <c r="AD153" s="253">
        <f t="shared" si="44"/>
        <v>0</v>
      </c>
      <c r="AE153" s="253">
        <f t="shared" si="44"/>
        <v>0</v>
      </c>
      <c r="AF153" s="253">
        <f t="shared" si="44"/>
        <v>0</v>
      </c>
      <c r="AG153" s="253">
        <f t="shared" si="44"/>
        <v>0</v>
      </c>
      <c r="AH153" s="253">
        <f t="shared" si="44"/>
        <v>0</v>
      </c>
    </row>
    <row r="154" spans="1:34" x14ac:dyDescent="0.25">
      <c r="A154" s="254" t="s">
        <v>777</v>
      </c>
      <c r="B154" s="169" t="s">
        <v>779</v>
      </c>
      <c r="C154" s="170" t="s">
        <v>780</v>
      </c>
      <c r="D154" s="269" t="s">
        <v>440</v>
      </c>
      <c r="E154" s="255"/>
      <c r="F154" s="255"/>
      <c r="G154" s="255"/>
      <c r="H154" s="255"/>
      <c r="I154" s="255"/>
      <c r="J154" s="255"/>
      <c r="K154" s="255"/>
      <c r="L154" s="255"/>
      <c r="M154" s="255"/>
      <c r="N154" s="255"/>
      <c r="O154" s="255"/>
      <c r="P154" s="255"/>
      <c r="Q154" s="255"/>
      <c r="R154" s="255"/>
      <c r="S154" s="255"/>
      <c r="T154" s="255"/>
      <c r="U154" s="255"/>
      <c r="V154" s="255"/>
      <c r="W154" s="255"/>
      <c r="X154" s="255"/>
      <c r="Y154" s="255"/>
      <c r="Z154" s="255"/>
      <c r="AA154" s="255"/>
      <c r="AB154" s="255"/>
      <c r="AC154" s="255"/>
      <c r="AD154" s="268">
        <f t="shared" ref="AD154:AD161" si="45">E154+J154+O154+T154+Y154</f>
        <v>0</v>
      </c>
      <c r="AE154" s="268">
        <f t="shared" ref="AE154:AE161" si="46">F154+K154+P154+U154+Z154</f>
        <v>0</v>
      </c>
      <c r="AF154" s="268">
        <f t="shared" ref="AF154:AF161" si="47">G154+L154+Q154+V154+AA154</f>
        <v>0</v>
      </c>
      <c r="AG154" s="268">
        <f t="shared" ref="AG154:AG161" si="48">H154+M154+R154+W154+AB154</f>
        <v>0</v>
      </c>
      <c r="AH154" s="268">
        <f t="shared" ref="AH154:AH161" si="49">I154+N154+S154+X154+AC154</f>
        <v>0</v>
      </c>
    </row>
    <row r="155" spans="1:34" ht="31.5" x14ac:dyDescent="0.25">
      <c r="A155" s="254" t="s">
        <v>777</v>
      </c>
      <c r="B155" s="169" t="s">
        <v>781</v>
      </c>
      <c r="C155" s="170" t="s">
        <v>782</v>
      </c>
      <c r="D155" s="269" t="s">
        <v>440</v>
      </c>
      <c r="E155" s="255"/>
      <c r="F155" s="255"/>
      <c r="G155" s="255"/>
      <c r="H155" s="255"/>
      <c r="I155" s="255"/>
      <c r="J155" s="255"/>
      <c r="K155" s="255"/>
      <c r="L155" s="255"/>
      <c r="M155" s="255"/>
      <c r="N155" s="255"/>
      <c r="O155" s="255"/>
      <c r="P155" s="255"/>
      <c r="Q155" s="255"/>
      <c r="R155" s="255"/>
      <c r="S155" s="255"/>
      <c r="T155" s="255"/>
      <c r="U155" s="255"/>
      <c r="V155" s="255"/>
      <c r="W155" s="255"/>
      <c r="X155" s="255"/>
      <c r="Y155" s="255"/>
      <c r="Z155" s="255"/>
      <c r="AA155" s="255"/>
      <c r="AB155" s="255"/>
      <c r="AC155" s="255"/>
      <c r="AD155" s="268">
        <f t="shared" si="45"/>
        <v>0</v>
      </c>
      <c r="AE155" s="268">
        <f t="shared" si="46"/>
        <v>0</v>
      </c>
      <c r="AF155" s="268">
        <f t="shared" si="47"/>
        <v>0</v>
      </c>
      <c r="AG155" s="268">
        <f t="shared" si="48"/>
        <v>0</v>
      </c>
      <c r="AH155" s="268">
        <f t="shared" si="49"/>
        <v>0</v>
      </c>
    </row>
    <row r="156" spans="1:34" x14ac:dyDescent="0.25">
      <c r="A156" s="254" t="s">
        <v>777</v>
      </c>
      <c r="B156" s="169" t="s">
        <v>783</v>
      </c>
      <c r="C156" s="170" t="s">
        <v>784</v>
      </c>
      <c r="D156" s="269" t="s">
        <v>440</v>
      </c>
      <c r="E156" s="255"/>
      <c r="F156" s="255"/>
      <c r="G156" s="255"/>
      <c r="H156" s="255"/>
      <c r="I156" s="255"/>
      <c r="J156" s="255"/>
      <c r="K156" s="255"/>
      <c r="L156" s="255"/>
      <c r="M156" s="255"/>
      <c r="N156" s="255"/>
      <c r="O156" s="255"/>
      <c r="P156" s="255"/>
      <c r="Q156" s="255"/>
      <c r="R156" s="255"/>
      <c r="S156" s="255"/>
      <c r="T156" s="255"/>
      <c r="U156" s="255"/>
      <c r="V156" s="255"/>
      <c r="W156" s="255"/>
      <c r="X156" s="255"/>
      <c r="Y156" s="255"/>
      <c r="Z156" s="255"/>
      <c r="AA156" s="255"/>
      <c r="AB156" s="255"/>
      <c r="AC156" s="255"/>
      <c r="AD156" s="268">
        <f t="shared" si="45"/>
        <v>0</v>
      </c>
      <c r="AE156" s="268">
        <f t="shared" si="46"/>
        <v>0</v>
      </c>
      <c r="AF156" s="268">
        <f t="shared" si="47"/>
        <v>0</v>
      </c>
      <c r="AG156" s="268">
        <f t="shared" si="48"/>
        <v>0</v>
      </c>
      <c r="AH156" s="268">
        <f t="shared" si="49"/>
        <v>0</v>
      </c>
    </row>
    <row r="157" spans="1:34" x14ac:dyDescent="0.25">
      <c r="A157" s="254" t="s">
        <v>777</v>
      </c>
      <c r="B157" s="169" t="s">
        <v>785</v>
      </c>
      <c r="C157" s="170" t="s">
        <v>786</v>
      </c>
      <c r="D157" s="269" t="s">
        <v>440</v>
      </c>
      <c r="E157" s="255"/>
      <c r="F157" s="255"/>
      <c r="G157" s="255"/>
      <c r="H157" s="255"/>
      <c r="I157" s="255"/>
      <c r="J157" s="255"/>
      <c r="K157" s="255"/>
      <c r="L157" s="255"/>
      <c r="M157" s="255"/>
      <c r="N157" s="255"/>
      <c r="O157" s="255"/>
      <c r="P157" s="255"/>
      <c r="Q157" s="255"/>
      <c r="R157" s="255"/>
      <c r="S157" s="255"/>
      <c r="T157" s="255"/>
      <c r="U157" s="255"/>
      <c r="V157" s="255"/>
      <c r="W157" s="255"/>
      <c r="X157" s="255"/>
      <c r="Y157" s="255"/>
      <c r="Z157" s="255"/>
      <c r="AA157" s="255"/>
      <c r="AB157" s="255"/>
      <c r="AC157" s="255"/>
      <c r="AD157" s="268">
        <f t="shared" si="45"/>
        <v>0</v>
      </c>
      <c r="AE157" s="268">
        <f t="shared" si="46"/>
        <v>0</v>
      </c>
      <c r="AF157" s="268">
        <f t="shared" si="47"/>
        <v>0</v>
      </c>
      <c r="AG157" s="268">
        <f t="shared" si="48"/>
        <v>0</v>
      </c>
      <c r="AH157" s="268">
        <f t="shared" si="49"/>
        <v>0</v>
      </c>
    </row>
    <row r="158" spans="1:34" ht="31.5" x14ac:dyDescent="0.25">
      <c r="A158" s="254" t="s">
        <v>777</v>
      </c>
      <c r="B158" s="169" t="s">
        <v>787</v>
      </c>
      <c r="C158" s="170" t="s">
        <v>788</v>
      </c>
      <c r="D158" s="269" t="s">
        <v>440</v>
      </c>
      <c r="E158" s="255"/>
      <c r="F158" s="255"/>
      <c r="G158" s="255"/>
      <c r="H158" s="255"/>
      <c r="I158" s="255"/>
      <c r="J158" s="255"/>
      <c r="K158" s="255"/>
      <c r="L158" s="255"/>
      <c r="M158" s="255"/>
      <c r="N158" s="255"/>
      <c r="O158" s="255"/>
      <c r="P158" s="255"/>
      <c r="Q158" s="255"/>
      <c r="R158" s="255"/>
      <c r="S158" s="255"/>
      <c r="T158" s="255"/>
      <c r="U158" s="255"/>
      <c r="V158" s="255"/>
      <c r="W158" s="255"/>
      <c r="X158" s="255"/>
      <c r="Y158" s="255"/>
      <c r="Z158" s="255"/>
      <c r="AA158" s="255"/>
      <c r="AB158" s="255"/>
      <c r="AC158" s="255"/>
      <c r="AD158" s="268">
        <f t="shared" si="45"/>
        <v>0</v>
      </c>
      <c r="AE158" s="268">
        <f t="shared" si="46"/>
        <v>0</v>
      </c>
      <c r="AF158" s="268">
        <f t="shared" si="47"/>
        <v>0</v>
      </c>
      <c r="AG158" s="268">
        <f t="shared" si="48"/>
        <v>0</v>
      </c>
      <c r="AH158" s="268">
        <f t="shared" si="49"/>
        <v>0</v>
      </c>
    </row>
    <row r="159" spans="1:34" x14ac:dyDescent="0.25">
      <c r="A159" s="254" t="s">
        <v>777</v>
      </c>
      <c r="B159" s="169" t="s">
        <v>822</v>
      </c>
      <c r="C159" s="170" t="s">
        <v>823</v>
      </c>
      <c r="D159" s="269" t="s">
        <v>440</v>
      </c>
      <c r="E159" s="255"/>
      <c r="F159" s="255"/>
      <c r="G159" s="255"/>
      <c r="H159" s="255"/>
      <c r="I159" s="255"/>
      <c r="J159" s="255"/>
      <c r="K159" s="255"/>
      <c r="L159" s="255"/>
      <c r="M159" s="255"/>
      <c r="N159" s="255"/>
      <c r="O159" s="255"/>
      <c r="P159" s="255"/>
      <c r="Q159" s="255"/>
      <c r="R159" s="255"/>
      <c r="S159" s="255"/>
      <c r="T159" s="255"/>
      <c r="U159" s="255"/>
      <c r="V159" s="255"/>
      <c r="W159" s="255"/>
      <c r="X159" s="255"/>
      <c r="Y159" s="255"/>
      <c r="Z159" s="255"/>
      <c r="AA159" s="255"/>
      <c r="AB159" s="255"/>
      <c r="AC159" s="255"/>
      <c r="AD159" s="268">
        <f t="shared" si="45"/>
        <v>0</v>
      </c>
      <c r="AE159" s="268">
        <f t="shared" si="46"/>
        <v>0</v>
      </c>
      <c r="AF159" s="268">
        <f t="shared" si="47"/>
        <v>0</v>
      </c>
      <c r="AG159" s="268">
        <f t="shared" si="48"/>
        <v>0</v>
      </c>
      <c r="AH159" s="268">
        <f t="shared" si="49"/>
        <v>0</v>
      </c>
    </row>
    <row r="160" spans="1:34" x14ac:dyDescent="0.25">
      <c r="A160" s="254" t="s">
        <v>777</v>
      </c>
      <c r="B160" s="169" t="s">
        <v>779</v>
      </c>
      <c r="C160" s="170" t="s">
        <v>883</v>
      </c>
      <c r="D160" s="269" t="s">
        <v>440</v>
      </c>
      <c r="E160" s="255"/>
      <c r="F160" s="255"/>
      <c r="G160" s="255"/>
      <c r="H160" s="255"/>
      <c r="I160" s="255"/>
      <c r="J160" s="255"/>
      <c r="K160" s="255"/>
      <c r="L160" s="255"/>
      <c r="M160" s="255"/>
      <c r="N160" s="255"/>
      <c r="O160" s="255"/>
      <c r="P160" s="255"/>
      <c r="Q160" s="255"/>
      <c r="R160" s="255"/>
      <c r="S160" s="255"/>
      <c r="T160" s="255"/>
      <c r="U160" s="255"/>
      <c r="V160" s="255"/>
      <c r="W160" s="255"/>
      <c r="X160" s="255"/>
      <c r="Y160" s="255"/>
      <c r="Z160" s="255"/>
      <c r="AA160" s="255"/>
      <c r="AB160" s="255"/>
      <c r="AC160" s="255"/>
      <c r="AD160" s="268">
        <f t="shared" si="45"/>
        <v>0</v>
      </c>
      <c r="AE160" s="268">
        <f t="shared" si="46"/>
        <v>0</v>
      </c>
      <c r="AF160" s="268">
        <f t="shared" si="47"/>
        <v>0</v>
      </c>
      <c r="AG160" s="268">
        <f t="shared" si="48"/>
        <v>0</v>
      </c>
      <c r="AH160" s="268">
        <f t="shared" si="49"/>
        <v>0</v>
      </c>
    </row>
    <row r="161" spans="1:34" x14ac:dyDescent="0.25">
      <c r="A161" s="254" t="s">
        <v>777</v>
      </c>
      <c r="B161" s="169" t="s">
        <v>779</v>
      </c>
      <c r="C161" s="170" t="s">
        <v>898</v>
      </c>
      <c r="D161" s="269" t="s">
        <v>440</v>
      </c>
      <c r="E161" s="255"/>
      <c r="F161" s="255"/>
      <c r="G161" s="255"/>
      <c r="H161" s="255"/>
      <c r="I161" s="255"/>
      <c r="J161" s="255"/>
      <c r="K161" s="255"/>
      <c r="L161" s="255"/>
      <c r="M161" s="255"/>
      <c r="N161" s="255"/>
      <c r="O161" s="255"/>
      <c r="P161" s="255"/>
      <c r="Q161" s="255"/>
      <c r="R161" s="255"/>
      <c r="S161" s="255"/>
      <c r="T161" s="255"/>
      <c r="U161" s="255"/>
      <c r="V161" s="255"/>
      <c r="W161" s="255"/>
      <c r="X161" s="255"/>
      <c r="Y161" s="255"/>
      <c r="Z161" s="255"/>
      <c r="AA161" s="255"/>
      <c r="AB161" s="255"/>
      <c r="AC161" s="255"/>
      <c r="AD161" s="268">
        <f t="shared" si="45"/>
        <v>0</v>
      </c>
      <c r="AE161" s="268">
        <f t="shared" si="46"/>
        <v>0</v>
      </c>
      <c r="AF161" s="268">
        <f t="shared" si="47"/>
        <v>0</v>
      </c>
      <c r="AG161" s="268">
        <f t="shared" si="48"/>
        <v>0</v>
      </c>
      <c r="AH161" s="268">
        <f t="shared" si="49"/>
        <v>0</v>
      </c>
    </row>
    <row r="162" spans="1:34" x14ac:dyDescent="0.25">
      <c r="A162" s="254" t="s">
        <v>777</v>
      </c>
      <c r="B162" s="169" t="s">
        <v>932</v>
      </c>
      <c r="C162" s="170" t="s">
        <v>933</v>
      </c>
      <c r="D162" s="269" t="s">
        <v>440</v>
      </c>
      <c r="E162" s="255"/>
      <c r="F162" s="255"/>
      <c r="G162" s="255"/>
      <c r="H162" s="255"/>
      <c r="I162" s="255"/>
      <c r="J162" s="255"/>
      <c r="K162" s="255"/>
      <c r="L162" s="255"/>
      <c r="M162" s="255"/>
      <c r="N162" s="255"/>
      <c r="O162" s="255"/>
      <c r="P162" s="255"/>
      <c r="Q162" s="255"/>
      <c r="R162" s="255"/>
      <c r="S162" s="255"/>
      <c r="T162" s="255"/>
      <c r="U162" s="255"/>
      <c r="V162" s="255"/>
      <c r="W162" s="255"/>
      <c r="X162" s="255"/>
      <c r="Y162" s="255"/>
      <c r="Z162" s="255"/>
      <c r="AA162" s="255"/>
      <c r="AB162" s="255"/>
      <c r="AC162" s="255"/>
      <c r="AD162" s="268">
        <f>E162+J162+O162+T162+Y162</f>
        <v>0</v>
      </c>
      <c r="AE162" s="268">
        <f t="shared" ref="AE162:AH162" si="50">F162+K162+P162+U162+Z162</f>
        <v>0</v>
      </c>
      <c r="AF162" s="268">
        <f t="shared" si="50"/>
        <v>0</v>
      </c>
      <c r="AG162" s="268">
        <f t="shared" si="50"/>
        <v>0</v>
      </c>
      <c r="AH162" s="268">
        <f t="shared" si="50"/>
        <v>0</v>
      </c>
    </row>
  </sheetData>
  <mergeCells count="22">
    <mergeCell ref="A11:A14"/>
    <mergeCell ref="B11:B14"/>
    <mergeCell ref="C11:C14"/>
    <mergeCell ref="D11:D14"/>
    <mergeCell ref="E11:I12"/>
    <mergeCell ref="E13:I13"/>
    <mergeCell ref="A4:AH4"/>
    <mergeCell ref="A6:AH6"/>
    <mergeCell ref="A7:AH7"/>
    <mergeCell ref="A9:AH9"/>
    <mergeCell ref="A10:X10"/>
    <mergeCell ref="J13:N13"/>
    <mergeCell ref="O13:S13"/>
    <mergeCell ref="T13:X13"/>
    <mergeCell ref="AD13:AH13"/>
    <mergeCell ref="J11:AH11"/>
    <mergeCell ref="J12:N12"/>
    <mergeCell ref="O12:S12"/>
    <mergeCell ref="T12:X12"/>
    <mergeCell ref="AD12:AH12"/>
    <mergeCell ref="Y12:AC12"/>
    <mergeCell ref="Y13:AC13"/>
  </mergeCells>
  <phoneticPr fontId="50" type="noConversion"/>
  <pageMargins left="0.78740157480314965" right="0.39370078740157483" top="0.39370078740157483" bottom="0.39370078740157483" header="0.27559055118110237" footer="0.27559055118110237"/>
  <pageSetup paperSize="8" scale="65" fitToHeight="0" orientation="landscape" r:id="rId1"/>
  <headerFooter alignWithMargins="0">
    <oddFooter>&amp;R&amp;P</oddFooter>
  </headerFooter>
  <colBreaks count="1" manualBreakCount="1">
    <brk id="9"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2316F-187A-4DD2-98FF-8E6DFAEACBF1}">
  <dimension ref="A1:AW38"/>
  <sheetViews>
    <sheetView zoomScale="80" zoomScaleNormal="80" workbookViewId="0">
      <selection activeCell="G18" sqref="G18"/>
    </sheetView>
  </sheetViews>
  <sheetFormatPr defaultRowHeight="15.75" x14ac:dyDescent="0.25"/>
  <cols>
    <col min="1" max="1" width="13.7109375" style="31" customWidth="1"/>
    <col min="2" max="2" width="36" style="31" customWidth="1"/>
    <col min="3" max="3" width="20.140625" style="31" customWidth="1"/>
    <col min="4" max="4" width="32.140625" style="31" customWidth="1"/>
    <col min="5" max="6" width="33.85546875" style="31" customWidth="1"/>
    <col min="7" max="9" width="36.85546875" style="31" customWidth="1"/>
    <col min="10" max="10" width="36.7109375" style="31" customWidth="1"/>
    <col min="11" max="11" width="22.7109375" style="31" customWidth="1"/>
    <col min="12" max="12" width="5.28515625" style="31" customWidth="1"/>
    <col min="13" max="13" width="5" style="31" customWidth="1"/>
    <col min="14" max="15" width="3.85546875" style="31" customWidth="1"/>
    <col min="16" max="16" width="4.7109375" style="31" customWidth="1"/>
    <col min="17" max="19" width="6.5703125" style="31" customWidth="1"/>
    <col min="20" max="20" width="4.42578125" style="31" customWidth="1"/>
    <col min="21" max="21" width="5.140625" style="31" customWidth="1"/>
    <col min="22" max="22" width="4.42578125" style="31" customWidth="1"/>
    <col min="23" max="23" width="5" style="31" customWidth="1"/>
    <col min="24" max="26" width="6.5703125" style="31" customWidth="1"/>
    <col min="27" max="27" width="7" style="31" customWidth="1"/>
    <col min="28" max="28" width="6.5703125" style="31" customWidth="1"/>
    <col min="29" max="29" width="7.42578125" style="31" customWidth="1"/>
    <col min="30" max="30" width="4" style="31" customWidth="1"/>
    <col min="31" max="31" width="6.5703125" style="31" customWidth="1"/>
    <col min="32" max="32" width="18.42578125" style="31" customWidth="1"/>
    <col min="33" max="33" width="24.28515625" style="31" customWidth="1"/>
    <col min="34" max="34" width="14.42578125" style="31" customWidth="1"/>
    <col min="35" max="35" width="25.5703125" style="31" customWidth="1"/>
    <col min="36" max="36" width="12.42578125" style="31" customWidth="1"/>
    <col min="37" max="37" width="19.85546875" style="31" customWidth="1"/>
    <col min="38" max="39" width="4.7109375" style="31" customWidth="1"/>
    <col min="40" max="40" width="4.28515625" style="31" customWidth="1"/>
    <col min="41" max="41" width="4.42578125" style="31" customWidth="1"/>
    <col min="42" max="42" width="5.140625" style="31" customWidth="1"/>
    <col min="43" max="43" width="5.7109375" style="31" customWidth="1"/>
    <col min="44" max="44" width="6.28515625" style="31" customWidth="1"/>
    <col min="45" max="45" width="6.5703125" style="31" customWidth="1"/>
    <col min="46" max="46" width="6.28515625" style="31" customWidth="1"/>
    <col min="47" max="48" width="5.7109375" style="31" customWidth="1"/>
    <col min="49" max="49" width="14.7109375" style="31" customWidth="1"/>
    <col min="50" max="59" width="5.7109375" style="31" customWidth="1"/>
    <col min="60" max="16384" width="9.140625" style="31"/>
  </cols>
  <sheetData>
    <row r="1" spans="1:49" s="52" customFormat="1" ht="11.25" x14ac:dyDescent="0.2">
      <c r="K1" s="57" t="s">
        <v>376</v>
      </c>
    </row>
    <row r="2" spans="1:49" s="52" customFormat="1" ht="11.25" x14ac:dyDescent="0.2">
      <c r="K2" s="56" t="s">
        <v>68</v>
      </c>
    </row>
    <row r="3" spans="1:49" s="52" customFormat="1" ht="11.25" x14ac:dyDescent="0.2">
      <c r="K3" s="14" t="s">
        <v>67</v>
      </c>
    </row>
    <row r="4" spans="1:49" x14ac:dyDescent="0.25">
      <c r="A4" s="406" t="s">
        <v>375</v>
      </c>
      <c r="B4" s="406"/>
      <c r="C4" s="406"/>
      <c r="D4" s="406"/>
      <c r="E4" s="406"/>
      <c r="F4" s="406"/>
      <c r="G4" s="406"/>
      <c r="H4" s="406"/>
      <c r="I4" s="406"/>
      <c r="J4" s="406"/>
      <c r="K4" s="406"/>
    </row>
    <row r="6" spans="1:49" x14ac:dyDescent="0.25">
      <c r="A6" s="398" t="s">
        <v>676</v>
      </c>
      <c r="B6" s="398"/>
      <c r="C6" s="398"/>
      <c r="D6" s="398"/>
      <c r="E6" s="398"/>
      <c r="F6" s="398"/>
      <c r="G6" s="398"/>
      <c r="H6" s="398"/>
      <c r="I6" s="398"/>
      <c r="J6" s="398"/>
      <c r="K6" s="398"/>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row>
    <row r="7" spans="1:49" x14ac:dyDescent="0.25">
      <c r="A7" s="398" t="s">
        <v>675</v>
      </c>
      <c r="B7" s="398"/>
      <c r="C7" s="398"/>
      <c r="D7" s="398"/>
      <c r="E7" s="398"/>
      <c r="F7" s="398"/>
      <c r="G7" s="398"/>
      <c r="H7" s="398"/>
      <c r="I7" s="398"/>
      <c r="J7" s="398"/>
      <c r="K7" s="39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row>
    <row r="8" spans="1:49" x14ac:dyDescent="0.25">
      <c r="A8" s="63"/>
      <c r="B8" s="63"/>
      <c r="C8" s="63"/>
      <c r="D8" s="63"/>
      <c r="E8" s="63"/>
      <c r="F8" s="63"/>
      <c r="G8" s="63"/>
      <c r="H8" s="63"/>
      <c r="I8" s="63"/>
      <c r="J8" s="63"/>
      <c r="K8" s="63"/>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row>
    <row r="9" spans="1:49" x14ac:dyDescent="0.25">
      <c r="A9" s="375" t="s">
        <v>65</v>
      </c>
      <c r="B9" s="375"/>
      <c r="C9" s="375"/>
      <c r="D9" s="375"/>
      <c r="E9" s="375"/>
      <c r="F9" s="375"/>
      <c r="G9" s="375"/>
      <c r="H9" s="375"/>
      <c r="I9" s="375"/>
      <c r="J9" s="375"/>
      <c r="K9" s="375"/>
    </row>
    <row r="10" spans="1:49" x14ac:dyDescent="0.25">
      <c r="A10" s="62"/>
      <c r="B10" s="62"/>
      <c r="C10" s="62"/>
      <c r="D10" s="62"/>
      <c r="E10" s="62"/>
      <c r="F10" s="62"/>
      <c r="G10" s="62"/>
      <c r="H10" s="62"/>
      <c r="I10" s="62"/>
      <c r="J10" s="62"/>
      <c r="K10" s="62"/>
    </row>
    <row r="11" spans="1:49" ht="16.5" customHeight="1" x14ac:dyDescent="0.25">
      <c r="A11" s="375" t="s">
        <v>374</v>
      </c>
      <c r="B11" s="375"/>
      <c r="C11" s="375"/>
      <c r="D11" s="375"/>
      <c r="E11" s="375"/>
      <c r="F11" s="375"/>
      <c r="G11" s="375"/>
      <c r="H11" s="375"/>
      <c r="I11" s="375"/>
      <c r="J11" s="375"/>
      <c r="K11" s="375"/>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row>
    <row r="12" spans="1:49" ht="16.5" customHeight="1" x14ac:dyDescent="0.25">
      <c r="A12" s="375" t="s">
        <v>373</v>
      </c>
      <c r="B12" s="375"/>
      <c r="C12" s="375"/>
      <c r="D12" s="375"/>
      <c r="E12" s="375"/>
      <c r="F12" s="375"/>
      <c r="G12" s="375"/>
      <c r="H12" s="375"/>
      <c r="I12" s="375"/>
      <c r="J12" s="375"/>
      <c r="K12" s="375"/>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row>
    <row r="13" spans="1:49" ht="18" customHeight="1" x14ac:dyDescent="0.25">
      <c r="A13" s="405" t="s">
        <v>372</v>
      </c>
      <c r="B13" s="405"/>
      <c r="C13" s="405"/>
      <c r="D13" s="405"/>
      <c r="E13" s="405"/>
      <c r="F13" s="405"/>
      <c r="G13" s="405"/>
      <c r="H13" s="405"/>
      <c r="I13" s="405"/>
      <c r="J13" s="405"/>
      <c r="K13" s="405"/>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row>
    <row r="14" spans="1:49" x14ac:dyDescent="0.25">
      <c r="A14" s="376"/>
      <c r="B14" s="376"/>
      <c r="C14" s="376"/>
      <c r="D14" s="376"/>
      <c r="E14" s="376"/>
      <c r="F14" s="376"/>
      <c r="G14" s="376"/>
      <c r="H14" s="376"/>
      <c r="I14" s="376"/>
      <c r="J14" s="376"/>
      <c r="K14" s="41"/>
      <c r="L14" s="41"/>
      <c r="M14" s="41"/>
      <c r="N14" s="41"/>
      <c r="O14" s="41"/>
      <c r="P14" s="41"/>
      <c r="Q14" s="41"/>
      <c r="R14" s="41"/>
      <c r="S14" s="41"/>
    </row>
    <row r="15" spans="1:49" ht="53.25" customHeight="1" x14ac:dyDescent="0.25">
      <c r="A15" s="382" t="s">
        <v>62</v>
      </c>
      <c r="B15" s="381" t="s">
        <v>61</v>
      </c>
      <c r="C15" s="381" t="s">
        <v>60</v>
      </c>
      <c r="D15" s="399" t="s">
        <v>371</v>
      </c>
      <c r="E15" s="400"/>
      <c r="F15" s="400"/>
      <c r="G15" s="400"/>
      <c r="H15" s="400"/>
      <c r="I15" s="400"/>
      <c r="J15" s="401"/>
      <c r="K15" s="395" t="s">
        <v>370</v>
      </c>
    </row>
    <row r="16" spans="1:49" ht="18" customHeight="1" x14ac:dyDescent="0.25">
      <c r="A16" s="383"/>
      <c r="B16" s="381"/>
      <c r="C16" s="381"/>
      <c r="D16" s="402"/>
      <c r="E16" s="403"/>
      <c r="F16" s="403"/>
      <c r="G16" s="403"/>
      <c r="H16" s="403"/>
      <c r="I16" s="403"/>
      <c r="J16" s="404"/>
      <c r="K16" s="395"/>
    </row>
    <row r="17" spans="1:11" ht="36" customHeight="1" x14ac:dyDescent="0.25">
      <c r="A17" s="383"/>
      <c r="B17" s="381"/>
      <c r="C17" s="381"/>
      <c r="D17" s="381" t="s">
        <v>369</v>
      </c>
      <c r="E17" s="381"/>
      <c r="F17" s="381"/>
      <c r="G17" s="381" t="s">
        <v>369</v>
      </c>
      <c r="H17" s="381"/>
      <c r="I17" s="381"/>
      <c r="J17" s="39" t="s">
        <v>107</v>
      </c>
      <c r="K17" s="395"/>
    </row>
    <row r="18" spans="1:11" ht="52.5" customHeight="1" x14ac:dyDescent="0.25">
      <c r="A18" s="384"/>
      <c r="B18" s="381"/>
      <c r="C18" s="381"/>
      <c r="D18" s="39" t="s">
        <v>368</v>
      </c>
      <c r="E18" s="39" t="s">
        <v>368</v>
      </c>
      <c r="F18" s="39" t="s">
        <v>107</v>
      </c>
      <c r="G18" s="39" t="s">
        <v>368</v>
      </c>
      <c r="H18" s="39" t="s">
        <v>368</v>
      </c>
      <c r="I18" s="61" t="s">
        <v>107</v>
      </c>
      <c r="J18" s="61" t="s">
        <v>107</v>
      </c>
      <c r="K18" s="395"/>
    </row>
    <row r="19" spans="1:11" x14ac:dyDescent="0.25">
      <c r="A19" s="60">
        <v>1</v>
      </c>
      <c r="B19" s="60">
        <v>2</v>
      </c>
      <c r="C19" s="60">
        <v>3</v>
      </c>
      <c r="D19" s="59" t="s">
        <v>274</v>
      </c>
      <c r="E19" s="59" t="s">
        <v>273</v>
      </c>
      <c r="F19" s="59" t="s">
        <v>367</v>
      </c>
      <c r="G19" s="59" t="s">
        <v>267</v>
      </c>
      <c r="H19" s="59" t="s">
        <v>266</v>
      </c>
      <c r="I19" s="59" t="s">
        <v>366</v>
      </c>
      <c r="J19" s="59" t="s">
        <v>100</v>
      </c>
      <c r="K19" s="59" t="s">
        <v>246</v>
      </c>
    </row>
    <row r="20" spans="1:11" x14ac:dyDescent="0.25">
      <c r="A20" s="34"/>
      <c r="B20" s="33"/>
      <c r="C20" s="32"/>
      <c r="D20" s="32"/>
      <c r="E20" s="32"/>
      <c r="F20" s="32"/>
      <c r="G20" s="32"/>
      <c r="H20" s="32"/>
      <c r="I20" s="32"/>
      <c r="J20" s="32"/>
      <c r="K20" s="32"/>
    </row>
    <row r="38" ht="13.5" customHeight="1" x14ac:dyDescent="0.25"/>
  </sheetData>
  <mergeCells count="15">
    <mergeCell ref="A12:K12"/>
    <mergeCell ref="A4:K4"/>
    <mergeCell ref="A6:K6"/>
    <mergeCell ref="A7:K7"/>
    <mergeCell ref="A9:K9"/>
    <mergeCell ref="A11:K11"/>
    <mergeCell ref="A13:K13"/>
    <mergeCell ref="A14:J14"/>
    <mergeCell ref="A15:A18"/>
    <mergeCell ref="B15:B18"/>
    <mergeCell ref="C15:C18"/>
    <mergeCell ref="D15:J16"/>
    <mergeCell ref="K15:K18"/>
    <mergeCell ref="D17:F17"/>
    <mergeCell ref="G17:I17"/>
  </mergeCells>
  <pageMargins left="0.39370078740157483" right="0.39370078740157483" top="0.78740157480314965" bottom="0.39370078740157483" header="0.27559055118110237" footer="0.27559055118110237"/>
  <pageSetup paperSize="9" orientation="landscape" r:id="rId1"/>
  <headerFooter alignWithMargins="0">
    <oddFooter>&amp;R&amp;P</oddFooter>
  </headerFooter>
  <colBreaks count="1" manualBreakCount="1">
    <brk id="6"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8EA6F-A136-4F1B-AEC8-D29362E67692}">
  <sheetPr>
    <pageSetUpPr fitToPage="1"/>
  </sheetPr>
  <dimension ref="A1:X159"/>
  <sheetViews>
    <sheetView zoomScale="70" zoomScaleNormal="70" workbookViewId="0">
      <selection activeCell="A10" sqref="A10:R10"/>
    </sheetView>
  </sheetViews>
  <sheetFormatPr defaultRowHeight="15" x14ac:dyDescent="0.25"/>
  <cols>
    <col min="1" max="1" width="10.140625" style="65" customWidth="1"/>
    <col min="2" max="2" width="44.42578125" style="66" customWidth="1"/>
    <col min="3" max="3" width="15.7109375" style="66" customWidth="1"/>
    <col min="4" max="4" width="18.28515625" style="66" customWidth="1"/>
    <col min="5" max="5" width="18" style="66" customWidth="1"/>
    <col min="6" max="6" width="19.140625" style="66" customWidth="1"/>
    <col min="7" max="7" width="29.140625" style="66" customWidth="1"/>
    <col min="8" max="8" width="22.140625" style="66" customWidth="1"/>
    <col min="9" max="9" width="25.85546875" style="66" customWidth="1"/>
    <col min="10" max="10" width="30" style="66" customWidth="1"/>
    <col min="11" max="11" width="28.28515625" style="66" customWidth="1"/>
    <col min="12" max="12" width="25.85546875" style="66" customWidth="1"/>
    <col min="13" max="13" width="38" style="66" customWidth="1"/>
    <col min="14" max="14" width="48.28515625" style="66" customWidth="1"/>
    <col min="15" max="17" width="19.5703125" style="66" customWidth="1"/>
    <col min="18" max="18" width="15.42578125" style="66" customWidth="1"/>
    <col min="19" max="16384" width="9.140625" style="65"/>
  </cols>
  <sheetData>
    <row r="1" spans="1:24" s="82" customFormat="1" ht="11.25" x14ac:dyDescent="0.2">
      <c r="B1" s="83"/>
      <c r="C1" s="83"/>
      <c r="D1" s="83"/>
      <c r="E1" s="85"/>
      <c r="F1" s="85"/>
      <c r="G1" s="85"/>
      <c r="H1" s="85"/>
      <c r="I1" s="85"/>
      <c r="J1" s="85"/>
      <c r="K1" s="85"/>
      <c r="L1" s="85"/>
      <c r="M1" s="85"/>
      <c r="N1" s="83"/>
      <c r="O1" s="83"/>
      <c r="P1" s="83"/>
      <c r="Q1" s="83"/>
      <c r="R1" s="57" t="s">
        <v>393</v>
      </c>
    </row>
    <row r="2" spans="1:24" s="82" customFormat="1" ht="11.25" x14ac:dyDescent="0.2">
      <c r="B2" s="83"/>
      <c r="C2" s="83"/>
      <c r="D2" s="83"/>
      <c r="E2" s="85"/>
      <c r="F2" s="85"/>
      <c r="G2" s="85"/>
      <c r="H2" s="85"/>
      <c r="I2" s="85"/>
      <c r="J2" s="85"/>
      <c r="K2" s="85"/>
      <c r="L2" s="85"/>
      <c r="M2" s="85"/>
      <c r="N2" s="83"/>
      <c r="O2" s="83"/>
      <c r="P2" s="83"/>
      <c r="Q2" s="83"/>
      <c r="R2" s="56" t="s">
        <v>68</v>
      </c>
    </row>
    <row r="3" spans="1:24" s="82" customFormat="1" ht="11.25" x14ac:dyDescent="0.2">
      <c r="B3" s="83"/>
      <c r="C3" s="83"/>
      <c r="D3" s="83"/>
      <c r="E3" s="85"/>
      <c r="F3" s="85"/>
      <c r="G3" s="85"/>
      <c r="H3" s="85"/>
      <c r="I3" s="85"/>
      <c r="J3" s="85"/>
      <c r="K3" s="85"/>
      <c r="L3" s="85"/>
      <c r="M3" s="85"/>
      <c r="N3" s="83"/>
      <c r="O3" s="83"/>
      <c r="P3" s="83"/>
      <c r="Q3" s="83"/>
      <c r="R3" s="56" t="s">
        <v>67</v>
      </c>
    </row>
    <row r="4" spans="1:24" ht="15.75" customHeight="1" x14ac:dyDescent="0.25">
      <c r="A4" s="407" t="s">
        <v>392</v>
      </c>
      <c r="B4" s="407"/>
      <c r="C4" s="407"/>
      <c r="D4" s="407"/>
      <c r="E4" s="407"/>
      <c r="F4" s="407"/>
      <c r="G4" s="407"/>
      <c r="H4" s="407"/>
      <c r="I4" s="407"/>
      <c r="J4" s="407"/>
      <c r="K4" s="407"/>
      <c r="L4" s="407"/>
      <c r="M4" s="407"/>
      <c r="N4" s="407"/>
      <c r="O4" s="407"/>
      <c r="P4" s="407"/>
      <c r="Q4" s="407"/>
      <c r="R4" s="407"/>
    </row>
    <row r="5" spans="1:24" ht="15.75" customHeight="1" x14ac:dyDescent="0.25">
      <c r="A5" s="81"/>
      <c r="B5" s="81"/>
      <c r="C5" s="81"/>
      <c r="D5" s="81"/>
      <c r="E5" s="81"/>
      <c r="F5" s="81"/>
      <c r="G5" s="81"/>
      <c r="H5" s="81"/>
      <c r="I5" s="81"/>
      <c r="J5" s="81"/>
      <c r="K5" s="81"/>
      <c r="L5" s="81"/>
      <c r="M5" s="81"/>
      <c r="N5" s="81"/>
      <c r="O5" s="81"/>
      <c r="P5" s="81"/>
      <c r="Q5" s="81"/>
      <c r="R5" s="81"/>
    </row>
    <row r="6" spans="1:24" ht="15.75" customHeight="1" x14ac:dyDescent="0.25">
      <c r="A6" s="408" t="s">
        <v>676</v>
      </c>
      <c r="B6" s="408"/>
      <c r="C6" s="408"/>
      <c r="D6" s="408"/>
      <c r="E6" s="408"/>
      <c r="F6" s="408"/>
      <c r="G6" s="408"/>
      <c r="H6" s="408"/>
      <c r="I6" s="408"/>
      <c r="J6" s="408"/>
      <c r="K6" s="408"/>
      <c r="L6" s="408"/>
      <c r="M6" s="408"/>
      <c r="N6" s="408"/>
      <c r="O6" s="408"/>
      <c r="P6" s="408"/>
      <c r="Q6" s="408"/>
      <c r="R6" s="408"/>
      <c r="S6" s="80"/>
      <c r="T6" s="80"/>
      <c r="U6" s="80"/>
      <c r="V6" s="80"/>
      <c r="W6" s="80"/>
      <c r="X6" s="80"/>
    </row>
    <row r="7" spans="1:24" ht="15.75" customHeight="1" x14ac:dyDescent="0.25">
      <c r="A7" s="409" t="s">
        <v>675</v>
      </c>
      <c r="B7" s="409"/>
      <c r="C7" s="409"/>
      <c r="D7" s="409"/>
      <c r="E7" s="409"/>
      <c r="F7" s="409"/>
      <c r="G7" s="409"/>
      <c r="H7" s="409"/>
      <c r="I7" s="409"/>
      <c r="J7" s="409"/>
      <c r="K7" s="409"/>
      <c r="L7" s="409"/>
      <c r="M7" s="409"/>
      <c r="N7" s="409"/>
      <c r="O7" s="409"/>
      <c r="P7" s="409"/>
      <c r="Q7" s="409"/>
      <c r="R7" s="409"/>
      <c r="S7" s="79"/>
      <c r="T7" s="79"/>
      <c r="U7" s="79"/>
      <c r="V7" s="79"/>
      <c r="W7" s="79"/>
      <c r="X7" s="79"/>
    </row>
    <row r="8" spans="1:24" ht="15.75" customHeight="1" x14ac:dyDescent="0.25">
      <c r="A8" s="78"/>
      <c r="B8" s="78"/>
      <c r="C8" s="78"/>
      <c r="D8" s="78"/>
      <c r="E8" s="78"/>
      <c r="F8" s="78"/>
      <c r="G8" s="78"/>
      <c r="H8" s="78"/>
      <c r="I8" s="78"/>
      <c r="J8" s="78"/>
      <c r="K8" s="78"/>
      <c r="L8" s="78"/>
      <c r="M8" s="78"/>
      <c r="N8" s="78"/>
      <c r="O8" s="78"/>
      <c r="P8" s="78"/>
      <c r="Q8" s="78"/>
      <c r="R8" s="78"/>
      <c r="S8" s="78"/>
      <c r="T8" s="78"/>
      <c r="U8" s="78"/>
      <c r="V8" s="78"/>
      <c r="W8" s="78"/>
      <c r="X8" s="78"/>
    </row>
    <row r="9" spans="1:24" ht="15.75" customHeight="1" x14ac:dyDescent="0.25">
      <c r="A9" s="410" t="s">
        <v>1131</v>
      </c>
      <c r="B9" s="410"/>
      <c r="C9" s="410"/>
      <c r="D9" s="410"/>
      <c r="E9" s="410"/>
      <c r="F9" s="410"/>
      <c r="G9" s="410"/>
      <c r="H9" s="410"/>
      <c r="I9" s="410"/>
      <c r="J9" s="410"/>
      <c r="K9" s="410"/>
      <c r="L9" s="410"/>
      <c r="M9" s="410"/>
      <c r="N9" s="410"/>
      <c r="O9" s="410"/>
      <c r="P9" s="410"/>
      <c r="Q9" s="410"/>
      <c r="R9" s="410"/>
      <c r="S9" s="77"/>
      <c r="T9" s="77"/>
      <c r="U9" s="77"/>
      <c r="V9" s="77"/>
      <c r="W9" s="77"/>
      <c r="X9" s="77"/>
    </row>
    <row r="10" spans="1:24" ht="15" customHeight="1" thickBot="1" x14ac:dyDescent="0.3">
      <c r="A10" s="411"/>
      <c r="B10" s="411"/>
      <c r="C10" s="411"/>
      <c r="D10" s="411"/>
      <c r="E10" s="411"/>
      <c r="F10" s="411"/>
      <c r="G10" s="411"/>
      <c r="H10" s="411"/>
      <c r="I10" s="411"/>
      <c r="J10" s="411"/>
      <c r="K10" s="411"/>
      <c r="L10" s="411"/>
      <c r="M10" s="411"/>
      <c r="N10" s="411"/>
      <c r="O10" s="411"/>
      <c r="P10" s="411"/>
      <c r="Q10" s="411"/>
      <c r="R10" s="411"/>
    </row>
    <row r="11" spans="1:24" s="66" customFormat="1" ht="142.5" thickBot="1" x14ac:dyDescent="0.3">
      <c r="A11" s="72" t="s">
        <v>62</v>
      </c>
      <c r="B11" s="72" t="s">
        <v>61</v>
      </c>
      <c r="C11" s="72" t="s">
        <v>60</v>
      </c>
      <c r="D11" s="76" t="s">
        <v>391</v>
      </c>
      <c r="E11" s="76" t="s">
        <v>390</v>
      </c>
      <c r="F11" s="72" t="s">
        <v>389</v>
      </c>
      <c r="G11" s="75" t="s">
        <v>388</v>
      </c>
      <c r="H11" s="72" t="s">
        <v>387</v>
      </c>
      <c r="I11" s="72" t="s">
        <v>386</v>
      </c>
      <c r="J11" s="72" t="s">
        <v>385</v>
      </c>
      <c r="K11" s="72" t="s">
        <v>384</v>
      </c>
      <c r="L11" s="72" t="s">
        <v>383</v>
      </c>
      <c r="M11" s="74" t="s">
        <v>382</v>
      </c>
      <c r="N11" s="69" t="s">
        <v>381</v>
      </c>
      <c r="O11" s="73" t="s">
        <v>380</v>
      </c>
      <c r="P11" s="73" t="s">
        <v>379</v>
      </c>
      <c r="Q11" s="73" t="s">
        <v>378</v>
      </c>
      <c r="R11" s="72" t="s">
        <v>377</v>
      </c>
    </row>
    <row r="12" spans="1:24" ht="15.75" thickBot="1" x14ac:dyDescent="0.3">
      <c r="A12" s="71">
        <v>1</v>
      </c>
      <c r="B12" s="71">
        <v>2</v>
      </c>
      <c r="C12" s="71">
        <v>3</v>
      </c>
      <c r="D12" s="275">
        <v>4</v>
      </c>
      <c r="E12" s="275">
        <v>5</v>
      </c>
      <c r="F12" s="275">
        <v>6</v>
      </c>
      <c r="G12" s="275">
        <v>7</v>
      </c>
      <c r="H12" s="275">
        <v>8</v>
      </c>
      <c r="I12" s="275">
        <v>9</v>
      </c>
      <c r="J12" s="275">
        <v>10</v>
      </c>
      <c r="K12" s="275">
        <v>11</v>
      </c>
      <c r="L12" s="275">
        <v>12</v>
      </c>
      <c r="M12" s="275">
        <v>13</v>
      </c>
      <c r="N12" s="275">
        <v>14</v>
      </c>
      <c r="O12" s="275">
        <v>15</v>
      </c>
      <c r="P12" s="275">
        <v>16</v>
      </c>
      <c r="Q12" s="275">
        <v>17</v>
      </c>
      <c r="R12" s="275">
        <v>18</v>
      </c>
    </row>
    <row r="13" spans="1:24" ht="31.5" x14ac:dyDescent="0.25">
      <c r="A13" s="262">
        <v>0</v>
      </c>
      <c r="B13" s="263" t="s">
        <v>682</v>
      </c>
      <c r="C13" s="270"/>
      <c r="D13" s="276"/>
      <c r="E13" s="276"/>
      <c r="F13" s="276"/>
      <c r="G13" s="276"/>
      <c r="H13" s="276"/>
      <c r="I13" s="276"/>
      <c r="J13" s="276"/>
      <c r="K13" s="276"/>
      <c r="L13" s="276"/>
      <c r="M13" s="276"/>
      <c r="N13" s="276"/>
      <c r="O13" s="276"/>
      <c r="P13" s="276"/>
      <c r="Q13" s="276"/>
      <c r="R13" s="276"/>
    </row>
    <row r="14" spans="1:24" ht="15.75" x14ac:dyDescent="0.25">
      <c r="A14" s="262" t="s">
        <v>683</v>
      </c>
      <c r="B14" s="263" t="s">
        <v>684</v>
      </c>
      <c r="C14" s="270"/>
      <c r="D14" s="280" t="s">
        <v>440</v>
      </c>
      <c r="E14" s="280" t="s">
        <v>440</v>
      </c>
      <c r="F14" s="280" t="s">
        <v>440</v>
      </c>
      <c r="G14" s="280" t="s">
        <v>440</v>
      </c>
      <c r="H14" s="280" t="s">
        <v>440</v>
      </c>
      <c r="I14" s="280" t="s">
        <v>440</v>
      </c>
      <c r="J14" s="280" t="s">
        <v>440</v>
      </c>
      <c r="K14" s="280" t="s">
        <v>440</v>
      </c>
      <c r="L14" s="280" t="s">
        <v>440</v>
      </c>
      <c r="M14" s="280" t="s">
        <v>440</v>
      </c>
      <c r="N14" s="280" t="s">
        <v>440</v>
      </c>
      <c r="O14" s="280" t="s">
        <v>440</v>
      </c>
      <c r="P14" s="280" t="s">
        <v>440</v>
      </c>
      <c r="Q14" s="280" t="s">
        <v>440</v>
      </c>
      <c r="R14" s="280" t="s">
        <v>440</v>
      </c>
    </row>
    <row r="15" spans="1:24" ht="31.5" x14ac:dyDescent="0.25">
      <c r="A15" s="262" t="s">
        <v>685</v>
      </c>
      <c r="B15" s="263" t="s">
        <v>686</v>
      </c>
      <c r="C15" s="270"/>
      <c r="D15" s="280" t="s">
        <v>440</v>
      </c>
      <c r="E15" s="280" t="s">
        <v>440</v>
      </c>
      <c r="F15" s="280" t="s">
        <v>440</v>
      </c>
      <c r="G15" s="280" t="s">
        <v>440</v>
      </c>
      <c r="H15" s="280" t="s">
        <v>440</v>
      </c>
      <c r="I15" s="280" t="s">
        <v>440</v>
      </c>
      <c r="J15" s="280" t="s">
        <v>440</v>
      </c>
      <c r="K15" s="280" t="s">
        <v>440</v>
      </c>
      <c r="L15" s="280" t="s">
        <v>440</v>
      </c>
      <c r="M15" s="280" t="s">
        <v>440</v>
      </c>
      <c r="N15" s="280" t="s">
        <v>440</v>
      </c>
      <c r="O15" s="280" t="s">
        <v>440</v>
      </c>
      <c r="P15" s="280" t="s">
        <v>440</v>
      </c>
      <c r="Q15" s="280" t="s">
        <v>440</v>
      </c>
      <c r="R15" s="280" t="s">
        <v>440</v>
      </c>
    </row>
    <row r="16" spans="1:24" ht="63" x14ac:dyDescent="0.25">
      <c r="A16" s="262" t="s">
        <v>687</v>
      </c>
      <c r="B16" s="263" t="s">
        <v>688</v>
      </c>
      <c r="C16" s="270"/>
      <c r="D16" s="280" t="s">
        <v>440</v>
      </c>
      <c r="E16" s="280" t="s">
        <v>440</v>
      </c>
      <c r="F16" s="280" t="s">
        <v>440</v>
      </c>
      <c r="G16" s="280" t="s">
        <v>440</v>
      </c>
      <c r="H16" s="280" t="s">
        <v>440</v>
      </c>
      <c r="I16" s="280" t="s">
        <v>440</v>
      </c>
      <c r="J16" s="280" t="s">
        <v>440</v>
      </c>
      <c r="K16" s="280" t="s">
        <v>440</v>
      </c>
      <c r="L16" s="280" t="s">
        <v>440</v>
      </c>
      <c r="M16" s="280" t="s">
        <v>440</v>
      </c>
      <c r="N16" s="280" t="s">
        <v>440</v>
      </c>
      <c r="O16" s="280" t="s">
        <v>440</v>
      </c>
      <c r="P16" s="280" t="s">
        <v>440</v>
      </c>
      <c r="Q16" s="280" t="s">
        <v>440</v>
      </c>
      <c r="R16" s="280" t="s">
        <v>440</v>
      </c>
    </row>
    <row r="17" spans="1:18" ht="31.5" x14ac:dyDescent="0.25">
      <c r="A17" s="262" t="s">
        <v>689</v>
      </c>
      <c r="B17" s="263" t="s">
        <v>690</v>
      </c>
      <c r="C17" s="270"/>
      <c r="D17" s="280" t="s">
        <v>440</v>
      </c>
      <c r="E17" s="280" t="s">
        <v>440</v>
      </c>
      <c r="F17" s="280" t="s">
        <v>440</v>
      </c>
      <c r="G17" s="280" t="s">
        <v>440</v>
      </c>
      <c r="H17" s="280" t="s">
        <v>440</v>
      </c>
      <c r="I17" s="280" t="s">
        <v>440</v>
      </c>
      <c r="J17" s="280" t="s">
        <v>440</v>
      </c>
      <c r="K17" s="280" t="s">
        <v>440</v>
      </c>
      <c r="L17" s="280" t="s">
        <v>440</v>
      </c>
      <c r="M17" s="280" t="s">
        <v>440</v>
      </c>
      <c r="N17" s="280" t="s">
        <v>440</v>
      </c>
      <c r="O17" s="280" t="s">
        <v>440</v>
      </c>
      <c r="P17" s="280" t="s">
        <v>440</v>
      </c>
      <c r="Q17" s="280" t="s">
        <v>440</v>
      </c>
      <c r="R17" s="280" t="s">
        <v>440</v>
      </c>
    </row>
    <row r="18" spans="1:18" ht="47.25" x14ac:dyDescent="0.25">
      <c r="A18" s="262" t="s">
        <v>691</v>
      </c>
      <c r="B18" s="263" t="s">
        <v>692</v>
      </c>
      <c r="C18" s="270"/>
      <c r="D18" s="280" t="s">
        <v>440</v>
      </c>
      <c r="E18" s="280" t="s">
        <v>440</v>
      </c>
      <c r="F18" s="280" t="s">
        <v>440</v>
      </c>
      <c r="G18" s="280" t="s">
        <v>440</v>
      </c>
      <c r="H18" s="280" t="s">
        <v>440</v>
      </c>
      <c r="I18" s="280" t="s">
        <v>440</v>
      </c>
      <c r="J18" s="280" t="s">
        <v>440</v>
      </c>
      <c r="K18" s="280" t="s">
        <v>440</v>
      </c>
      <c r="L18" s="280" t="s">
        <v>440</v>
      </c>
      <c r="M18" s="280" t="s">
        <v>440</v>
      </c>
      <c r="N18" s="280" t="s">
        <v>440</v>
      </c>
      <c r="O18" s="280" t="s">
        <v>440</v>
      </c>
      <c r="P18" s="280" t="s">
        <v>440</v>
      </c>
      <c r="Q18" s="280" t="s">
        <v>440</v>
      </c>
      <c r="R18" s="280" t="s">
        <v>440</v>
      </c>
    </row>
    <row r="19" spans="1:18" ht="15.75" x14ac:dyDescent="0.25">
      <c r="A19" s="262" t="s">
        <v>693</v>
      </c>
      <c r="B19" s="263" t="s">
        <v>694</v>
      </c>
      <c r="C19" s="270"/>
      <c r="D19" s="280" t="s">
        <v>440</v>
      </c>
      <c r="E19" s="280" t="s">
        <v>440</v>
      </c>
      <c r="F19" s="280" t="s">
        <v>440</v>
      </c>
      <c r="G19" s="280" t="s">
        <v>440</v>
      </c>
      <c r="H19" s="280" t="s">
        <v>440</v>
      </c>
      <c r="I19" s="280" t="s">
        <v>440</v>
      </c>
      <c r="J19" s="280" t="s">
        <v>440</v>
      </c>
      <c r="K19" s="280" t="s">
        <v>440</v>
      </c>
      <c r="L19" s="280" t="s">
        <v>440</v>
      </c>
      <c r="M19" s="280" t="s">
        <v>440</v>
      </c>
      <c r="N19" s="280" t="s">
        <v>440</v>
      </c>
      <c r="O19" s="280" t="s">
        <v>440</v>
      </c>
      <c r="P19" s="280" t="s">
        <v>440</v>
      </c>
      <c r="Q19" s="280" t="s">
        <v>440</v>
      </c>
      <c r="R19" s="280" t="s">
        <v>440</v>
      </c>
    </row>
    <row r="20" spans="1:18" ht="15.75" x14ac:dyDescent="0.25">
      <c r="A20" s="235" t="s">
        <v>695</v>
      </c>
      <c r="B20" s="165" t="s">
        <v>696</v>
      </c>
      <c r="C20" s="271"/>
      <c r="D20" s="280" t="s">
        <v>440</v>
      </c>
      <c r="E20" s="280" t="s">
        <v>440</v>
      </c>
      <c r="F20" s="280" t="s">
        <v>440</v>
      </c>
      <c r="G20" s="280" t="s">
        <v>440</v>
      </c>
      <c r="H20" s="280" t="s">
        <v>440</v>
      </c>
      <c r="I20" s="280" t="s">
        <v>440</v>
      </c>
      <c r="J20" s="280" t="s">
        <v>440</v>
      </c>
      <c r="K20" s="280" t="s">
        <v>440</v>
      </c>
      <c r="L20" s="280" t="s">
        <v>440</v>
      </c>
      <c r="M20" s="280" t="s">
        <v>440</v>
      </c>
      <c r="N20" s="280" t="s">
        <v>440</v>
      </c>
      <c r="O20" s="280" t="s">
        <v>440</v>
      </c>
      <c r="P20" s="280" t="s">
        <v>440</v>
      </c>
      <c r="Q20" s="280" t="s">
        <v>440</v>
      </c>
      <c r="R20" s="280" t="s">
        <v>440</v>
      </c>
    </row>
    <row r="21" spans="1:18" ht="31.5" x14ac:dyDescent="0.25">
      <c r="A21" s="236" t="s">
        <v>522</v>
      </c>
      <c r="B21" s="195" t="s">
        <v>697</v>
      </c>
      <c r="C21" s="272"/>
      <c r="D21" s="280" t="s">
        <v>440</v>
      </c>
      <c r="E21" s="280" t="s">
        <v>440</v>
      </c>
      <c r="F21" s="280" t="s">
        <v>440</v>
      </c>
      <c r="G21" s="280" t="s">
        <v>440</v>
      </c>
      <c r="H21" s="280" t="s">
        <v>440</v>
      </c>
      <c r="I21" s="280" t="s">
        <v>440</v>
      </c>
      <c r="J21" s="280" t="s">
        <v>440</v>
      </c>
      <c r="K21" s="280" t="s">
        <v>440</v>
      </c>
      <c r="L21" s="280" t="s">
        <v>440</v>
      </c>
      <c r="M21" s="280" t="s">
        <v>440</v>
      </c>
      <c r="N21" s="280" t="s">
        <v>440</v>
      </c>
      <c r="O21" s="280" t="s">
        <v>440</v>
      </c>
      <c r="P21" s="280" t="s">
        <v>440</v>
      </c>
      <c r="Q21" s="280" t="s">
        <v>440</v>
      </c>
      <c r="R21" s="280" t="s">
        <v>440</v>
      </c>
    </row>
    <row r="22" spans="1:18" ht="47.25" x14ac:dyDescent="0.25">
      <c r="A22" s="236" t="s">
        <v>520</v>
      </c>
      <c r="B22" s="195" t="s">
        <v>698</v>
      </c>
      <c r="C22" s="272"/>
      <c r="D22" s="280" t="s">
        <v>440</v>
      </c>
      <c r="E22" s="280" t="s">
        <v>440</v>
      </c>
      <c r="F22" s="280" t="s">
        <v>440</v>
      </c>
      <c r="G22" s="280" t="s">
        <v>440</v>
      </c>
      <c r="H22" s="280" t="s">
        <v>440</v>
      </c>
      <c r="I22" s="280" t="s">
        <v>440</v>
      </c>
      <c r="J22" s="280" t="s">
        <v>440</v>
      </c>
      <c r="K22" s="280" t="s">
        <v>440</v>
      </c>
      <c r="L22" s="280" t="s">
        <v>440</v>
      </c>
      <c r="M22" s="280" t="s">
        <v>440</v>
      </c>
      <c r="N22" s="280" t="s">
        <v>440</v>
      </c>
      <c r="O22" s="280" t="s">
        <v>440</v>
      </c>
      <c r="P22" s="280" t="s">
        <v>440</v>
      </c>
      <c r="Q22" s="280" t="s">
        <v>440</v>
      </c>
      <c r="R22" s="280" t="s">
        <v>440</v>
      </c>
    </row>
    <row r="23" spans="1:18" ht="78.75" x14ac:dyDescent="0.25">
      <c r="A23" s="236" t="s">
        <v>519</v>
      </c>
      <c r="B23" s="195" t="s">
        <v>699</v>
      </c>
      <c r="C23" s="272"/>
      <c r="D23" s="280" t="s">
        <v>440</v>
      </c>
      <c r="E23" s="280" t="s">
        <v>440</v>
      </c>
      <c r="F23" s="280" t="s">
        <v>440</v>
      </c>
      <c r="G23" s="280" t="s">
        <v>440</v>
      </c>
      <c r="H23" s="280" t="s">
        <v>440</v>
      </c>
      <c r="I23" s="280" t="s">
        <v>440</v>
      </c>
      <c r="J23" s="280" t="s">
        <v>440</v>
      </c>
      <c r="K23" s="280" t="s">
        <v>440</v>
      </c>
      <c r="L23" s="280" t="s">
        <v>440</v>
      </c>
      <c r="M23" s="280" t="s">
        <v>440</v>
      </c>
      <c r="N23" s="280" t="s">
        <v>440</v>
      </c>
      <c r="O23" s="280" t="s">
        <v>440</v>
      </c>
      <c r="P23" s="280" t="s">
        <v>440</v>
      </c>
      <c r="Q23" s="280" t="s">
        <v>440</v>
      </c>
      <c r="R23" s="280" t="s">
        <v>440</v>
      </c>
    </row>
    <row r="24" spans="1:18" ht="78.75" x14ac:dyDescent="0.25">
      <c r="A24" s="236" t="s">
        <v>518</v>
      </c>
      <c r="B24" s="195" t="s">
        <v>700</v>
      </c>
      <c r="C24" s="272"/>
      <c r="D24" s="280" t="s">
        <v>440</v>
      </c>
      <c r="E24" s="280" t="s">
        <v>440</v>
      </c>
      <c r="F24" s="280" t="s">
        <v>440</v>
      </c>
      <c r="G24" s="280" t="s">
        <v>440</v>
      </c>
      <c r="H24" s="280" t="s">
        <v>440</v>
      </c>
      <c r="I24" s="280" t="s">
        <v>440</v>
      </c>
      <c r="J24" s="280" t="s">
        <v>440</v>
      </c>
      <c r="K24" s="280" t="s">
        <v>440</v>
      </c>
      <c r="L24" s="280" t="s">
        <v>440</v>
      </c>
      <c r="M24" s="280" t="s">
        <v>440</v>
      </c>
      <c r="N24" s="280" t="s">
        <v>440</v>
      </c>
      <c r="O24" s="280" t="s">
        <v>440</v>
      </c>
      <c r="P24" s="280" t="s">
        <v>440</v>
      </c>
      <c r="Q24" s="280" t="s">
        <v>440</v>
      </c>
      <c r="R24" s="280" t="s">
        <v>440</v>
      </c>
    </row>
    <row r="25" spans="1:18" ht="63" x14ac:dyDescent="0.25">
      <c r="A25" s="236" t="s">
        <v>517</v>
      </c>
      <c r="B25" s="195" t="s">
        <v>701</v>
      </c>
      <c r="C25" s="272"/>
      <c r="D25" s="280" t="s">
        <v>440</v>
      </c>
      <c r="E25" s="280" t="s">
        <v>440</v>
      </c>
      <c r="F25" s="280" t="s">
        <v>440</v>
      </c>
      <c r="G25" s="280" t="s">
        <v>440</v>
      </c>
      <c r="H25" s="280" t="s">
        <v>440</v>
      </c>
      <c r="I25" s="280" t="s">
        <v>440</v>
      </c>
      <c r="J25" s="280" t="s">
        <v>440</v>
      </c>
      <c r="K25" s="280" t="s">
        <v>440</v>
      </c>
      <c r="L25" s="280" t="s">
        <v>440</v>
      </c>
      <c r="M25" s="280" t="s">
        <v>440</v>
      </c>
      <c r="N25" s="280" t="s">
        <v>440</v>
      </c>
      <c r="O25" s="280" t="s">
        <v>440</v>
      </c>
      <c r="P25" s="280" t="s">
        <v>440</v>
      </c>
      <c r="Q25" s="280" t="s">
        <v>440</v>
      </c>
      <c r="R25" s="280" t="s">
        <v>440</v>
      </c>
    </row>
    <row r="26" spans="1:18" ht="47.25" x14ac:dyDescent="0.25">
      <c r="A26" s="236" t="s">
        <v>515</v>
      </c>
      <c r="B26" s="195" t="s">
        <v>702</v>
      </c>
      <c r="C26" s="272"/>
      <c r="D26" s="280" t="s">
        <v>440</v>
      </c>
      <c r="E26" s="280" t="s">
        <v>440</v>
      </c>
      <c r="F26" s="280" t="s">
        <v>440</v>
      </c>
      <c r="G26" s="280" t="s">
        <v>440</v>
      </c>
      <c r="H26" s="280" t="s">
        <v>440</v>
      </c>
      <c r="I26" s="280" t="s">
        <v>440</v>
      </c>
      <c r="J26" s="280" t="s">
        <v>440</v>
      </c>
      <c r="K26" s="280" t="s">
        <v>440</v>
      </c>
      <c r="L26" s="280" t="s">
        <v>440</v>
      </c>
      <c r="M26" s="280" t="s">
        <v>440</v>
      </c>
      <c r="N26" s="280" t="s">
        <v>440</v>
      </c>
      <c r="O26" s="280" t="s">
        <v>440</v>
      </c>
      <c r="P26" s="280" t="s">
        <v>440</v>
      </c>
      <c r="Q26" s="280" t="s">
        <v>440</v>
      </c>
      <c r="R26" s="280" t="s">
        <v>440</v>
      </c>
    </row>
    <row r="27" spans="1:18" ht="78.75" x14ac:dyDescent="0.25">
      <c r="A27" s="236" t="s">
        <v>514</v>
      </c>
      <c r="B27" s="195" t="s">
        <v>703</v>
      </c>
      <c r="C27" s="272"/>
      <c r="D27" s="280" t="s">
        <v>440</v>
      </c>
      <c r="E27" s="280" t="s">
        <v>440</v>
      </c>
      <c r="F27" s="280" t="s">
        <v>440</v>
      </c>
      <c r="G27" s="280" t="s">
        <v>440</v>
      </c>
      <c r="H27" s="280" t="s">
        <v>440</v>
      </c>
      <c r="I27" s="280" t="s">
        <v>440</v>
      </c>
      <c r="J27" s="280" t="s">
        <v>440</v>
      </c>
      <c r="K27" s="280" t="s">
        <v>440</v>
      </c>
      <c r="L27" s="280" t="s">
        <v>440</v>
      </c>
      <c r="M27" s="280" t="s">
        <v>440</v>
      </c>
      <c r="N27" s="280" t="s">
        <v>440</v>
      </c>
      <c r="O27" s="280" t="s">
        <v>440</v>
      </c>
      <c r="P27" s="280" t="s">
        <v>440</v>
      </c>
      <c r="Q27" s="280" t="s">
        <v>440</v>
      </c>
      <c r="R27" s="280" t="s">
        <v>440</v>
      </c>
    </row>
    <row r="28" spans="1:18" ht="47.25" x14ac:dyDescent="0.25">
      <c r="A28" s="236" t="s">
        <v>513</v>
      </c>
      <c r="B28" s="195" t="s">
        <v>704</v>
      </c>
      <c r="C28" s="272"/>
      <c r="D28" s="280" t="s">
        <v>440</v>
      </c>
      <c r="E28" s="280" t="s">
        <v>440</v>
      </c>
      <c r="F28" s="280" t="s">
        <v>440</v>
      </c>
      <c r="G28" s="280" t="s">
        <v>440</v>
      </c>
      <c r="H28" s="280" t="s">
        <v>440</v>
      </c>
      <c r="I28" s="280" t="s">
        <v>440</v>
      </c>
      <c r="J28" s="280" t="s">
        <v>440</v>
      </c>
      <c r="K28" s="280" t="s">
        <v>440</v>
      </c>
      <c r="L28" s="280" t="s">
        <v>440</v>
      </c>
      <c r="M28" s="280" t="s">
        <v>440</v>
      </c>
      <c r="N28" s="280" t="s">
        <v>440</v>
      </c>
      <c r="O28" s="280" t="s">
        <v>440</v>
      </c>
      <c r="P28" s="280" t="s">
        <v>440</v>
      </c>
      <c r="Q28" s="280" t="s">
        <v>440</v>
      </c>
      <c r="R28" s="280" t="s">
        <v>440</v>
      </c>
    </row>
    <row r="29" spans="1:18" ht="63" x14ac:dyDescent="0.25">
      <c r="A29" s="236" t="s">
        <v>510</v>
      </c>
      <c r="B29" s="195" t="s">
        <v>705</v>
      </c>
      <c r="C29" s="272"/>
      <c r="D29" s="280" t="s">
        <v>440</v>
      </c>
      <c r="E29" s="280" t="s">
        <v>440</v>
      </c>
      <c r="F29" s="280" t="s">
        <v>440</v>
      </c>
      <c r="G29" s="280" t="s">
        <v>440</v>
      </c>
      <c r="H29" s="280" t="s">
        <v>440</v>
      </c>
      <c r="I29" s="280" t="s">
        <v>440</v>
      </c>
      <c r="J29" s="280" t="s">
        <v>440</v>
      </c>
      <c r="K29" s="280" t="s">
        <v>440</v>
      </c>
      <c r="L29" s="280" t="s">
        <v>440</v>
      </c>
      <c r="M29" s="280" t="s">
        <v>440</v>
      </c>
      <c r="N29" s="280" t="s">
        <v>440</v>
      </c>
      <c r="O29" s="280" t="s">
        <v>440</v>
      </c>
      <c r="P29" s="280" t="s">
        <v>440</v>
      </c>
      <c r="Q29" s="280" t="s">
        <v>440</v>
      </c>
      <c r="R29" s="280" t="s">
        <v>440</v>
      </c>
    </row>
    <row r="30" spans="1:18" ht="47.25" x14ac:dyDescent="0.25">
      <c r="A30" s="236" t="s">
        <v>509</v>
      </c>
      <c r="B30" s="195" t="s">
        <v>706</v>
      </c>
      <c r="C30" s="272"/>
      <c r="D30" s="280" t="s">
        <v>440</v>
      </c>
      <c r="E30" s="280" t="s">
        <v>440</v>
      </c>
      <c r="F30" s="280" t="s">
        <v>440</v>
      </c>
      <c r="G30" s="280" t="s">
        <v>440</v>
      </c>
      <c r="H30" s="280" t="s">
        <v>440</v>
      </c>
      <c r="I30" s="280" t="s">
        <v>440</v>
      </c>
      <c r="J30" s="280" t="s">
        <v>440</v>
      </c>
      <c r="K30" s="280" t="s">
        <v>440</v>
      </c>
      <c r="L30" s="280" t="s">
        <v>440</v>
      </c>
      <c r="M30" s="280" t="s">
        <v>440</v>
      </c>
      <c r="N30" s="280" t="s">
        <v>440</v>
      </c>
      <c r="O30" s="280" t="s">
        <v>440</v>
      </c>
      <c r="P30" s="280" t="s">
        <v>440</v>
      </c>
      <c r="Q30" s="280" t="s">
        <v>440</v>
      </c>
      <c r="R30" s="280" t="s">
        <v>440</v>
      </c>
    </row>
    <row r="31" spans="1:18" ht="126" x14ac:dyDescent="0.25">
      <c r="A31" s="236" t="s">
        <v>509</v>
      </c>
      <c r="B31" s="195" t="s">
        <v>707</v>
      </c>
      <c r="C31" s="272"/>
      <c r="D31" s="280" t="s">
        <v>440</v>
      </c>
      <c r="E31" s="280" t="s">
        <v>440</v>
      </c>
      <c r="F31" s="280" t="s">
        <v>440</v>
      </c>
      <c r="G31" s="280" t="s">
        <v>440</v>
      </c>
      <c r="H31" s="280" t="s">
        <v>440</v>
      </c>
      <c r="I31" s="280" t="s">
        <v>440</v>
      </c>
      <c r="J31" s="280" t="s">
        <v>440</v>
      </c>
      <c r="K31" s="280" t="s">
        <v>440</v>
      </c>
      <c r="L31" s="280" t="s">
        <v>440</v>
      </c>
      <c r="M31" s="280" t="s">
        <v>440</v>
      </c>
      <c r="N31" s="280" t="s">
        <v>440</v>
      </c>
      <c r="O31" s="280" t="s">
        <v>440</v>
      </c>
      <c r="P31" s="280" t="s">
        <v>440</v>
      </c>
      <c r="Q31" s="280" t="s">
        <v>440</v>
      </c>
      <c r="R31" s="280" t="s">
        <v>440</v>
      </c>
    </row>
    <row r="32" spans="1:18" ht="110.25" x14ac:dyDescent="0.25">
      <c r="A32" s="236" t="s">
        <v>509</v>
      </c>
      <c r="B32" s="195" t="s">
        <v>708</v>
      </c>
      <c r="C32" s="272"/>
      <c r="D32" s="280" t="s">
        <v>440</v>
      </c>
      <c r="E32" s="280" t="s">
        <v>440</v>
      </c>
      <c r="F32" s="280" t="s">
        <v>440</v>
      </c>
      <c r="G32" s="280" t="s">
        <v>440</v>
      </c>
      <c r="H32" s="280" t="s">
        <v>440</v>
      </c>
      <c r="I32" s="280" t="s">
        <v>440</v>
      </c>
      <c r="J32" s="280" t="s">
        <v>440</v>
      </c>
      <c r="K32" s="280" t="s">
        <v>440</v>
      </c>
      <c r="L32" s="280" t="s">
        <v>440</v>
      </c>
      <c r="M32" s="280" t="s">
        <v>440</v>
      </c>
      <c r="N32" s="280" t="s">
        <v>440</v>
      </c>
      <c r="O32" s="280" t="s">
        <v>440</v>
      </c>
      <c r="P32" s="280" t="s">
        <v>440</v>
      </c>
      <c r="Q32" s="280" t="s">
        <v>440</v>
      </c>
      <c r="R32" s="280" t="s">
        <v>440</v>
      </c>
    </row>
    <row r="33" spans="1:18" ht="110.25" x14ac:dyDescent="0.25">
      <c r="A33" s="236" t="s">
        <v>509</v>
      </c>
      <c r="B33" s="195" t="s">
        <v>709</v>
      </c>
      <c r="C33" s="272"/>
      <c r="D33" s="280" t="s">
        <v>440</v>
      </c>
      <c r="E33" s="280" t="s">
        <v>440</v>
      </c>
      <c r="F33" s="280" t="s">
        <v>440</v>
      </c>
      <c r="G33" s="280" t="s">
        <v>440</v>
      </c>
      <c r="H33" s="280" t="s">
        <v>440</v>
      </c>
      <c r="I33" s="280" t="s">
        <v>440</v>
      </c>
      <c r="J33" s="280" t="s">
        <v>440</v>
      </c>
      <c r="K33" s="280" t="s">
        <v>440</v>
      </c>
      <c r="L33" s="280" t="s">
        <v>440</v>
      </c>
      <c r="M33" s="280" t="s">
        <v>440</v>
      </c>
      <c r="N33" s="280" t="s">
        <v>440</v>
      </c>
      <c r="O33" s="280" t="s">
        <v>440</v>
      </c>
      <c r="P33" s="280" t="s">
        <v>440</v>
      </c>
      <c r="Q33" s="280" t="s">
        <v>440</v>
      </c>
      <c r="R33" s="280" t="s">
        <v>440</v>
      </c>
    </row>
    <row r="34" spans="1:18" ht="47.25" x14ac:dyDescent="0.25">
      <c r="A34" s="236" t="s">
        <v>508</v>
      </c>
      <c r="B34" s="195" t="s">
        <v>706</v>
      </c>
      <c r="C34" s="272"/>
      <c r="D34" s="280" t="s">
        <v>440</v>
      </c>
      <c r="E34" s="280" t="s">
        <v>440</v>
      </c>
      <c r="F34" s="280" t="s">
        <v>440</v>
      </c>
      <c r="G34" s="280" t="s">
        <v>440</v>
      </c>
      <c r="H34" s="280" t="s">
        <v>440</v>
      </c>
      <c r="I34" s="280" t="s">
        <v>440</v>
      </c>
      <c r="J34" s="280" t="s">
        <v>440</v>
      </c>
      <c r="K34" s="280" t="s">
        <v>440</v>
      </c>
      <c r="L34" s="280" t="s">
        <v>440</v>
      </c>
      <c r="M34" s="280" t="s">
        <v>440</v>
      </c>
      <c r="N34" s="280" t="s">
        <v>440</v>
      </c>
      <c r="O34" s="280" t="s">
        <v>440</v>
      </c>
      <c r="P34" s="280" t="s">
        <v>440</v>
      </c>
      <c r="Q34" s="280" t="s">
        <v>440</v>
      </c>
      <c r="R34" s="280" t="s">
        <v>440</v>
      </c>
    </row>
    <row r="35" spans="1:18" ht="126" x14ac:dyDescent="0.25">
      <c r="A35" s="236" t="s">
        <v>508</v>
      </c>
      <c r="B35" s="195" t="s">
        <v>707</v>
      </c>
      <c r="C35" s="272"/>
      <c r="D35" s="280" t="s">
        <v>440</v>
      </c>
      <c r="E35" s="280" t="s">
        <v>440</v>
      </c>
      <c r="F35" s="280" t="s">
        <v>440</v>
      </c>
      <c r="G35" s="280" t="s">
        <v>440</v>
      </c>
      <c r="H35" s="280" t="s">
        <v>440</v>
      </c>
      <c r="I35" s="280" t="s">
        <v>440</v>
      </c>
      <c r="J35" s="280" t="s">
        <v>440</v>
      </c>
      <c r="K35" s="280" t="s">
        <v>440</v>
      </c>
      <c r="L35" s="280" t="s">
        <v>440</v>
      </c>
      <c r="M35" s="280" t="s">
        <v>440</v>
      </c>
      <c r="N35" s="280" t="s">
        <v>440</v>
      </c>
      <c r="O35" s="280" t="s">
        <v>440</v>
      </c>
      <c r="P35" s="280" t="s">
        <v>440</v>
      </c>
      <c r="Q35" s="280" t="s">
        <v>440</v>
      </c>
      <c r="R35" s="280" t="s">
        <v>440</v>
      </c>
    </row>
    <row r="36" spans="1:18" ht="110.25" x14ac:dyDescent="0.25">
      <c r="A36" s="236" t="s">
        <v>508</v>
      </c>
      <c r="B36" s="195" t="s">
        <v>708</v>
      </c>
      <c r="C36" s="272"/>
      <c r="D36" s="280" t="s">
        <v>440</v>
      </c>
      <c r="E36" s="280" t="s">
        <v>440</v>
      </c>
      <c r="F36" s="280" t="s">
        <v>440</v>
      </c>
      <c r="G36" s="280" t="s">
        <v>440</v>
      </c>
      <c r="H36" s="280" t="s">
        <v>440</v>
      </c>
      <c r="I36" s="280" t="s">
        <v>440</v>
      </c>
      <c r="J36" s="280" t="s">
        <v>440</v>
      </c>
      <c r="K36" s="280" t="s">
        <v>440</v>
      </c>
      <c r="L36" s="280" t="s">
        <v>440</v>
      </c>
      <c r="M36" s="280" t="s">
        <v>440</v>
      </c>
      <c r="N36" s="280" t="s">
        <v>440</v>
      </c>
      <c r="O36" s="280" t="s">
        <v>440</v>
      </c>
      <c r="P36" s="280" t="s">
        <v>440</v>
      </c>
      <c r="Q36" s="280" t="s">
        <v>440</v>
      </c>
      <c r="R36" s="280" t="s">
        <v>440</v>
      </c>
    </row>
    <row r="37" spans="1:18" ht="110.25" x14ac:dyDescent="0.25">
      <c r="A37" s="236" t="s">
        <v>508</v>
      </c>
      <c r="B37" s="195" t="s">
        <v>710</v>
      </c>
      <c r="C37" s="272"/>
      <c r="D37" s="280" t="s">
        <v>440</v>
      </c>
      <c r="E37" s="280" t="s">
        <v>440</v>
      </c>
      <c r="F37" s="280" t="s">
        <v>440</v>
      </c>
      <c r="G37" s="280" t="s">
        <v>440</v>
      </c>
      <c r="H37" s="280" t="s">
        <v>440</v>
      </c>
      <c r="I37" s="280" t="s">
        <v>440</v>
      </c>
      <c r="J37" s="280" t="s">
        <v>440</v>
      </c>
      <c r="K37" s="280" t="s">
        <v>440</v>
      </c>
      <c r="L37" s="280" t="s">
        <v>440</v>
      </c>
      <c r="M37" s="280" t="s">
        <v>440</v>
      </c>
      <c r="N37" s="280" t="s">
        <v>440</v>
      </c>
      <c r="O37" s="280" t="s">
        <v>440</v>
      </c>
      <c r="P37" s="280" t="s">
        <v>440</v>
      </c>
      <c r="Q37" s="280" t="s">
        <v>440</v>
      </c>
      <c r="R37" s="280" t="s">
        <v>440</v>
      </c>
    </row>
    <row r="38" spans="1:18" ht="94.5" x14ac:dyDescent="0.25">
      <c r="A38" s="236" t="s">
        <v>505</v>
      </c>
      <c r="B38" s="195" t="s">
        <v>711</v>
      </c>
      <c r="C38" s="272"/>
      <c r="D38" s="280" t="s">
        <v>440</v>
      </c>
      <c r="E38" s="280" t="s">
        <v>440</v>
      </c>
      <c r="F38" s="280" t="s">
        <v>440</v>
      </c>
      <c r="G38" s="280" t="s">
        <v>440</v>
      </c>
      <c r="H38" s="280" t="s">
        <v>440</v>
      </c>
      <c r="I38" s="280" t="s">
        <v>440</v>
      </c>
      <c r="J38" s="280" t="s">
        <v>440</v>
      </c>
      <c r="K38" s="280" t="s">
        <v>440</v>
      </c>
      <c r="L38" s="280" t="s">
        <v>440</v>
      </c>
      <c r="M38" s="280" t="s">
        <v>440</v>
      </c>
      <c r="N38" s="280" t="s">
        <v>440</v>
      </c>
      <c r="O38" s="280" t="s">
        <v>440</v>
      </c>
      <c r="P38" s="280" t="s">
        <v>440</v>
      </c>
      <c r="Q38" s="280" t="s">
        <v>440</v>
      </c>
      <c r="R38" s="280" t="s">
        <v>440</v>
      </c>
    </row>
    <row r="39" spans="1:18" ht="78.75" x14ac:dyDescent="0.25">
      <c r="A39" s="236" t="s">
        <v>504</v>
      </c>
      <c r="B39" s="195" t="s">
        <v>712</v>
      </c>
      <c r="C39" s="272"/>
      <c r="D39" s="280" t="s">
        <v>440</v>
      </c>
      <c r="E39" s="280" t="s">
        <v>440</v>
      </c>
      <c r="F39" s="280" t="s">
        <v>440</v>
      </c>
      <c r="G39" s="280" t="s">
        <v>440</v>
      </c>
      <c r="H39" s="280" t="s">
        <v>440</v>
      </c>
      <c r="I39" s="280" t="s">
        <v>440</v>
      </c>
      <c r="J39" s="280" t="s">
        <v>440</v>
      </c>
      <c r="K39" s="280" t="s">
        <v>440</v>
      </c>
      <c r="L39" s="280" t="s">
        <v>440</v>
      </c>
      <c r="M39" s="280" t="s">
        <v>440</v>
      </c>
      <c r="N39" s="280" t="s">
        <v>440</v>
      </c>
      <c r="O39" s="280" t="s">
        <v>440</v>
      </c>
      <c r="P39" s="280" t="s">
        <v>440</v>
      </c>
      <c r="Q39" s="280" t="s">
        <v>440</v>
      </c>
      <c r="R39" s="280" t="s">
        <v>440</v>
      </c>
    </row>
    <row r="40" spans="1:18" ht="78.75" x14ac:dyDescent="0.25">
      <c r="A40" s="236" t="s">
        <v>502</v>
      </c>
      <c r="B40" s="195" t="s">
        <v>713</v>
      </c>
      <c r="C40" s="272"/>
      <c r="D40" s="280" t="s">
        <v>440</v>
      </c>
      <c r="E40" s="280" t="s">
        <v>440</v>
      </c>
      <c r="F40" s="280" t="s">
        <v>440</v>
      </c>
      <c r="G40" s="280" t="s">
        <v>440</v>
      </c>
      <c r="H40" s="280" t="s">
        <v>440</v>
      </c>
      <c r="I40" s="280" t="s">
        <v>440</v>
      </c>
      <c r="J40" s="280" t="s">
        <v>440</v>
      </c>
      <c r="K40" s="280" t="s">
        <v>440</v>
      </c>
      <c r="L40" s="280" t="s">
        <v>440</v>
      </c>
      <c r="M40" s="280" t="s">
        <v>440</v>
      </c>
      <c r="N40" s="280" t="s">
        <v>440</v>
      </c>
      <c r="O40" s="280" t="s">
        <v>440</v>
      </c>
      <c r="P40" s="280" t="s">
        <v>440</v>
      </c>
      <c r="Q40" s="280" t="s">
        <v>440</v>
      </c>
      <c r="R40" s="280" t="s">
        <v>440</v>
      </c>
    </row>
    <row r="41" spans="1:18" ht="47.25" x14ac:dyDescent="0.25">
      <c r="A41" s="236" t="s">
        <v>491</v>
      </c>
      <c r="B41" s="195" t="s">
        <v>714</v>
      </c>
      <c r="C41" s="272"/>
      <c r="D41" s="280" t="s">
        <v>440</v>
      </c>
      <c r="E41" s="280" t="s">
        <v>440</v>
      </c>
      <c r="F41" s="280" t="s">
        <v>440</v>
      </c>
      <c r="G41" s="280" t="s">
        <v>440</v>
      </c>
      <c r="H41" s="280" t="s">
        <v>440</v>
      </c>
      <c r="I41" s="280" t="s">
        <v>440</v>
      </c>
      <c r="J41" s="280" t="s">
        <v>440</v>
      </c>
      <c r="K41" s="280" t="s">
        <v>440</v>
      </c>
      <c r="L41" s="280" t="s">
        <v>440</v>
      </c>
      <c r="M41" s="280" t="s">
        <v>440</v>
      </c>
      <c r="N41" s="280" t="s">
        <v>440</v>
      </c>
      <c r="O41" s="280" t="s">
        <v>440</v>
      </c>
      <c r="P41" s="280" t="s">
        <v>440</v>
      </c>
      <c r="Q41" s="280" t="s">
        <v>440</v>
      </c>
      <c r="R41" s="280" t="s">
        <v>440</v>
      </c>
    </row>
    <row r="42" spans="1:18" ht="78.75" x14ac:dyDescent="0.25">
      <c r="A42" s="236" t="s">
        <v>489</v>
      </c>
      <c r="B42" s="195" t="s">
        <v>715</v>
      </c>
      <c r="C42" s="272"/>
      <c r="D42" s="280" t="s">
        <v>440</v>
      </c>
      <c r="E42" s="280" t="s">
        <v>440</v>
      </c>
      <c r="F42" s="280" t="s">
        <v>440</v>
      </c>
      <c r="G42" s="280" t="s">
        <v>440</v>
      </c>
      <c r="H42" s="280" t="s">
        <v>440</v>
      </c>
      <c r="I42" s="280" t="s">
        <v>440</v>
      </c>
      <c r="J42" s="280" t="s">
        <v>440</v>
      </c>
      <c r="K42" s="280" t="s">
        <v>440</v>
      </c>
      <c r="L42" s="280" t="s">
        <v>440</v>
      </c>
      <c r="M42" s="280" t="s">
        <v>440</v>
      </c>
      <c r="N42" s="280" t="s">
        <v>440</v>
      </c>
      <c r="O42" s="280" t="s">
        <v>440</v>
      </c>
      <c r="P42" s="280" t="s">
        <v>440</v>
      </c>
      <c r="Q42" s="280" t="s">
        <v>440</v>
      </c>
      <c r="R42" s="280" t="s">
        <v>440</v>
      </c>
    </row>
    <row r="43" spans="1:18" ht="31.5" x14ac:dyDescent="0.25">
      <c r="A43" s="236" t="s">
        <v>487</v>
      </c>
      <c r="B43" s="195" t="s">
        <v>716</v>
      </c>
      <c r="C43" s="272"/>
      <c r="D43" s="280" t="s">
        <v>440</v>
      </c>
      <c r="E43" s="280" t="s">
        <v>440</v>
      </c>
      <c r="F43" s="280" t="s">
        <v>440</v>
      </c>
      <c r="G43" s="280" t="s">
        <v>440</v>
      </c>
      <c r="H43" s="280" t="s">
        <v>440</v>
      </c>
      <c r="I43" s="280" t="s">
        <v>440</v>
      </c>
      <c r="J43" s="280" t="s">
        <v>440</v>
      </c>
      <c r="K43" s="280" t="s">
        <v>440</v>
      </c>
      <c r="L43" s="280" t="s">
        <v>440</v>
      </c>
      <c r="M43" s="280" t="s">
        <v>440</v>
      </c>
      <c r="N43" s="280" t="s">
        <v>440</v>
      </c>
      <c r="O43" s="280" t="s">
        <v>440</v>
      </c>
      <c r="P43" s="280" t="s">
        <v>440</v>
      </c>
      <c r="Q43" s="280" t="s">
        <v>440</v>
      </c>
      <c r="R43" s="280" t="s">
        <v>440</v>
      </c>
    </row>
    <row r="44" spans="1:18" ht="15.75" x14ac:dyDescent="0.25">
      <c r="A44" s="254" t="s">
        <v>487</v>
      </c>
      <c r="B44" s="169" t="s">
        <v>717</v>
      </c>
      <c r="C44" s="273" t="s">
        <v>718</v>
      </c>
      <c r="D44" s="276" t="s">
        <v>1014</v>
      </c>
      <c r="E44" s="276" t="s">
        <v>1015</v>
      </c>
      <c r="F44" s="276" t="s">
        <v>1016</v>
      </c>
      <c r="G44" s="279" t="s">
        <v>440</v>
      </c>
      <c r="H44" s="279" t="s">
        <v>440</v>
      </c>
      <c r="I44" s="279" t="s">
        <v>440</v>
      </c>
      <c r="J44" s="279" t="s">
        <v>440</v>
      </c>
      <c r="K44" s="279" t="s">
        <v>440</v>
      </c>
      <c r="L44" s="279" t="s">
        <v>440</v>
      </c>
      <c r="M44" s="279" t="s">
        <v>440</v>
      </c>
      <c r="N44" s="279" t="s">
        <v>440</v>
      </c>
      <c r="O44" s="279" t="s">
        <v>440</v>
      </c>
      <c r="P44" s="279" t="s">
        <v>440</v>
      </c>
      <c r="Q44" s="279" t="s">
        <v>440</v>
      </c>
      <c r="R44" s="279" t="s">
        <v>440</v>
      </c>
    </row>
    <row r="45" spans="1:18" ht="15.75" x14ac:dyDescent="0.25">
      <c r="A45" s="254" t="s">
        <v>487</v>
      </c>
      <c r="B45" s="169" t="s">
        <v>719</v>
      </c>
      <c r="C45" s="273" t="s">
        <v>720</v>
      </c>
      <c r="D45" s="276" t="s">
        <v>1014</v>
      </c>
      <c r="E45" s="276" t="s">
        <v>1015</v>
      </c>
      <c r="F45" s="276" t="s">
        <v>1016</v>
      </c>
      <c r="G45" s="279" t="s">
        <v>440</v>
      </c>
      <c r="H45" s="279" t="s">
        <v>440</v>
      </c>
      <c r="I45" s="279" t="s">
        <v>440</v>
      </c>
      <c r="J45" s="279" t="s">
        <v>440</v>
      </c>
      <c r="K45" s="279" t="s">
        <v>440</v>
      </c>
      <c r="L45" s="279" t="s">
        <v>440</v>
      </c>
      <c r="M45" s="279" t="s">
        <v>440</v>
      </c>
      <c r="N45" s="279" t="s">
        <v>440</v>
      </c>
      <c r="O45" s="279" t="s">
        <v>440</v>
      </c>
      <c r="P45" s="279" t="s">
        <v>440</v>
      </c>
      <c r="Q45" s="279" t="s">
        <v>440</v>
      </c>
      <c r="R45" s="279" t="s">
        <v>440</v>
      </c>
    </row>
    <row r="46" spans="1:18" ht="15.75" x14ac:dyDescent="0.25">
      <c r="A46" s="254" t="s">
        <v>487</v>
      </c>
      <c r="B46" s="169" t="s">
        <v>721</v>
      </c>
      <c r="C46" s="273" t="s">
        <v>722</v>
      </c>
      <c r="D46" s="276" t="s">
        <v>1014</v>
      </c>
      <c r="E46" s="276" t="s">
        <v>1015</v>
      </c>
      <c r="F46" s="276" t="s">
        <v>1016</v>
      </c>
      <c r="G46" s="279" t="s">
        <v>440</v>
      </c>
      <c r="H46" s="279" t="s">
        <v>440</v>
      </c>
      <c r="I46" s="279" t="s">
        <v>440</v>
      </c>
      <c r="J46" s="279" t="s">
        <v>440</v>
      </c>
      <c r="K46" s="279" t="s">
        <v>440</v>
      </c>
      <c r="L46" s="279" t="s">
        <v>440</v>
      </c>
      <c r="M46" s="279" t="s">
        <v>440</v>
      </c>
      <c r="N46" s="279" t="s">
        <v>440</v>
      </c>
      <c r="O46" s="279" t="s">
        <v>440</v>
      </c>
      <c r="P46" s="279" t="s">
        <v>440</v>
      </c>
      <c r="Q46" s="279" t="s">
        <v>440</v>
      </c>
      <c r="R46" s="279" t="s">
        <v>440</v>
      </c>
    </row>
    <row r="47" spans="1:18" ht="15.75" x14ac:dyDescent="0.25">
      <c r="A47" s="254" t="s">
        <v>487</v>
      </c>
      <c r="B47" s="169" t="s">
        <v>717</v>
      </c>
      <c r="C47" s="273" t="s">
        <v>723</v>
      </c>
      <c r="D47" s="276" t="s">
        <v>1014</v>
      </c>
      <c r="E47" s="276" t="s">
        <v>1015</v>
      </c>
      <c r="F47" s="276" t="s">
        <v>1016</v>
      </c>
      <c r="G47" s="279" t="s">
        <v>440</v>
      </c>
      <c r="H47" s="279" t="s">
        <v>440</v>
      </c>
      <c r="I47" s="279" t="s">
        <v>440</v>
      </c>
      <c r="J47" s="279" t="s">
        <v>440</v>
      </c>
      <c r="K47" s="279" t="s">
        <v>440</v>
      </c>
      <c r="L47" s="279" t="s">
        <v>440</v>
      </c>
      <c r="M47" s="279" t="s">
        <v>440</v>
      </c>
      <c r="N47" s="279" t="s">
        <v>440</v>
      </c>
      <c r="O47" s="279" t="s">
        <v>440</v>
      </c>
      <c r="P47" s="279" t="s">
        <v>440</v>
      </c>
      <c r="Q47" s="279" t="s">
        <v>440</v>
      </c>
      <c r="R47" s="279" t="s">
        <v>440</v>
      </c>
    </row>
    <row r="48" spans="1:18" ht="15.75" x14ac:dyDescent="0.25">
      <c r="A48" s="254" t="s">
        <v>487</v>
      </c>
      <c r="B48" s="169" t="s">
        <v>724</v>
      </c>
      <c r="C48" s="273" t="s">
        <v>725</v>
      </c>
      <c r="D48" s="276" t="s">
        <v>1014</v>
      </c>
      <c r="E48" s="276" t="s">
        <v>1015</v>
      </c>
      <c r="F48" s="276" t="s">
        <v>1016</v>
      </c>
      <c r="G48" s="279" t="s">
        <v>440</v>
      </c>
      <c r="H48" s="279" t="s">
        <v>440</v>
      </c>
      <c r="I48" s="279" t="s">
        <v>440</v>
      </c>
      <c r="J48" s="279" t="s">
        <v>440</v>
      </c>
      <c r="K48" s="279" t="s">
        <v>440</v>
      </c>
      <c r="L48" s="279" t="s">
        <v>440</v>
      </c>
      <c r="M48" s="279" t="s">
        <v>440</v>
      </c>
      <c r="N48" s="279" t="s">
        <v>440</v>
      </c>
      <c r="O48" s="279" t="s">
        <v>440</v>
      </c>
      <c r="P48" s="279" t="s">
        <v>440</v>
      </c>
      <c r="Q48" s="279" t="s">
        <v>440</v>
      </c>
      <c r="R48" s="279" t="s">
        <v>440</v>
      </c>
    </row>
    <row r="49" spans="1:18" ht="15.75" x14ac:dyDescent="0.25">
      <c r="A49" s="254" t="s">
        <v>487</v>
      </c>
      <c r="B49" s="169" t="s">
        <v>726</v>
      </c>
      <c r="C49" s="273" t="s">
        <v>727</v>
      </c>
      <c r="D49" s="276" t="s">
        <v>1014</v>
      </c>
      <c r="E49" s="276" t="s">
        <v>1015</v>
      </c>
      <c r="F49" s="276" t="s">
        <v>1016</v>
      </c>
      <c r="G49" s="279" t="s">
        <v>440</v>
      </c>
      <c r="H49" s="279" t="s">
        <v>440</v>
      </c>
      <c r="I49" s="279" t="s">
        <v>440</v>
      </c>
      <c r="J49" s="279" t="s">
        <v>440</v>
      </c>
      <c r="K49" s="279" t="s">
        <v>440</v>
      </c>
      <c r="L49" s="279" t="s">
        <v>440</v>
      </c>
      <c r="M49" s="279" t="s">
        <v>440</v>
      </c>
      <c r="N49" s="279" t="s">
        <v>440</v>
      </c>
      <c r="O49" s="279" t="s">
        <v>440</v>
      </c>
      <c r="P49" s="279" t="s">
        <v>440</v>
      </c>
      <c r="Q49" s="279" t="s">
        <v>440</v>
      </c>
      <c r="R49" s="279" t="s">
        <v>440</v>
      </c>
    </row>
    <row r="50" spans="1:18" ht="15.75" x14ac:dyDescent="0.25">
      <c r="A50" s="254" t="s">
        <v>487</v>
      </c>
      <c r="B50" s="169" t="s">
        <v>728</v>
      </c>
      <c r="C50" s="273" t="s">
        <v>729</v>
      </c>
      <c r="D50" s="276" t="s">
        <v>1014</v>
      </c>
      <c r="E50" s="276" t="s">
        <v>1015</v>
      </c>
      <c r="F50" s="276" t="s">
        <v>1016</v>
      </c>
      <c r="G50" s="279" t="s">
        <v>440</v>
      </c>
      <c r="H50" s="279" t="s">
        <v>440</v>
      </c>
      <c r="I50" s="279" t="s">
        <v>440</v>
      </c>
      <c r="J50" s="279" t="s">
        <v>440</v>
      </c>
      <c r="K50" s="279" t="s">
        <v>440</v>
      </c>
      <c r="L50" s="279" t="s">
        <v>440</v>
      </c>
      <c r="M50" s="279" t="s">
        <v>440</v>
      </c>
      <c r="N50" s="279" t="s">
        <v>440</v>
      </c>
      <c r="O50" s="279" t="s">
        <v>440</v>
      </c>
      <c r="P50" s="279" t="s">
        <v>440</v>
      </c>
      <c r="Q50" s="279" t="s">
        <v>440</v>
      </c>
      <c r="R50" s="279" t="s">
        <v>440</v>
      </c>
    </row>
    <row r="51" spans="1:18" ht="31.5" x14ac:dyDescent="0.25">
      <c r="A51" s="254" t="s">
        <v>487</v>
      </c>
      <c r="B51" s="169" t="s">
        <v>793</v>
      </c>
      <c r="C51" s="273" t="s">
        <v>957</v>
      </c>
      <c r="D51" s="276" t="s">
        <v>1014</v>
      </c>
      <c r="E51" s="276" t="s">
        <v>1015</v>
      </c>
      <c r="F51" s="276" t="s">
        <v>1016</v>
      </c>
      <c r="G51" s="279" t="s">
        <v>440</v>
      </c>
      <c r="H51" s="279" t="s">
        <v>440</v>
      </c>
      <c r="I51" s="279" t="s">
        <v>440</v>
      </c>
      <c r="J51" s="279" t="s">
        <v>440</v>
      </c>
      <c r="K51" s="279" t="s">
        <v>440</v>
      </c>
      <c r="L51" s="279" t="s">
        <v>440</v>
      </c>
      <c r="M51" s="279" t="s">
        <v>440</v>
      </c>
      <c r="N51" s="279" t="s">
        <v>440</v>
      </c>
      <c r="O51" s="279" t="s">
        <v>440</v>
      </c>
      <c r="P51" s="279" t="s">
        <v>440</v>
      </c>
      <c r="Q51" s="279" t="s">
        <v>440</v>
      </c>
      <c r="R51" s="279" t="s">
        <v>440</v>
      </c>
    </row>
    <row r="52" spans="1:18" ht="31.5" x14ac:dyDescent="0.25">
      <c r="A52" s="254" t="s">
        <v>487</v>
      </c>
      <c r="B52" s="169" t="s">
        <v>795</v>
      </c>
      <c r="C52" s="273" t="s">
        <v>794</v>
      </c>
      <c r="D52" s="276" t="s">
        <v>1014</v>
      </c>
      <c r="E52" s="276" t="s">
        <v>1015</v>
      </c>
      <c r="F52" s="276" t="s">
        <v>1016</v>
      </c>
      <c r="G52" s="279" t="s">
        <v>440</v>
      </c>
      <c r="H52" s="279" t="s">
        <v>440</v>
      </c>
      <c r="I52" s="279" t="s">
        <v>440</v>
      </c>
      <c r="J52" s="279" t="s">
        <v>440</v>
      </c>
      <c r="K52" s="279" t="s">
        <v>440</v>
      </c>
      <c r="L52" s="279" t="s">
        <v>440</v>
      </c>
      <c r="M52" s="279" t="s">
        <v>440</v>
      </c>
      <c r="N52" s="279" t="s">
        <v>440</v>
      </c>
      <c r="O52" s="279" t="s">
        <v>440</v>
      </c>
      <c r="P52" s="279" t="s">
        <v>440</v>
      </c>
      <c r="Q52" s="279" t="s">
        <v>440</v>
      </c>
      <c r="R52" s="279" t="s">
        <v>440</v>
      </c>
    </row>
    <row r="53" spans="1:18" ht="15.75" x14ac:dyDescent="0.25">
      <c r="A53" s="254" t="s">
        <v>487</v>
      </c>
      <c r="B53" s="169" t="s">
        <v>796</v>
      </c>
      <c r="C53" s="273" t="s">
        <v>797</v>
      </c>
      <c r="D53" s="276" t="s">
        <v>1014</v>
      </c>
      <c r="E53" s="276" t="s">
        <v>1015</v>
      </c>
      <c r="F53" s="276" t="s">
        <v>1016</v>
      </c>
      <c r="G53" s="279" t="s">
        <v>440</v>
      </c>
      <c r="H53" s="279" t="s">
        <v>440</v>
      </c>
      <c r="I53" s="279" t="s">
        <v>440</v>
      </c>
      <c r="J53" s="279" t="s">
        <v>440</v>
      </c>
      <c r="K53" s="279" t="s">
        <v>440</v>
      </c>
      <c r="L53" s="279" t="s">
        <v>440</v>
      </c>
      <c r="M53" s="279" t="s">
        <v>440</v>
      </c>
      <c r="N53" s="279" t="s">
        <v>440</v>
      </c>
      <c r="O53" s="279" t="s">
        <v>440</v>
      </c>
      <c r="P53" s="279" t="s">
        <v>440</v>
      </c>
      <c r="Q53" s="279" t="s">
        <v>440</v>
      </c>
      <c r="R53" s="279" t="s">
        <v>440</v>
      </c>
    </row>
    <row r="54" spans="1:18" ht="15.75" x14ac:dyDescent="0.25">
      <c r="A54" s="254" t="s">
        <v>487</v>
      </c>
      <c r="B54" s="169" t="s">
        <v>798</v>
      </c>
      <c r="C54" s="273" t="s">
        <v>799</v>
      </c>
      <c r="D54" s="276" t="s">
        <v>1014</v>
      </c>
      <c r="E54" s="276" t="s">
        <v>1015</v>
      </c>
      <c r="F54" s="276" t="s">
        <v>1016</v>
      </c>
      <c r="G54" s="279" t="s">
        <v>440</v>
      </c>
      <c r="H54" s="279" t="s">
        <v>440</v>
      </c>
      <c r="I54" s="279" t="s">
        <v>440</v>
      </c>
      <c r="J54" s="279" t="s">
        <v>440</v>
      </c>
      <c r="K54" s="279" t="s">
        <v>440</v>
      </c>
      <c r="L54" s="279" t="s">
        <v>440</v>
      </c>
      <c r="M54" s="279" t="s">
        <v>440</v>
      </c>
      <c r="N54" s="279" t="s">
        <v>440</v>
      </c>
      <c r="O54" s="279" t="s">
        <v>440</v>
      </c>
      <c r="P54" s="279" t="s">
        <v>440</v>
      </c>
      <c r="Q54" s="279" t="s">
        <v>440</v>
      </c>
      <c r="R54" s="279" t="s">
        <v>440</v>
      </c>
    </row>
    <row r="55" spans="1:18" ht="15.75" x14ac:dyDescent="0.25">
      <c r="A55" s="254" t="s">
        <v>487</v>
      </c>
      <c r="B55" s="169" t="s">
        <v>800</v>
      </c>
      <c r="C55" s="273" t="s">
        <v>801</v>
      </c>
      <c r="D55" s="276" t="s">
        <v>1014</v>
      </c>
      <c r="E55" s="276" t="s">
        <v>1015</v>
      </c>
      <c r="F55" s="276" t="s">
        <v>1016</v>
      </c>
      <c r="G55" s="279" t="s">
        <v>440</v>
      </c>
      <c r="H55" s="279" t="s">
        <v>440</v>
      </c>
      <c r="I55" s="279" t="s">
        <v>440</v>
      </c>
      <c r="J55" s="279" t="s">
        <v>440</v>
      </c>
      <c r="K55" s="279" t="s">
        <v>440</v>
      </c>
      <c r="L55" s="279" t="s">
        <v>440</v>
      </c>
      <c r="M55" s="279" t="s">
        <v>440</v>
      </c>
      <c r="N55" s="279" t="s">
        <v>440</v>
      </c>
      <c r="O55" s="279" t="s">
        <v>440</v>
      </c>
      <c r="P55" s="279" t="s">
        <v>440</v>
      </c>
      <c r="Q55" s="279" t="s">
        <v>440</v>
      </c>
      <c r="R55" s="279" t="s">
        <v>440</v>
      </c>
    </row>
    <row r="56" spans="1:18" ht="31.5" x14ac:dyDescent="0.25">
      <c r="A56" s="254" t="s">
        <v>487</v>
      </c>
      <c r="B56" s="169" t="s">
        <v>802</v>
      </c>
      <c r="C56" s="273" t="s">
        <v>803</v>
      </c>
      <c r="D56" s="276" t="s">
        <v>1014</v>
      </c>
      <c r="E56" s="276" t="s">
        <v>1015</v>
      </c>
      <c r="F56" s="276" t="s">
        <v>1016</v>
      </c>
      <c r="G56" s="279" t="s">
        <v>440</v>
      </c>
      <c r="H56" s="279" t="s">
        <v>440</v>
      </c>
      <c r="I56" s="279" t="s">
        <v>440</v>
      </c>
      <c r="J56" s="279" t="s">
        <v>440</v>
      </c>
      <c r="K56" s="279" t="s">
        <v>440</v>
      </c>
      <c r="L56" s="279" t="s">
        <v>440</v>
      </c>
      <c r="M56" s="279" t="s">
        <v>440</v>
      </c>
      <c r="N56" s="279" t="s">
        <v>440</v>
      </c>
      <c r="O56" s="279" t="s">
        <v>440</v>
      </c>
      <c r="P56" s="279" t="s">
        <v>440</v>
      </c>
      <c r="Q56" s="279" t="s">
        <v>440</v>
      </c>
      <c r="R56" s="279" t="s">
        <v>440</v>
      </c>
    </row>
    <row r="57" spans="1:18" ht="15.75" x14ac:dyDescent="0.25">
      <c r="A57" s="254" t="s">
        <v>487</v>
      </c>
      <c r="B57" s="169" t="s">
        <v>804</v>
      </c>
      <c r="C57" s="273" t="s">
        <v>805</v>
      </c>
      <c r="D57" s="276" t="s">
        <v>1014</v>
      </c>
      <c r="E57" s="276" t="s">
        <v>1015</v>
      </c>
      <c r="F57" s="276" t="s">
        <v>1016</v>
      </c>
      <c r="G57" s="279" t="s">
        <v>440</v>
      </c>
      <c r="H57" s="279" t="s">
        <v>440</v>
      </c>
      <c r="I57" s="279" t="s">
        <v>440</v>
      </c>
      <c r="J57" s="279" t="s">
        <v>440</v>
      </c>
      <c r="K57" s="279" t="s">
        <v>440</v>
      </c>
      <c r="L57" s="279" t="s">
        <v>440</v>
      </c>
      <c r="M57" s="279" t="s">
        <v>440</v>
      </c>
      <c r="N57" s="279" t="s">
        <v>440</v>
      </c>
      <c r="O57" s="279" t="s">
        <v>440</v>
      </c>
      <c r="P57" s="279" t="s">
        <v>440</v>
      </c>
      <c r="Q57" s="279" t="s">
        <v>440</v>
      </c>
      <c r="R57" s="279" t="s">
        <v>440</v>
      </c>
    </row>
    <row r="58" spans="1:18" ht="15.75" x14ac:dyDescent="0.25">
      <c r="A58" s="254" t="s">
        <v>487</v>
      </c>
      <c r="B58" s="169" t="s">
        <v>806</v>
      </c>
      <c r="C58" s="273" t="s">
        <v>807</v>
      </c>
      <c r="D58" s="276" t="s">
        <v>1014</v>
      </c>
      <c r="E58" s="276" t="s">
        <v>1015</v>
      </c>
      <c r="F58" s="276" t="s">
        <v>1016</v>
      </c>
      <c r="G58" s="279" t="s">
        <v>440</v>
      </c>
      <c r="H58" s="279" t="s">
        <v>440</v>
      </c>
      <c r="I58" s="279" t="s">
        <v>440</v>
      </c>
      <c r="J58" s="279" t="s">
        <v>440</v>
      </c>
      <c r="K58" s="279" t="s">
        <v>440</v>
      </c>
      <c r="L58" s="279" t="s">
        <v>440</v>
      </c>
      <c r="M58" s="279" t="s">
        <v>440</v>
      </c>
      <c r="N58" s="279" t="s">
        <v>440</v>
      </c>
      <c r="O58" s="279" t="s">
        <v>440</v>
      </c>
      <c r="P58" s="279" t="s">
        <v>440</v>
      </c>
      <c r="Q58" s="279" t="s">
        <v>440</v>
      </c>
      <c r="R58" s="279" t="s">
        <v>440</v>
      </c>
    </row>
    <row r="59" spans="1:18" ht="15.75" x14ac:dyDescent="0.25">
      <c r="A59" s="254" t="s">
        <v>487</v>
      </c>
      <c r="B59" s="169" t="s">
        <v>808</v>
      </c>
      <c r="C59" s="273" t="s">
        <v>809</v>
      </c>
      <c r="D59" s="276" t="s">
        <v>1014</v>
      </c>
      <c r="E59" s="276" t="s">
        <v>1015</v>
      </c>
      <c r="F59" s="276" t="s">
        <v>1016</v>
      </c>
      <c r="G59" s="279" t="s">
        <v>440</v>
      </c>
      <c r="H59" s="279" t="s">
        <v>440</v>
      </c>
      <c r="I59" s="279" t="s">
        <v>440</v>
      </c>
      <c r="J59" s="279" t="s">
        <v>440</v>
      </c>
      <c r="K59" s="279" t="s">
        <v>440</v>
      </c>
      <c r="L59" s="279" t="s">
        <v>440</v>
      </c>
      <c r="M59" s="279" t="s">
        <v>440</v>
      </c>
      <c r="N59" s="279" t="s">
        <v>440</v>
      </c>
      <c r="O59" s="279" t="s">
        <v>440</v>
      </c>
      <c r="P59" s="279" t="s">
        <v>440</v>
      </c>
      <c r="Q59" s="279" t="s">
        <v>440</v>
      </c>
      <c r="R59" s="279" t="s">
        <v>440</v>
      </c>
    </row>
    <row r="60" spans="1:18" ht="15.75" x14ac:dyDescent="0.25">
      <c r="A60" s="254" t="s">
        <v>487</v>
      </c>
      <c r="B60" s="169" t="s">
        <v>810</v>
      </c>
      <c r="C60" s="273" t="s">
        <v>811</v>
      </c>
      <c r="D60" s="276" t="s">
        <v>1014</v>
      </c>
      <c r="E60" s="276" t="s">
        <v>1015</v>
      </c>
      <c r="F60" s="276" t="s">
        <v>1016</v>
      </c>
      <c r="G60" s="279" t="s">
        <v>440</v>
      </c>
      <c r="H60" s="279" t="s">
        <v>440</v>
      </c>
      <c r="I60" s="279" t="s">
        <v>440</v>
      </c>
      <c r="J60" s="279" t="s">
        <v>440</v>
      </c>
      <c r="K60" s="279" t="s">
        <v>440</v>
      </c>
      <c r="L60" s="279" t="s">
        <v>440</v>
      </c>
      <c r="M60" s="279" t="s">
        <v>440</v>
      </c>
      <c r="N60" s="279" t="s">
        <v>440</v>
      </c>
      <c r="O60" s="279" t="s">
        <v>440</v>
      </c>
      <c r="P60" s="279" t="s">
        <v>440</v>
      </c>
      <c r="Q60" s="279" t="s">
        <v>440</v>
      </c>
      <c r="R60" s="279" t="s">
        <v>440</v>
      </c>
    </row>
    <row r="61" spans="1:18" ht="15.75" x14ac:dyDescent="0.25">
      <c r="A61" s="254" t="s">
        <v>487</v>
      </c>
      <c r="B61" s="169" t="s">
        <v>812</v>
      </c>
      <c r="C61" s="273" t="s">
        <v>813</v>
      </c>
      <c r="D61" s="276" t="s">
        <v>1014</v>
      </c>
      <c r="E61" s="276" t="s">
        <v>1015</v>
      </c>
      <c r="F61" s="276" t="s">
        <v>1016</v>
      </c>
      <c r="G61" s="279" t="s">
        <v>440</v>
      </c>
      <c r="H61" s="279" t="s">
        <v>440</v>
      </c>
      <c r="I61" s="279" t="s">
        <v>440</v>
      </c>
      <c r="J61" s="279" t="s">
        <v>440</v>
      </c>
      <c r="K61" s="279" t="s">
        <v>440</v>
      </c>
      <c r="L61" s="279" t="s">
        <v>440</v>
      </c>
      <c r="M61" s="279" t="s">
        <v>440</v>
      </c>
      <c r="N61" s="279" t="s">
        <v>440</v>
      </c>
      <c r="O61" s="279" t="s">
        <v>440</v>
      </c>
      <c r="P61" s="279" t="s">
        <v>440</v>
      </c>
      <c r="Q61" s="279" t="s">
        <v>440</v>
      </c>
      <c r="R61" s="279" t="s">
        <v>440</v>
      </c>
    </row>
    <row r="62" spans="1:18" ht="31.5" x14ac:dyDescent="0.25">
      <c r="A62" s="254" t="s">
        <v>487</v>
      </c>
      <c r="B62" s="169" t="s">
        <v>814</v>
      </c>
      <c r="C62" s="273" t="s">
        <v>815</v>
      </c>
      <c r="D62" s="276" t="s">
        <v>1014</v>
      </c>
      <c r="E62" s="276" t="s">
        <v>1015</v>
      </c>
      <c r="F62" s="276" t="s">
        <v>1016</v>
      </c>
      <c r="G62" s="279" t="s">
        <v>440</v>
      </c>
      <c r="H62" s="279" t="s">
        <v>440</v>
      </c>
      <c r="I62" s="279" t="s">
        <v>440</v>
      </c>
      <c r="J62" s="279" t="s">
        <v>440</v>
      </c>
      <c r="K62" s="279" t="s">
        <v>440</v>
      </c>
      <c r="L62" s="279" t="s">
        <v>440</v>
      </c>
      <c r="M62" s="279" t="s">
        <v>440</v>
      </c>
      <c r="N62" s="279" t="s">
        <v>440</v>
      </c>
      <c r="O62" s="279" t="s">
        <v>440</v>
      </c>
      <c r="P62" s="279" t="s">
        <v>440</v>
      </c>
      <c r="Q62" s="279" t="s">
        <v>440</v>
      </c>
      <c r="R62" s="279" t="s">
        <v>440</v>
      </c>
    </row>
    <row r="63" spans="1:18" ht="15.75" x14ac:dyDescent="0.25">
      <c r="A63" s="254" t="s">
        <v>487</v>
      </c>
      <c r="B63" s="169" t="s">
        <v>824</v>
      </c>
      <c r="C63" s="273" t="s">
        <v>825</v>
      </c>
      <c r="D63" s="276" t="s">
        <v>1014</v>
      </c>
      <c r="E63" s="276" t="s">
        <v>1015</v>
      </c>
      <c r="F63" s="276" t="s">
        <v>1016</v>
      </c>
      <c r="G63" s="279" t="s">
        <v>440</v>
      </c>
      <c r="H63" s="279" t="s">
        <v>440</v>
      </c>
      <c r="I63" s="279" t="s">
        <v>440</v>
      </c>
      <c r="J63" s="279" t="s">
        <v>440</v>
      </c>
      <c r="K63" s="279" t="s">
        <v>440</v>
      </c>
      <c r="L63" s="279" t="s">
        <v>440</v>
      </c>
      <c r="M63" s="279" t="s">
        <v>440</v>
      </c>
      <c r="N63" s="279" t="s">
        <v>440</v>
      </c>
      <c r="O63" s="279" t="s">
        <v>440</v>
      </c>
      <c r="P63" s="279" t="s">
        <v>440</v>
      </c>
      <c r="Q63" s="279" t="s">
        <v>440</v>
      </c>
      <c r="R63" s="279" t="s">
        <v>440</v>
      </c>
    </row>
    <row r="64" spans="1:18" ht="15.75" x14ac:dyDescent="0.25">
      <c r="A64" s="254" t="s">
        <v>487</v>
      </c>
      <c r="B64" s="169" t="s">
        <v>826</v>
      </c>
      <c r="C64" s="273" t="s">
        <v>827</v>
      </c>
      <c r="D64" s="276" t="s">
        <v>1014</v>
      </c>
      <c r="E64" s="276" t="s">
        <v>1015</v>
      </c>
      <c r="F64" s="276" t="s">
        <v>1016</v>
      </c>
      <c r="G64" s="279" t="s">
        <v>440</v>
      </c>
      <c r="H64" s="279" t="s">
        <v>440</v>
      </c>
      <c r="I64" s="279" t="s">
        <v>440</v>
      </c>
      <c r="J64" s="279" t="s">
        <v>440</v>
      </c>
      <c r="K64" s="279" t="s">
        <v>440</v>
      </c>
      <c r="L64" s="279" t="s">
        <v>440</v>
      </c>
      <c r="M64" s="279" t="s">
        <v>440</v>
      </c>
      <c r="N64" s="279" t="s">
        <v>440</v>
      </c>
      <c r="O64" s="279" t="s">
        <v>440</v>
      </c>
      <c r="P64" s="279" t="s">
        <v>440</v>
      </c>
      <c r="Q64" s="279" t="s">
        <v>440</v>
      </c>
      <c r="R64" s="279" t="s">
        <v>440</v>
      </c>
    </row>
    <row r="65" spans="1:18" ht="15.75" x14ac:dyDescent="0.25">
      <c r="A65" s="254" t="s">
        <v>487</v>
      </c>
      <c r="B65" s="169" t="s">
        <v>828</v>
      </c>
      <c r="C65" s="273" t="s">
        <v>829</v>
      </c>
      <c r="D65" s="276" t="s">
        <v>1014</v>
      </c>
      <c r="E65" s="276" t="s">
        <v>1015</v>
      </c>
      <c r="F65" s="276" t="s">
        <v>1016</v>
      </c>
      <c r="G65" s="279" t="s">
        <v>440</v>
      </c>
      <c r="H65" s="279" t="s">
        <v>440</v>
      </c>
      <c r="I65" s="279" t="s">
        <v>440</v>
      </c>
      <c r="J65" s="279" t="s">
        <v>440</v>
      </c>
      <c r="K65" s="279" t="s">
        <v>440</v>
      </c>
      <c r="L65" s="279" t="s">
        <v>440</v>
      </c>
      <c r="M65" s="279" t="s">
        <v>440</v>
      </c>
      <c r="N65" s="279" t="s">
        <v>440</v>
      </c>
      <c r="O65" s="279" t="s">
        <v>440</v>
      </c>
      <c r="P65" s="279" t="s">
        <v>440</v>
      </c>
      <c r="Q65" s="279" t="s">
        <v>440</v>
      </c>
      <c r="R65" s="279" t="s">
        <v>440</v>
      </c>
    </row>
    <row r="66" spans="1:18" ht="15.75" x14ac:dyDescent="0.25">
      <c r="A66" s="254" t="s">
        <v>487</v>
      </c>
      <c r="B66" s="169" t="s">
        <v>830</v>
      </c>
      <c r="C66" s="273" t="s">
        <v>831</v>
      </c>
      <c r="D66" s="276" t="s">
        <v>1014</v>
      </c>
      <c r="E66" s="276" t="s">
        <v>1015</v>
      </c>
      <c r="F66" s="276" t="s">
        <v>1016</v>
      </c>
      <c r="G66" s="279" t="s">
        <v>440</v>
      </c>
      <c r="H66" s="279" t="s">
        <v>440</v>
      </c>
      <c r="I66" s="279" t="s">
        <v>440</v>
      </c>
      <c r="J66" s="279" t="s">
        <v>440</v>
      </c>
      <c r="K66" s="279" t="s">
        <v>440</v>
      </c>
      <c r="L66" s="279" t="s">
        <v>440</v>
      </c>
      <c r="M66" s="279" t="s">
        <v>440</v>
      </c>
      <c r="N66" s="279" t="s">
        <v>440</v>
      </c>
      <c r="O66" s="279" t="s">
        <v>440</v>
      </c>
      <c r="P66" s="279" t="s">
        <v>440</v>
      </c>
      <c r="Q66" s="279" t="s">
        <v>440</v>
      </c>
      <c r="R66" s="279" t="s">
        <v>440</v>
      </c>
    </row>
    <row r="67" spans="1:18" ht="15.75" x14ac:dyDescent="0.25">
      <c r="A67" s="254" t="s">
        <v>487</v>
      </c>
      <c r="B67" s="169" t="s">
        <v>832</v>
      </c>
      <c r="C67" s="273" t="s">
        <v>833</v>
      </c>
      <c r="D67" s="276" t="s">
        <v>1014</v>
      </c>
      <c r="E67" s="276" t="s">
        <v>1015</v>
      </c>
      <c r="F67" s="276" t="s">
        <v>1016</v>
      </c>
      <c r="G67" s="279" t="s">
        <v>440</v>
      </c>
      <c r="H67" s="279" t="s">
        <v>440</v>
      </c>
      <c r="I67" s="279" t="s">
        <v>440</v>
      </c>
      <c r="J67" s="279" t="s">
        <v>440</v>
      </c>
      <c r="K67" s="279" t="s">
        <v>440</v>
      </c>
      <c r="L67" s="279" t="s">
        <v>440</v>
      </c>
      <c r="M67" s="279" t="s">
        <v>440</v>
      </c>
      <c r="N67" s="279" t="s">
        <v>440</v>
      </c>
      <c r="O67" s="279" t="s">
        <v>440</v>
      </c>
      <c r="P67" s="279" t="s">
        <v>440</v>
      </c>
      <c r="Q67" s="279" t="s">
        <v>440</v>
      </c>
      <c r="R67" s="279" t="s">
        <v>440</v>
      </c>
    </row>
    <row r="68" spans="1:18" ht="15.75" x14ac:dyDescent="0.25">
      <c r="A68" s="254" t="s">
        <v>487</v>
      </c>
      <c r="B68" s="169" t="s">
        <v>834</v>
      </c>
      <c r="C68" s="273" t="s">
        <v>835</v>
      </c>
      <c r="D68" s="276" t="s">
        <v>1014</v>
      </c>
      <c r="E68" s="276" t="s">
        <v>1015</v>
      </c>
      <c r="F68" s="276" t="s">
        <v>1016</v>
      </c>
      <c r="G68" s="279" t="s">
        <v>440</v>
      </c>
      <c r="H68" s="279" t="s">
        <v>440</v>
      </c>
      <c r="I68" s="279" t="s">
        <v>440</v>
      </c>
      <c r="J68" s="279" t="s">
        <v>440</v>
      </c>
      <c r="K68" s="279" t="s">
        <v>440</v>
      </c>
      <c r="L68" s="279" t="s">
        <v>440</v>
      </c>
      <c r="M68" s="279" t="s">
        <v>440</v>
      </c>
      <c r="N68" s="279" t="s">
        <v>440</v>
      </c>
      <c r="O68" s="279" t="s">
        <v>440</v>
      </c>
      <c r="P68" s="279" t="s">
        <v>440</v>
      </c>
      <c r="Q68" s="279" t="s">
        <v>440</v>
      </c>
      <c r="R68" s="279" t="s">
        <v>440</v>
      </c>
    </row>
    <row r="69" spans="1:18" ht="15.75" x14ac:dyDescent="0.25">
      <c r="A69" s="254" t="s">
        <v>487</v>
      </c>
      <c r="B69" s="169" t="s">
        <v>836</v>
      </c>
      <c r="C69" s="273" t="s">
        <v>837</v>
      </c>
      <c r="D69" s="276" t="s">
        <v>1014</v>
      </c>
      <c r="E69" s="276" t="s">
        <v>1015</v>
      </c>
      <c r="F69" s="276" t="s">
        <v>1016</v>
      </c>
      <c r="G69" s="279" t="s">
        <v>440</v>
      </c>
      <c r="H69" s="279" t="s">
        <v>440</v>
      </c>
      <c r="I69" s="279" t="s">
        <v>440</v>
      </c>
      <c r="J69" s="279" t="s">
        <v>440</v>
      </c>
      <c r="K69" s="279" t="s">
        <v>440</v>
      </c>
      <c r="L69" s="279" t="s">
        <v>440</v>
      </c>
      <c r="M69" s="279" t="s">
        <v>440</v>
      </c>
      <c r="N69" s="279" t="s">
        <v>440</v>
      </c>
      <c r="O69" s="279" t="s">
        <v>440</v>
      </c>
      <c r="P69" s="279" t="s">
        <v>440</v>
      </c>
      <c r="Q69" s="279" t="s">
        <v>440</v>
      </c>
      <c r="R69" s="279" t="s">
        <v>440</v>
      </c>
    </row>
    <row r="70" spans="1:18" ht="15.75" x14ac:dyDescent="0.25">
      <c r="A70" s="254" t="s">
        <v>487</v>
      </c>
      <c r="B70" s="169" t="s">
        <v>838</v>
      </c>
      <c r="C70" s="273" t="s">
        <v>839</v>
      </c>
      <c r="D70" s="276" t="s">
        <v>1014</v>
      </c>
      <c r="E70" s="276" t="s">
        <v>1015</v>
      </c>
      <c r="F70" s="276" t="s">
        <v>1016</v>
      </c>
      <c r="G70" s="279" t="s">
        <v>440</v>
      </c>
      <c r="H70" s="279" t="s">
        <v>440</v>
      </c>
      <c r="I70" s="279" t="s">
        <v>440</v>
      </c>
      <c r="J70" s="279" t="s">
        <v>440</v>
      </c>
      <c r="K70" s="279" t="s">
        <v>440</v>
      </c>
      <c r="L70" s="279" t="s">
        <v>440</v>
      </c>
      <c r="M70" s="279" t="s">
        <v>440</v>
      </c>
      <c r="N70" s="279" t="s">
        <v>440</v>
      </c>
      <c r="O70" s="279" t="s">
        <v>440</v>
      </c>
      <c r="P70" s="279" t="s">
        <v>440</v>
      </c>
      <c r="Q70" s="279" t="s">
        <v>440</v>
      </c>
      <c r="R70" s="279" t="s">
        <v>440</v>
      </c>
    </row>
    <row r="71" spans="1:18" ht="15.75" x14ac:dyDescent="0.25">
      <c r="A71" s="254" t="s">
        <v>487</v>
      </c>
      <c r="B71" s="169" t="s">
        <v>840</v>
      </c>
      <c r="C71" s="273" t="s">
        <v>841</v>
      </c>
      <c r="D71" s="276" t="s">
        <v>1014</v>
      </c>
      <c r="E71" s="276" t="s">
        <v>1015</v>
      </c>
      <c r="F71" s="276" t="s">
        <v>1016</v>
      </c>
      <c r="G71" s="279" t="s">
        <v>440</v>
      </c>
      <c r="H71" s="279" t="s">
        <v>440</v>
      </c>
      <c r="I71" s="279" t="s">
        <v>440</v>
      </c>
      <c r="J71" s="279" t="s">
        <v>440</v>
      </c>
      <c r="K71" s="279" t="s">
        <v>440</v>
      </c>
      <c r="L71" s="279" t="s">
        <v>440</v>
      </c>
      <c r="M71" s="279" t="s">
        <v>440</v>
      </c>
      <c r="N71" s="279" t="s">
        <v>440</v>
      </c>
      <c r="O71" s="279" t="s">
        <v>440</v>
      </c>
      <c r="P71" s="279" t="s">
        <v>440</v>
      </c>
      <c r="Q71" s="279" t="s">
        <v>440</v>
      </c>
      <c r="R71" s="279" t="s">
        <v>440</v>
      </c>
    </row>
    <row r="72" spans="1:18" ht="15.75" x14ac:dyDescent="0.25">
      <c r="A72" s="254" t="s">
        <v>487</v>
      </c>
      <c r="B72" s="169" t="s">
        <v>842</v>
      </c>
      <c r="C72" s="273" t="s">
        <v>843</v>
      </c>
      <c r="D72" s="276" t="s">
        <v>1014</v>
      </c>
      <c r="E72" s="276" t="s">
        <v>1015</v>
      </c>
      <c r="F72" s="276" t="s">
        <v>1016</v>
      </c>
      <c r="G72" s="279" t="s">
        <v>440</v>
      </c>
      <c r="H72" s="279" t="s">
        <v>440</v>
      </c>
      <c r="I72" s="279" t="s">
        <v>440</v>
      </c>
      <c r="J72" s="279" t="s">
        <v>440</v>
      </c>
      <c r="K72" s="279" t="s">
        <v>440</v>
      </c>
      <c r="L72" s="279" t="s">
        <v>440</v>
      </c>
      <c r="M72" s="279" t="s">
        <v>440</v>
      </c>
      <c r="N72" s="279" t="s">
        <v>440</v>
      </c>
      <c r="O72" s="279" t="s">
        <v>440</v>
      </c>
      <c r="P72" s="279" t="s">
        <v>440</v>
      </c>
      <c r="Q72" s="279" t="s">
        <v>440</v>
      </c>
      <c r="R72" s="279" t="s">
        <v>440</v>
      </c>
    </row>
    <row r="73" spans="1:18" ht="15.75" x14ac:dyDescent="0.25">
      <c r="A73" s="254" t="s">
        <v>487</v>
      </c>
      <c r="B73" s="169" t="s">
        <v>844</v>
      </c>
      <c r="C73" s="273" t="s">
        <v>845</v>
      </c>
      <c r="D73" s="276" t="s">
        <v>1014</v>
      </c>
      <c r="E73" s="276" t="s">
        <v>1015</v>
      </c>
      <c r="F73" s="276" t="s">
        <v>1016</v>
      </c>
      <c r="G73" s="279" t="s">
        <v>440</v>
      </c>
      <c r="H73" s="279" t="s">
        <v>440</v>
      </c>
      <c r="I73" s="279" t="s">
        <v>440</v>
      </c>
      <c r="J73" s="279" t="s">
        <v>440</v>
      </c>
      <c r="K73" s="279" t="s">
        <v>440</v>
      </c>
      <c r="L73" s="279" t="s">
        <v>440</v>
      </c>
      <c r="M73" s="279" t="s">
        <v>440</v>
      </c>
      <c r="N73" s="279" t="s">
        <v>440</v>
      </c>
      <c r="O73" s="279" t="s">
        <v>440</v>
      </c>
      <c r="P73" s="279" t="s">
        <v>440</v>
      </c>
      <c r="Q73" s="279" t="s">
        <v>440</v>
      </c>
      <c r="R73" s="279" t="s">
        <v>440</v>
      </c>
    </row>
    <row r="74" spans="1:18" ht="15.75" x14ac:dyDescent="0.25">
      <c r="A74" s="254" t="s">
        <v>487</v>
      </c>
      <c r="B74" s="169" t="s">
        <v>846</v>
      </c>
      <c r="C74" s="273" t="s">
        <v>847</v>
      </c>
      <c r="D74" s="276" t="s">
        <v>1014</v>
      </c>
      <c r="E74" s="276" t="s">
        <v>1015</v>
      </c>
      <c r="F74" s="276" t="s">
        <v>1016</v>
      </c>
      <c r="G74" s="279" t="s">
        <v>440</v>
      </c>
      <c r="H74" s="279" t="s">
        <v>440</v>
      </c>
      <c r="I74" s="279" t="s">
        <v>440</v>
      </c>
      <c r="J74" s="279" t="s">
        <v>440</v>
      </c>
      <c r="K74" s="279" t="s">
        <v>440</v>
      </c>
      <c r="L74" s="279" t="s">
        <v>440</v>
      </c>
      <c r="M74" s="279" t="s">
        <v>440</v>
      </c>
      <c r="N74" s="279" t="s">
        <v>440</v>
      </c>
      <c r="O74" s="279" t="s">
        <v>440</v>
      </c>
      <c r="P74" s="279" t="s">
        <v>440</v>
      </c>
      <c r="Q74" s="279" t="s">
        <v>440</v>
      </c>
      <c r="R74" s="279" t="s">
        <v>440</v>
      </c>
    </row>
    <row r="75" spans="1:18" ht="15.75" x14ac:dyDescent="0.25">
      <c r="A75" s="254" t="s">
        <v>487</v>
      </c>
      <c r="B75" s="169" t="s">
        <v>848</v>
      </c>
      <c r="C75" s="273" t="s">
        <v>849</v>
      </c>
      <c r="D75" s="276" t="s">
        <v>1014</v>
      </c>
      <c r="E75" s="276" t="s">
        <v>1015</v>
      </c>
      <c r="F75" s="276" t="s">
        <v>1016</v>
      </c>
      <c r="G75" s="279" t="s">
        <v>440</v>
      </c>
      <c r="H75" s="279" t="s">
        <v>440</v>
      </c>
      <c r="I75" s="279" t="s">
        <v>440</v>
      </c>
      <c r="J75" s="279" t="s">
        <v>440</v>
      </c>
      <c r="K75" s="279" t="s">
        <v>440</v>
      </c>
      <c r="L75" s="279" t="s">
        <v>440</v>
      </c>
      <c r="M75" s="279" t="s">
        <v>440</v>
      </c>
      <c r="N75" s="279" t="s">
        <v>440</v>
      </c>
      <c r="O75" s="279" t="s">
        <v>440</v>
      </c>
      <c r="P75" s="279" t="s">
        <v>440</v>
      </c>
      <c r="Q75" s="279" t="s">
        <v>440</v>
      </c>
      <c r="R75" s="279" t="s">
        <v>440</v>
      </c>
    </row>
    <row r="76" spans="1:18" ht="15.75" x14ac:dyDescent="0.25">
      <c r="A76" s="254" t="s">
        <v>487</v>
      </c>
      <c r="B76" s="169" t="s">
        <v>850</v>
      </c>
      <c r="C76" s="273" t="s">
        <v>851</v>
      </c>
      <c r="D76" s="276" t="s">
        <v>1014</v>
      </c>
      <c r="E76" s="276" t="s">
        <v>1015</v>
      </c>
      <c r="F76" s="276" t="s">
        <v>1016</v>
      </c>
      <c r="G76" s="279" t="s">
        <v>440</v>
      </c>
      <c r="H76" s="279" t="s">
        <v>440</v>
      </c>
      <c r="I76" s="279" t="s">
        <v>440</v>
      </c>
      <c r="J76" s="279" t="s">
        <v>440</v>
      </c>
      <c r="K76" s="279" t="s">
        <v>440</v>
      </c>
      <c r="L76" s="279" t="s">
        <v>440</v>
      </c>
      <c r="M76" s="279" t="s">
        <v>440</v>
      </c>
      <c r="N76" s="279" t="s">
        <v>440</v>
      </c>
      <c r="O76" s="279" t="s">
        <v>440</v>
      </c>
      <c r="P76" s="279" t="s">
        <v>440</v>
      </c>
      <c r="Q76" s="279" t="s">
        <v>440</v>
      </c>
      <c r="R76" s="279" t="s">
        <v>440</v>
      </c>
    </row>
    <row r="77" spans="1:18" ht="31.5" x14ac:dyDescent="0.25">
      <c r="A77" s="254" t="s">
        <v>487</v>
      </c>
      <c r="B77" s="169" t="s">
        <v>852</v>
      </c>
      <c r="C77" s="273" t="s">
        <v>853</v>
      </c>
      <c r="D77" s="276" t="s">
        <v>1014</v>
      </c>
      <c r="E77" s="276" t="s">
        <v>1015</v>
      </c>
      <c r="F77" s="276" t="s">
        <v>1016</v>
      </c>
      <c r="G77" s="279" t="s">
        <v>440</v>
      </c>
      <c r="H77" s="279" t="s">
        <v>440</v>
      </c>
      <c r="I77" s="279" t="s">
        <v>440</v>
      </c>
      <c r="J77" s="279" t="s">
        <v>440</v>
      </c>
      <c r="K77" s="279" t="s">
        <v>440</v>
      </c>
      <c r="L77" s="279" t="s">
        <v>440</v>
      </c>
      <c r="M77" s="279" t="s">
        <v>440</v>
      </c>
      <c r="N77" s="279" t="s">
        <v>440</v>
      </c>
      <c r="O77" s="279" t="s">
        <v>440</v>
      </c>
      <c r="P77" s="279" t="s">
        <v>440</v>
      </c>
      <c r="Q77" s="279" t="s">
        <v>440</v>
      </c>
      <c r="R77" s="279" t="s">
        <v>440</v>
      </c>
    </row>
    <row r="78" spans="1:18" ht="31.5" x14ac:dyDescent="0.25">
      <c r="A78" s="254" t="s">
        <v>487</v>
      </c>
      <c r="B78" s="169" t="s">
        <v>854</v>
      </c>
      <c r="C78" s="273" t="s">
        <v>855</v>
      </c>
      <c r="D78" s="276" t="s">
        <v>1014</v>
      </c>
      <c r="E78" s="276" t="s">
        <v>1015</v>
      </c>
      <c r="F78" s="276" t="s">
        <v>1016</v>
      </c>
      <c r="G78" s="279" t="s">
        <v>440</v>
      </c>
      <c r="H78" s="279" t="s">
        <v>440</v>
      </c>
      <c r="I78" s="279" t="s">
        <v>440</v>
      </c>
      <c r="J78" s="279" t="s">
        <v>440</v>
      </c>
      <c r="K78" s="279" t="s">
        <v>440</v>
      </c>
      <c r="L78" s="279" t="s">
        <v>440</v>
      </c>
      <c r="M78" s="279" t="s">
        <v>440</v>
      </c>
      <c r="N78" s="279" t="s">
        <v>440</v>
      </c>
      <c r="O78" s="279" t="s">
        <v>440</v>
      </c>
      <c r="P78" s="279" t="s">
        <v>440</v>
      </c>
      <c r="Q78" s="279" t="s">
        <v>440</v>
      </c>
      <c r="R78" s="279" t="s">
        <v>440</v>
      </c>
    </row>
    <row r="79" spans="1:18" ht="15.75" x14ac:dyDescent="0.25">
      <c r="A79" s="254" t="s">
        <v>487</v>
      </c>
      <c r="B79" s="169" t="s">
        <v>884</v>
      </c>
      <c r="C79" s="273" t="s">
        <v>885</v>
      </c>
      <c r="D79" s="276" t="s">
        <v>1014</v>
      </c>
      <c r="E79" s="276" t="s">
        <v>1015</v>
      </c>
      <c r="F79" s="276" t="s">
        <v>1016</v>
      </c>
      <c r="G79" s="279" t="s">
        <v>440</v>
      </c>
      <c r="H79" s="279" t="s">
        <v>440</v>
      </c>
      <c r="I79" s="279" t="s">
        <v>440</v>
      </c>
      <c r="J79" s="279" t="s">
        <v>440</v>
      </c>
      <c r="K79" s="279" t="s">
        <v>440</v>
      </c>
      <c r="L79" s="279" t="s">
        <v>440</v>
      </c>
      <c r="M79" s="279" t="s">
        <v>440</v>
      </c>
      <c r="N79" s="279" t="s">
        <v>440</v>
      </c>
      <c r="O79" s="279" t="s">
        <v>440</v>
      </c>
      <c r="P79" s="279" t="s">
        <v>440</v>
      </c>
      <c r="Q79" s="279" t="s">
        <v>440</v>
      </c>
      <c r="R79" s="279" t="s">
        <v>440</v>
      </c>
    </row>
    <row r="80" spans="1:18" ht="15.75" x14ac:dyDescent="0.25">
      <c r="A80" s="254" t="s">
        <v>487</v>
      </c>
      <c r="B80" s="169" t="s">
        <v>886</v>
      </c>
      <c r="C80" s="273" t="s">
        <v>887</v>
      </c>
      <c r="D80" s="276" t="s">
        <v>1014</v>
      </c>
      <c r="E80" s="276" t="s">
        <v>1015</v>
      </c>
      <c r="F80" s="276" t="s">
        <v>1016</v>
      </c>
      <c r="G80" s="279" t="s">
        <v>440</v>
      </c>
      <c r="H80" s="279" t="s">
        <v>440</v>
      </c>
      <c r="I80" s="279" t="s">
        <v>440</v>
      </c>
      <c r="J80" s="279" t="s">
        <v>440</v>
      </c>
      <c r="K80" s="279" t="s">
        <v>440</v>
      </c>
      <c r="L80" s="279" t="s">
        <v>440</v>
      </c>
      <c r="M80" s="279" t="s">
        <v>440</v>
      </c>
      <c r="N80" s="279" t="s">
        <v>440</v>
      </c>
      <c r="O80" s="279" t="s">
        <v>440</v>
      </c>
      <c r="P80" s="279" t="s">
        <v>440</v>
      </c>
      <c r="Q80" s="279" t="s">
        <v>440</v>
      </c>
      <c r="R80" s="279" t="s">
        <v>440</v>
      </c>
    </row>
    <row r="81" spans="1:18" ht="15.75" x14ac:dyDescent="0.25">
      <c r="A81" s="254" t="s">
        <v>487</v>
      </c>
      <c r="B81" s="169" t="s">
        <v>888</v>
      </c>
      <c r="C81" s="273" t="s">
        <v>889</v>
      </c>
      <c r="D81" s="276" t="s">
        <v>1014</v>
      </c>
      <c r="E81" s="276" t="s">
        <v>1015</v>
      </c>
      <c r="F81" s="276" t="s">
        <v>1016</v>
      </c>
      <c r="G81" s="279" t="s">
        <v>440</v>
      </c>
      <c r="H81" s="279" t="s">
        <v>440</v>
      </c>
      <c r="I81" s="279" t="s">
        <v>440</v>
      </c>
      <c r="J81" s="279" t="s">
        <v>440</v>
      </c>
      <c r="K81" s="279" t="s">
        <v>440</v>
      </c>
      <c r="L81" s="279" t="s">
        <v>440</v>
      </c>
      <c r="M81" s="279" t="s">
        <v>440</v>
      </c>
      <c r="N81" s="279" t="s">
        <v>440</v>
      </c>
      <c r="O81" s="279" t="s">
        <v>440</v>
      </c>
      <c r="P81" s="279" t="s">
        <v>440</v>
      </c>
      <c r="Q81" s="279" t="s">
        <v>440</v>
      </c>
      <c r="R81" s="279" t="s">
        <v>440</v>
      </c>
    </row>
    <row r="82" spans="1:18" ht="15.75" x14ac:dyDescent="0.25">
      <c r="A82" s="254" t="s">
        <v>487</v>
      </c>
      <c r="B82" s="169" t="s">
        <v>890</v>
      </c>
      <c r="C82" s="273" t="s">
        <v>891</v>
      </c>
      <c r="D82" s="276" t="s">
        <v>1014</v>
      </c>
      <c r="E82" s="276" t="s">
        <v>1015</v>
      </c>
      <c r="F82" s="276" t="s">
        <v>1016</v>
      </c>
      <c r="G82" s="279" t="s">
        <v>440</v>
      </c>
      <c r="H82" s="279" t="s">
        <v>440</v>
      </c>
      <c r="I82" s="279" t="s">
        <v>440</v>
      </c>
      <c r="J82" s="279" t="s">
        <v>440</v>
      </c>
      <c r="K82" s="279" t="s">
        <v>440</v>
      </c>
      <c r="L82" s="279" t="s">
        <v>440</v>
      </c>
      <c r="M82" s="279" t="s">
        <v>440</v>
      </c>
      <c r="N82" s="279" t="s">
        <v>440</v>
      </c>
      <c r="O82" s="279" t="s">
        <v>440</v>
      </c>
      <c r="P82" s="279" t="s">
        <v>440</v>
      </c>
      <c r="Q82" s="279" t="s">
        <v>440</v>
      </c>
      <c r="R82" s="279" t="s">
        <v>440</v>
      </c>
    </row>
    <row r="83" spans="1:18" ht="15.75" x14ac:dyDescent="0.25">
      <c r="A83" s="254" t="s">
        <v>487</v>
      </c>
      <c r="B83" s="169" t="s">
        <v>892</v>
      </c>
      <c r="C83" s="273" t="s">
        <v>893</v>
      </c>
      <c r="D83" s="276" t="s">
        <v>1014</v>
      </c>
      <c r="E83" s="276" t="s">
        <v>1015</v>
      </c>
      <c r="F83" s="276" t="s">
        <v>1016</v>
      </c>
      <c r="G83" s="279" t="s">
        <v>440</v>
      </c>
      <c r="H83" s="279" t="s">
        <v>440</v>
      </c>
      <c r="I83" s="279" t="s">
        <v>440</v>
      </c>
      <c r="J83" s="279" t="s">
        <v>440</v>
      </c>
      <c r="K83" s="279" t="s">
        <v>440</v>
      </c>
      <c r="L83" s="279" t="s">
        <v>440</v>
      </c>
      <c r="M83" s="279" t="s">
        <v>440</v>
      </c>
      <c r="N83" s="279" t="s">
        <v>440</v>
      </c>
      <c r="O83" s="279" t="s">
        <v>440</v>
      </c>
      <c r="P83" s="279" t="s">
        <v>440</v>
      </c>
      <c r="Q83" s="279" t="s">
        <v>440</v>
      </c>
      <c r="R83" s="279" t="s">
        <v>440</v>
      </c>
    </row>
    <row r="84" spans="1:18" ht="31.5" x14ac:dyDescent="0.25">
      <c r="A84" s="254" t="s">
        <v>487</v>
      </c>
      <c r="B84" s="169" t="s">
        <v>900</v>
      </c>
      <c r="C84" s="273" t="s">
        <v>901</v>
      </c>
      <c r="D84" s="276" t="s">
        <v>1014</v>
      </c>
      <c r="E84" s="276" t="s">
        <v>1015</v>
      </c>
      <c r="F84" s="276" t="s">
        <v>1016</v>
      </c>
      <c r="G84" s="279" t="s">
        <v>440</v>
      </c>
      <c r="H84" s="279" t="s">
        <v>440</v>
      </c>
      <c r="I84" s="279" t="s">
        <v>440</v>
      </c>
      <c r="J84" s="279" t="s">
        <v>440</v>
      </c>
      <c r="K84" s="279" t="s">
        <v>440</v>
      </c>
      <c r="L84" s="279" t="s">
        <v>440</v>
      </c>
      <c r="M84" s="279" t="s">
        <v>440</v>
      </c>
      <c r="N84" s="279" t="s">
        <v>440</v>
      </c>
      <c r="O84" s="279" t="s">
        <v>440</v>
      </c>
      <c r="P84" s="279" t="s">
        <v>440</v>
      </c>
      <c r="Q84" s="279" t="s">
        <v>440</v>
      </c>
      <c r="R84" s="279" t="s">
        <v>440</v>
      </c>
    </row>
    <row r="85" spans="1:18" ht="15.75" x14ac:dyDescent="0.25">
      <c r="A85" s="254" t="s">
        <v>487</v>
      </c>
      <c r="B85" s="169" t="s">
        <v>902</v>
      </c>
      <c r="C85" s="273" t="s">
        <v>903</v>
      </c>
      <c r="D85" s="276" t="s">
        <v>1014</v>
      </c>
      <c r="E85" s="276" t="s">
        <v>1015</v>
      </c>
      <c r="F85" s="276" t="s">
        <v>1016</v>
      </c>
      <c r="G85" s="279" t="s">
        <v>440</v>
      </c>
      <c r="H85" s="279" t="s">
        <v>440</v>
      </c>
      <c r="I85" s="279" t="s">
        <v>440</v>
      </c>
      <c r="J85" s="279" t="s">
        <v>440</v>
      </c>
      <c r="K85" s="279" t="s">
        <v>440</v>
      </c>
      <c r="L85" s="279" t="s">
        <v>440</v>
      </c>
      <c r="M85" s="279" t="s">
        <v>440</v>
      </c>
      <c r="N85" s="279" t="s">
        <v>440</v>
      </c>
      <c r="O85" s="279" t="s">
        <v>440</v>
      </c>
      <c r="P85" s="279" t="s">
        <v>440</v>
      </c>
      <c r="Q85" s="279" t="s">
        <v>440</v>
      </c>
      <c r="R85" s="279" t="s">
        <v>440</v>
      </c>
    </row>
    <row r="86" spans="1:18" ht="31.5" x14ac:dyDescent="0.25">
      <c r="A86" s="254" t="s">
        <v>487</v>
      </c>
      <c r="B86" s="169" t="s">
        <v>904</v>
      </c>
      <c r="C86" s="273" t="s">
        <v>905</v>
      </c>
      <c r="D86" s="276" t="s">
        <v>1014</v>
      </c>
      <c r="E86" s="276" t="s">
        <v>1015</v>
      </c>
      <c r="F86" s="276" t="s">
        <v>1016</v>
      </c>
      <c r="G86" s="279" t="s">
        <v>440</v>
      </c>
      <c r="H86" s="279" t="s">
        <v>440</v>
      </c>
      <c r="I86" s="279" t="s">
        <v>440</v>
      </c>
      <c r="J86" s="279" t="s">
        <v>440</v>
      </c>
      <c r="K86" s="279" t="s">
        <v>440</v>
      </c>
      <c r="L86" s="279" t="s">
        <v>440</v>
      </c>
      <c r="M86" s="279" t="s">
        <v>440</v>
      </c>
      <c r="N86" s="279" t="s">
        <v>440</v>
      </c>
      <c r="O86" s="279" t="s">
        <v>440</v>
      </c>
      <c r="P86" s="279" t="s">
        <v>440</v>
      </c>
      <c r="Q86" s="279" t="s">
        <v>440</v>
      </c>
      <c r="R86" s="279" t="s">
        <v>440</v>
      </c>
    </row>
    <row r="87" spans="1:18" ht="15.75" x14ac:dyDescent="0.25">
      <c r="A87" s="254" t="s">
        <v>487</v>
      </c>
      <c r="B87" s="169" t="s">
        <v>906</v>
      </c>
      <c r="C87" s="273" t="s">
        <v>907</v>
      </c>
      <c r="D87" s="276" t="s">
        <v>1014</v>
      </c>
      <c r="E87" s="276" t="s">
        <v>1015</v>
      </c>
      <c r="F87" s="276" t="s">
        <v>1016</v>
      </c>
      <c r="G87" s="279" t="s">
        <v>440</v>
      </c>
      <c r="H87" s="279" t="s">
        <v>440</v>
      </c>
      <c r="I87" s="279" t="s">
        <v>440</v>
      </c>
      <c r="J87" s="279" t="s">
        <v>440</v>
      </c>
      <c r="K87" s="279" t="s">
        <v>440</v>
      </c>
      <c r="L87" s="279" t="s">
        <v>440</v>
      </c>
      <c r="M87" s="279" t="s">
        <v>440</v>
      </c>
      <c r="N87" s="279" t="s">
        <v>440</v>
      </c>
      <c r="O87" s="279" t="s">
        <v>440</v>
      </c>
      <c r="P87" s="279" t="s">
        <v>440</v>
      </c>
      <c r="Q87" s="279" t="s">
        <v>440</v>
      </c>
      <c r="R87" s="279" t="s">
        <v>440</v>
      </c>
    </row>
    <row r="88" spans="1:18" ht="15.75" x14ac:dyDescent="0.25">
      <c r="A88" s="254" t="s">
        <v>487</v>
      </c>
      <c r="B88" s="169" t="s">
        <v>908</v>
      </c>
      <c r="C88" s="273" t="s">
        <v>909</v>
      </c>
      <c r="D88" s="276" t="s">
        <v>1014</v>
      </c>
      <c r="E88" s="276" t="s">
        <v>1015</v>
      </c>
      <c r="F88" s="276" t="s">
        <v>1016</v>
      </c>
      <c r="G88" s="279" t="s">
        <v>440</v>
      </c>
      <c r="H88" s="279" t="s">
        <v>440</v>
      </c>
      <c r="I88" s="279" t="s">
        <v>440</v>
      </c>
      <c r="J88" s="279" t="s">
        <v>440</v>
      </c>
      <c r="K88" s="279" t="s">
        <v>440</v>
      </c>
      <c r="L88" s="279" t="s">
        <v>440</v>
      </c>
      <c r="M88" s="279" t="s">
        <v>440</v>
      </c>
      <c r="N88" s="279" t="s">
        <v>440</v>
      </c>
      <c r="O88" s="279" t="s">
        <v>440</v>
      </c>
      <c r="P88" s="279" t="s">
        <v>440</v>
      </c>
      <c r="Q88" s="279" t="s">
        <v>440</v>
      </c>
      <c r="R88" s="279" t="s">
        <v>440</v>
      </c>
    </row>
    <row r="89" spans="1:18" ht="15.75" x14ac:dyDescent="0.25">
      <c r="A89" s="254" t="s">
        <v>487</v>
      </c>
      <c r="B89" s="169" t="s">
        <v>910</v>
      </c>
      <c r="C89" s="273" t="s">
        <v>911</v>
      </c>
      <c r="D89" s="276" t="s">
        <v>1014</v>
      </c>
      <c r="E89" s="276" t="s">
        <v>1015</v>
      </c>
      <c r="F89" s="276" t="s">
        <v>1016</v>
      </c>
      <c r="G89" s="279" t="s">
        <v>440</v>
      </c>
      <c r="H89" s="279" t="s">
        <v>440</v>
      </c>
      <c r="I89" s="279" t="s">
        <v>440</v>
      </c>
      <c r="J89" s="279" t="s">
        <v>440</v>
      </c>
      <c r="K89" s="279" t="s">
        <v>440</v>
      </c>
      <c r="L89" s="279" t="s">
        <v>440</v>
      </c>
      <c r="M89" s="279" t="s">
        <v>440</v>
      </c>
      <c r="N89" s="279" t="s">
        <v>440</v>
      </c>
      <c r="O89" s="279" t="s">
        <v>440</v>
      </c>
      <c r="P89" s="279" t="s">
        <v>440</v>
      </c>
      <c r="Q89" s="279" t="s">
        <v>440</v>
      </c>
      <c r="R89" s="279" t="s">
        <v>440</v>
      </c>
    </row>
    <row r="90" spans="1:18" ht="63" x14ac:dyDescent="0.25">
      <c r="A90" s="236" t="s">
        <v>486</v>
      </c>
      <c r="B90" s="195" t="s">
        <v>730</v>
      </c>
      <c r="C90" s="272"/>
      <c r="D90" s="280" t="s">
        <v>440</v>
      </c>
      <c r="E90" s="280" t="s">
        <v>440</v>
      </c>
      <c r="F90" s="280" t="s">
        <v>440</v>
      </c>
      <c r="G90" s="280" t="s">
        <v>440</v>
      </c>
      <c r="H90" s="280" t="s">
        <v>440</v>
      </c>
      <c r="I90" s="280" t="s">
        <v>440</v>
      </c>
      <c r="J90" s="280" t="s">
        <v>440</v>
      </c>
      <c r="K90" s="280" t="s">
        <v>440</v>
      </c>
      <c r="L90" s="280" t="s">
        <v>440</v>
      </c>
      <c r="M90" s="280" t="s">
        <v>440</v>
      </c>
      <c r="N90" s="280" t="s">
        <v>440</v>
      </c>
      <c r="O90" s="280" t="s">
        <v>440</v>
      </c>
      <c r="P90" s="280" t="s">
        <v>440</v>
      </c>
      <c r="Q90" s="280" t="s">
        <v>440</v>
      </c>
      <c r="R90" s="280" t="s">
        <v>440</v>
      </c>
    </row>
    <row r="91" spans="1:18" ht="47.25" x14ac:dyDescent="0.25">
      <c r="A91" s="236" t="s">
        <v>483</v>
      </c>
      <c r="B91" s="195" t="s">
        <v>731</v>
      </c>
      <c r="C91" s="272"/>
      <c r="D91" s="280" t="s">
        <v>440</v>
      </c>
      <c r="E91" s="280" t="s">
        <v>440</v>
      </c>
      <c r="F91" s="280" t="s">
        <v>440</v>
      </c>
      <c r="G91" s="280" t="s">
        <v>440</v>
      </c>
      <c r="H91" s="280" t="s">
        <v>440</v>
      </c>
      <c r="I91" s="280" t="s">
        <v>440</v>
      </c>
      <c r="J91" s="280" t="s">
        <v>440</v>
      </c>
      <c r="K91" s="280" t="s">
        <v>440</v>
      </c>
      <c r="L91" s="280" t="s">
        <v>440</v>
      </c>
      <c r="M91" s="280" t="s">
        <v>440</v>
      </c>
      <c r="N91" s="280" t="s">
        <v>440</v>
      </c>
      <c r="O91" s="280" t="s">
        <v>440</v>
      </c>
      <c r="P91" s="280" t="s">
        <v>440</v>
      </c>
      <c r="Q91" s="280" t="s">
        <v>440</v>
      </c>
      <c r="R91" s="280" t="s">
        <v>440</v>
      </c>
    </row>
    <row r="92" spans="1:18" ht="31.5" x14ac:dyDescent="0.25">
      <c r="A92" s="236" t="s">
        <v>481</v>
      </c>
      <c r="B92" s="195" t="s">
        <v>732</v>
      </c>
      <c r="C92" s="272"/>
      <c r="D92" s="280" t="s">
        <v>440</v>
      </c>
      <c r="E92" s="280" t="s">
        <v>440</v>
      </c>
      <c r="F92" s="280" t="s">
        <v>440</v>
      </c>
      <c r="G92" s="280" t="s">
        <v>440</v>
      </c>
      <c r="H92" s="280" t="s">
        <v>440</v>
      </c>
      <c r="I92" s="280" t="s">
        <v>440</v>
      </c>
      <c r="J92" s="280" t="s">
        <v>440</v>
      </c>
      <c r="K92" s="280" t="s">
        <v>440</v>
      </c>
      <c r="L92" s="280" t="s">
        <v>440</v>
      </c>
      <c r="M92" s="280" t="s">
        <v>440</v>
      </c>
      <c r="N92" s="280" t="s">
        <v>440</v>
      </c>
      <c r="O92" s="280" t="s">
        <v>440</v>
      </c>
      <c r="P92" s="280" t="s">
        <v>440</v>
      </c>
      <c r="Q92" s="280" t="s">
        <v>440</v>
      </c>
      <c r="R92" s="280" t="s">
        <v>440</v>
      </c>
    </row>
    <row r="93" spans="1:18" ht="15.75" x14ac:dyDescent="0.25">
      <c r="A93" s="254" t="s">
        <v>481</v>
      </c>
      <c r="B93" s="171" t="s">
        <v>733</v>
      </c>
      <c r="C93" s="274" t="s">
        <v>734</v>
      </c>
      <c r="D93" s="276" t="s">
        <v>1014</v>
      </c>
      <c r="E93" s="276" t="s">
        <v>1015</v>
      </c>
      <c r="F93" s="276" t="s">
        <v>1016</v>
      </c>
      <c r="G93" s="279" t="s">
        <v>440</v>
      </c>
      <c r="H93" s="279" t="s">
        <v>440</v>
      </c>
      <c r="I93" s="279" t="s">
        <v>440</v>
      </c>
      <c r="J93" s="279" t="s">
        <v>440</v>
      </c>
      <c r="K93" s="279" t="s">
        <v>440</v>
      </c>
      <c r="L93" s="279" t="s">
        <v>440</v>
      </c>
      <c r="M93" s="279" t="s">
        <v>440</v>
      </c>
      <c r="N93" s="279" t="s">
        <v>440</v>
      </c>
      <c r="O93" s="279" t="s">
        <v>440</v>
      </c>
      <c r="P93" s="279" t="s">
        <v>440</v>
      </c>
      <c r="Q93" s="279" t="s">
        <v>440</v>
      </c>
      <c r="R93" s="279" t="s">
        <v>440</v>
      </c>
    </row>
    <row r="94" spans="1:18" ht="15.75" x14ac:dyDescent="0.25">
      <c r="A94" s="254" t="s">
        <v>481</v>
      </c>
      <c r="B94" s="171" t="s">
        <v>735</v>
      </c>
      <c r="C94" s="274" t="s">
        <v>736</v>
      </c>
      <c r="D94" s="276" t="s">
        <v>1014</v>
      </c>
      <c r="E94" s="276" t="s">
        <v>1015</v>
      </c>
      <c r="F94" s="276" t="s">
        <v>1016</v>
      </c>
      <c r="G94" s="279" t="s">
        <v>440</v>
      </c>
      <c r="H94" s="279" t="s">
        <v>440</v>
      </c>
      <c r="I94" s="279" t="s">
        <v>440</v>
      </c>
      <c r="J94" s="279" t="s">
        <v>440</v>
      </c>
      <c r="K94" s="279" t="s">
        <v>440</v>
      </c>
      <c r="L94" s="279" t="s">
        <v>440</v>
      </c>
      <c r="M94" s="279" t="s">
        <v>440</v>
      </c>
      <c r="N94" s="279" t="s">
        <v>440</v>
      </c>
      <c r="O94" s="279" t="s">
        <v>440</v>
      </c>
      <c r="P94" s="279" t="s">
        <v>440</v>
      </c>
      <c r="Q94" s="279" t="s">
        <v>440</v>
      </c>
      <c r="R94" s="279" t="s">
        <v>440</v>
      </c>
    </row>
    <row r="95" spans="1:18" ht="15.75" x14ac:dyDescent="0.25">
      <c r="A95" s="254" t="s">
        <v>481</v>
      </c>
      <c r="B95" s="171" t="s">
        <v>737</v>
      </c>
      <c r="C95" s="274" t="s">
        <v>738</v>
      </c>
      <c r="D95" s="276" t="s">
        <v>1014</v>
      </c>
      <c r="E95" s="276" t="s">
        <v>1015</v>
      </c>
      <c r="F95" s="276" t="s">
        <v>1016</v>
      </c>
      <c r="G95" s="279" t="s">
        <v>440</v>
      </c>
      <c r="H95" s="279" t="s">
        <v>440</v>
      </c>
      <c r="I95" s="279" t="s">
        <v>440</v>
      </c>
      <c r="J95" s="279" t="s">
        <v>440</v>
      </c>
      <c r="K95" s="279" t="s">
        <v>440</v>
      </c>
      <c r="L95" s="279" t="s">
        <v>440</v>
      </c>
      <c r="M95" s="279" t="s">
        <v>440</v>
      </c>
      <c r="N95" s="279" t="s">
        <v>440</v>
      </c>
      <c r="O95" s="279" t="s">
        <v>440</v>
      </c>
      <c r="P95" s="279" t="s">
        <v>440</v>
      </c>
      <c r="Q95" s="279" t="s">
        <v>440</v>
      </c>
      <c r="R95" s="279" t="s">
        <v>440</v>
      </c>
    </row>
    <row r="96" spans="1:18" ht="15.75" x14ac:dyDescent="0.25">
      <c r="A96" s="254" t="s">
        <v>481</v>
      </c>
      <c r="B96" s="171" t="s">
        <v>1129</v>
      </c>
      <c r="C96" s="274" t="s">
        <v>816</v>
      </c>
      <c r="D96" s="276" t="s">
        <v>1014</v>
      </c>
      <c r="E96" s="276" t="s">
        <v>1015</v>
      </c>
      <c r="F96" s="276" t="s">
        <v>1016</v>
      </c>
      <c r="G96" s="279" t="s">
        <v>440</v>
      </c>
      <c r="H96" s="279" t="s">
        <v>440</v>
      </c>
      <c r="I96" s="279" t="s">
        <v>440</v>
      </c>
      <c r="J96" s="279" t="s">
        <v>440</v>
      </c>
      <c r="K96" s="279" t="s">
        <v>440</v>
      </c>
      <c r="L96" s="279" t="s">
        <v>440</v>
      </c>
      <c r="M96" s="279" t="s">
        <v>440</v>
      </c>
      <c r="N96" s="279" t="s">
        <v>440</v>
      </c>
      <c r="O96" s="279" t="s">
        <v>440</v>
      </c>
      <c r="P96" s="279" t="s">
        <v>440</v>
      </c>
      <c r="Q96" s="279" t="s">
        <v>440</v>
      </c>
      <c r="R96" s="279" t="s">
        <v>440</v>
      </c>
    </row>
    <row r="97" spans="1:18" ht="15.75" x14ac:dyDescent="0.25">
      <c r="A97" s="254" t="s">
        <v>481</v>
      </c>
      <c r="B97" s="171" t="s">
        <v>817</v>
      </c>
      <c r="C97" s="274" t="s">
        <v>818</v>
      </c>
      <c r="D97" s="276" t="s">
        <v>1014</v>
      </c>
      <c r="E97" s="276" t="s">
        <v>1015</v>
      </c>
      <c r="F97" s="276" t="s">
        <v>1016</v>
      </c>
      <c r="G97" s="279" t="s">
        <v>440</v>
      </c>
      <c r="H97" s="279" t="s">
        <v>440</v>
      </c>
      <c r="I97" s="279" t="s">
        <v>440</v>
      </c>
      <c r="J97" s="279" t="s">
        <v>440</v>
      </c>
      <c r="K97" s="279" t="s">
        <v>440</v>
      </c>
      <c r="L97" s="279" t="s">
        <v>440</v>
      </c>
      <c r="M97" s="279" t="s">
        <v>440</v>
      </c>
      <c r="N97" s="279" t="s">
        <v>440</v>
      </c>
      <c r="O97" s="279" t="s">
        <v>440</v>
      </c>
      <c r="P97" s="279" t="s">
        <v>440</v>
      </c>
      <c r="Q97" s="279" t="s">
        <v>440</v>
      </c>
      <c r="R97" s="279" t="s">
        <v>440</v>
      </c>
    </row>
    <row r="98" spans="1:18" ht="15.75" x14ac:dyDescent="0.25">
      <c r="A98" s="254" t="s">
        <v>481</v>
      </c>
      <c r="B98" s="171" t="s">
        <v>819</v>
      </c>
      <c r="C98" s="274" t="s">
        <v>820</v>
      </c>
      <c r="D98" s="276" t="s">
        <v>1014</v>
      </c>
      <c r="E98" s="276" t="s">
        <v>1015</v>
      </c>
      <c r="F98" s="276" t="s">
        <v>1016</v>
      </c>
      <c r="G98" s="279" t="s">
        <v>440</v>
      </c>
      <c r="H98" s="279" t="s">
        <v>440</v>
      </c>
      <c r="I98" s="279" t="s">
        <v>440</v>
      </c>
      <c r="J98" s="279" t="s">
        <v>440</v>
      </c>
      <c r="K98" s="279" t="s">
        <v>440</v>
      </c>
      <c r="L98" s="279" t="s">
        <v>440</v>
      </c>
      <c r="M98" s="279" t="s">
        <v>440</v>
      </c>
      <c r="N98" s="279" t="s">
        <v>440</v>
      </c>
      <c r="O98" s="279" t="s">
        <v>440</v>
      </c>
      <c r="P98" s="279" t="s">
        <v>440</v>
      </c>
      <c r="Q98" s="279" t="s">
        <v>440</v>
      </c>
      <c r="R98" s="279" t="s">
        <v>440</v>
      </c>
    </row>
    <row r="99" spans="1:18" ht="15.75" x14ac:dyDescent="0.25">
      <c r="A99" s="254" t="s">
        <v>481</v>
      </c>
      <c r="B99" s="171" t="s">
        <v>856</v>
      </c>
      <c r="C99" s="274" t="s">
        <v>857</v>
      </c>
      <c r="D99" s="276" t="s">
        <v>1014</v>
      </c>
      <c r="E99" s="276" t="s">
        <v>1015</v>
      </c>
      <c r="F99" s="276" t="s">
        <v>1016</v>
      </c>
      <c r="G99" s="279" t="s">
        <v>440</v>
      </c>
      <c r="H99" s="279" t="s">
        <v>440</v>
      </c>
      <c r="I99" s="279" t="s">
        <v>440</v>
      </c>
      <c r="J99" s="279" t="s">
        <v>440</v>
      </c>
      <c r="K99" s="279" t="s">
        <v>440</v>
      </c>
      <c r="L99" s="279" t="s">
        <v>440</v>
      </c>
      <c r="M99" s="279" t="s">
        <v>440</v>
      </c>
      <c r="N99" s="279" t="s">
        <v>440</v>
      </c>
      <c r="O99" s="279" t="s">
        <v>440</v>
      </c>
      <c r="P99" s="279" t="s">
        <v>440</v>
      </c>
      <c r="Q99" s="279" t="s">
        <v>440</v>
      </c>
      <c r="R99" s="279" t="s">
        <v>440</v>
      </c>
    </row>
    <row r="100" spans="1:18" ht="15.75" x14ac:dyDescent="0.25">
      <c r="A100" s="254" t="s">
        <v>481</v>
      </c>
      <c r="B100" s="171" t="s">
        <v>858</v>
      </c>
      <c r="C100" s="274" t="s">
        <v>859</v>
      </c>
      <c r="D100" s="276" t="s">
        <v>1014</v>
      </c>
      <c r="E100" s="276" t="s">
        <v>1015</v>
      </c>
      <c r="F100" s="276" t="s">
        <v>1016</v>
      </c>
      <c r="G100" s="279" t="s">
        <v>440</v>
      </c>
      <c r="H100" s="279" t="s">
        <v>440</v>
      </c>
      <c r="I100" s="279" t="s">
        <v>440</v>
      </c>
      <c r="J100" s="279" t="s">
        <v>440</v>
      </c>
      <c r="K100" s="279" t="s">
        <v>440</v>
      </c>
      <c r="L100" s="279" t="s">
        <v>440</v>
      </c>
      <c r="M100" s="279" t="s">
        <v>440</v>
      </c>
      <c r="N100" s="279" t="s">
        <v>440</v>
      </c>
      <c r="O100" s="279" t="s">
        <v>440</v>
      </c>
      <c r="P100" s="279" t="s">
        <v>440</v>
      </c>
      <c r="Q100" s="279" t="s">
        <v>440</v>
      </c>
      <c r="R100" s="279" t="s">
        <v>440</v>
      </c>
    </row>
    <row r="101" spans="1:18" ht="15.75" x14ac:dyDescent="0.25">
      <c r="A101" s="254" t="s">
        <v>481</v>
      </c>
      <c r="B101" s="171" t="s">
        <v>860</v>
      </c>
      <c r="C101" s="274" t="s">
        <v>861</v>
      </c>
      <c r="D101" s="276" t="s">
        <v>1014</v>
      </c>
      <c r="E101" s="276" t="s">
        <v>1015</v>
      </c>
      <c r="F101" s="276" t="s">
        <v>1016</v>
      </c>
      <c r="G101" s="279" t="s">
        <v>440</v>
      </c>
      <c r="H101" s="279" t="s">
        <v>440</v>
      </c>
      <c r="I101" s="279" t="s">
        <v>440</v>
      </c>
      <c r="J101" s="279" t="s">
        <v>440</v>
      </c>
      <c r="K101" s="279" t="s">
        <v>440</v>
      </c>
      <c r="L101" s="279" t="s">
        <v>440</v>
      </c>
      <c r="M101" s="279" t="s">
        <v>440</v>
      </c>
      <c r="N101" s="279" t="s">
        <v>440</v>
      </c>
      <c r="O101" s="279" t="s">
        <v>440</v>
      </c>
      <c r="P101" s="279" t="s">
        <v>440</v>
      </c>
      <c r="Q101" s="279" t="s">
        <v>440</v>
      </c>
      <c r="R101" s="279" t="s">
        <v>440</v>
      </c>
    </row>
    <row r="102" spans="1:18" ht="15.75" x14ac:dyDescent="0.25">
      <c r="A102" s="254" t="s">
        <v>481</v>
      </c>
      <c r="B102" s="171" t="s">
        <v>862</v>
      </c>
      <c r="C102" s="274" t="s">
        <v>863</v>
      </c>
      <c r="D102" s="276" t="s">
        <v>1014</v>
      </c>
      <c r="E102" s="276" t="s">
        <v>1015</v>
      </c>
      <c r="F102" s="276" t="s">
        <v>1016</v>
      </c>
      <c r="G102" s="279" t="s">
        <v>440</v>
      </c>
      <c r="H102" s="279" t="s">
        <v>440</v>
      </c>
      <c r="I102" s="279" t="s">
        <v>440</v>
      </c>
      <c r="J102" s="279" t="s">
        <v>440</v>
      </c>
      <c r="K102" s="279" t="s">
        <v>440</v>
      </c>
      <c r="L102" s="279" t="s">
        <v>440</v>
      </c>
      <c r="M102" s="279" t="s">
        <v>440</v>
      </c>
      <c r="N102" s="279" t="s">
        <v>440</v>
      </c>
      <c r="O102" s="279" t="s">
        <v>440</v>
      </c>
      <c r="P102" s="279" t="s">
        <v>440</v>
      </c>
      <c r="Q102" s="279" t="s">
        <v>440</v>
      </c>
      <c r="R102" s="279" t="s">
        <v>440</v>
      </c>
    </row>
    <row r="103" spans="1:18" ht="15.75" x14ac:dyDescent="0.25">
      <c r="A103" s="254" t="s">
        <v>481</v>
      </c>
      <c r="B103" s="171" t="s">
        <v>1126</v>
      </c>
      <c r="C103" s="274" t="s">
        <v>864</v>
      </c>
      <c r="D103" s="276" t="s">
        <v>1014</v>
      </c>
      <c r="E103" s="276" t="s">
        <v>1015</v>
      </c>
      <c r="F103" s="276" t="s">
        <v>1016</v>
      </c>
      <c r="G103" s="279" t="s">
        <v>440</v>
      </c>
      <c r="H103" s="279" t="s">
        <v>440</v>
      </c>
      <c r="I103" s="279" t="s">
        <v>440</v>
      </c>
      <c r="J103" s="279" t="s">
        <v>440</v>
      </c>
      <c r="K103" s="279" t="s">
        <v>440</v>
      </c>
      <c r="L103" s="279" t="s">
        <v>440</v>
      </c>
      <c r="M103" s="279" t="s">
        <v>440</v>
      </c>
      <c r="N103" s="279" t="s">
        <v>440</v>
      </c>
      <c r="O103" s="279" t="s">
        <v>440</v>
      </c>
      <c r="P103" s="279" t="s">
        <v>440</v>
      </c>
      <c r="Q103" s="279" t="s">
        <v>440</v>
      </c>
      <c r="R103" s="279" t="s">
        <v>440</v>
      </c>
    </row>
    <row r="104" spans="1:18" ht="15.75" x14ac:dyDescent="0.25">
      <c r="A104" s="254" t="s">
        <v>481</v>
      </c>
      <c r="B104" s="171" t="s">
        <v>865</v>
      </c>
      <c r="C104" s="274" t="s">
        <v>866</v>
      </c>
      <c r="D104" s="276" t="s">
        <v>1014</v>
      </c>
      <c r="E104" s="276" t="s">
        <v>1015</v>
      </c>
      <c r="F104" s="276" t="s">
        <v>1016</v>
      </c>
      <c r="G104" s="279" t="s">
        <v>440</v>
      </c>
      <c r="H104" s="279" t="s">
        <v>440</v>
      </c>
      <c r="I104" s="279" t="s">
        <v>440</v>
      </c>
      <c r="J104" s="279" t="s">
        <v>440</v>
      </c>
      <c r="K104" s="279" t="s">
        <v>440</v>
      </c>
      <c r="L104" s="279" t="s">
        <v>440</v>
      </c>
      <c r="M104" s="279" t="s">
        <v>440</v>
      </c>
      <c r="N104" s="279" t="s">
        <v>440</v>
      </c>
      <c r="O104" s="279" t="s">
        <v>440</v>
      </c>
      <c r="P104" s="279" t="s">
        <v>440</v>
      </c>
      <c r="Q104" s="279" t="s">
        <v>440</v>
      </c>
      <c r="R104" s="279" t="s">
        <v>440</v>
      </c>
    </row>
    <row r="105" spans="1:18" ht="15.75" x14ac:dyDescent="0.25">
      <c r="A105" s="254" t="s">
        <v>481</v>
      </c>
      <c r="B105" s="171" t="s">
        <v>867</v>
      </c>
      <c r="C105" s="274" t="s">
        <v>868</v>
      </c>
      <c r="D105" s="276" t="s">
        <v>1014</v>
      </c>
      <c r="E105" s="276" t="s">
        <v>1015</v>
      </c>
      <c r="F105" s="276" t="s">
        <v>1016</v>
      </c>
      <c r="G105" s="279" t="s">
        <v>440</v>
      </c>
      <c r="H105" s="279" t="s">
        <v>440</v>
      </c>
      <c r="I105" s="279" t="s">
        <v>440</v>
      </c>
      <c r="J105" s="279" t="s">
        <v>440</v>
      </c>
      <c r="K105" s="279" t="s">
        <v>440</v>
      </c>
      <c r="L105" s="279" t="s">
        <v>440</v>
      </c>
      <c r="M105" s="279" t="s">
        <v>440</v>
      </c>
      <c r="N105" s="279" t="s">
        <v>440</v>
      </c>
      <c r="O105" s="279" t="s">
        <v>440</v>
      </c>
      <c r="P105" s="279" t="s">
        <v>440</v>
      </c>
      <c r="Q105" s="279" t="s">
        <v>440</v>
      </c>
      <c r="R105" s="279" t="s">
        <v>440</v>
      </c>
    </row>
    <row r="106" spans="1:18" ht="15.75" x14ac:dyDescent="0.25">
      <c r="A106" s="254" t="s">
        <v>481</v>
      </c>
      <c r="B106" s="171" t="s">
        <v>869</v>
      </c>
      <c r="C106" s="274" t="s">
        <v>870</v>
      </c>
      <c r="D106" s="276" t="s">
        <v>1014</v>
      </c>
      <c r="E106" s="276" t="s">
        <v>1015</v>
      </c>
      <c r="F106" s="276" t="s">
        <v>1016</v>
      </c>
      <c r="G106" s="279" t="s">
        <v>440</v>
      </c>
      <c r="H106" s="279" t="s">
        <v>440</v>
      </c>
      <c r="I106" s="279" t="s">
        <v>440</v>
      </c>
      <c r="J106" s="279" t="s">
        <v>440</v>
      </c>
      <c r="K106" s="279" t="s">
        <v>440</v>
      </c>
      <c r="L106" s="279" t="s">
        <v>440</v>
      </c>
      <c r="M106" s="279" t="s">
        <v>440</v>
      </c>
      <c r="N106" s="279" t="s">
        <v>440</v>
      </c>
      <c r="O106" s="279" t="s">
        <v>440</v>
      </c>
      <c r="P106" s="279" t="s">
        <v>440</v>
      </c>
      <c r="Q106" s="279" t="s">
        <v>440</v>
      </c>
      <c r="R106" s="279" t="s">
        <v>440</v>
      </c>
    </row>
    <row r="107" spans="1:18" ht="15.75" x14ac:dyDescent="0.25">
      <c r="A107" s="254" t="s">
        <v>481</v>
      </c>
      <c r="B107" s="171" t="s">
        <v>871</v>
      </c>
      <c r="C107" s="274" t="s">
        <v>872</v>
      </c>
      <c r="D107" s="276" t="s">
        <v>1014</v>
      </c>
      <c r="E107" s="276" t="s">
        <v>1015</v>
      </c>
      <c r="F107" s="276" t="s">
        <v>1016</v>
      </c>
      <c r="G107" s="279" t="s">
        <v>440</v>
      </c>
      <c r="H107" s="279" t="s">
        <v>440</v>
      </c>
      <c r="I107" s="279" t="s">
        <v>440</v>
      </c>
      <c r="J107" s="279" t="s">
        <v>440</v>
      </c>
      <c r="K107" s="279" t="s">
        <v>440</v>
      </c>
      <c r="L107" s="279" t="s">
        <v>440</v>
      </c>
      <c r="M107" s="279" t="s">
        <v>440</v>
      </c>
      <c r="N107" s="279" t="s">
        <v>440</v>
      </c>
      <c r="O107" s="279" t="s">
        <v>440</v>
      </c>
      <c r="P107" s="279" t="s">
        <v>440</v>
      </c>
      <c r="Q107" s="279" t="s">
        <v>440</v>
      </c>
      <c r="R107" s="279" t="s">
        <v>440</v>
      </c>
    </row>
    <row r="108" spans="1:18" ht="15.75" x14ac:dyDescent="0.25">
      <c r="A108" s="254" t="s">
        <v>481</v>
      </c>
      <c r="B108" s="171" t="s">
        <v>873</v>
      </c>
      <c r="C108" s="274" t="s">
        <v>874</v>
      </c>
      <c r="D108" s="276" t="s">
        <v>1014</v>
      </c>
      <c r="E108" s="276" t="s">
        <v>1015</v>
      </c>
      <c r="F108" s="276" t="s">
        <v>1016</v>
      </c>
      <c r="G108" s="279" t="s">
        <v>440</v>
      </c>
      <c r="H108" s="279" t="s">
        <v>440</v>
      </c>
      <c r="I108" s="279" t="s">
        <v>440</v>
      </c>
      <c r="J108" s="279" t="s">
        <v>440</v>
      </c>
      <c r="K108" s="279" t="s">
        <v>440</v>
      </c>
      <c r="L108" s="279" t="s">
        <v>440</v>
      </c>
      <c r="M108" s="279" t="s">
        <v>440</v>
      </c>
      <c r="N108" s="279" t="s">
        <v>440</v>
      </c>
      <c r="O108" s="279" t="s">
        <v>440</v>
      </c>
      <c r="P108" s="279" t="s">
        <v>440</v>
      </c>
      <c r="Q108" s="279" t="s">
        <v>440</v>
      </c>
      <c r="R108" s="279" t="s">
        <v>440</v>
      </c>
    </row>
    <row r="109" spans="1:18" ht="15.75" x14ac:dyDescent="0.25">
      <c r="A109" s="254" t="s">
        <v>481</v>
      </c>
      <c r="B109" s="171" t="s">
        <v>875</v>
      </c>
      <c r="C109" s="274" t="s">
        <v>876</v>
      </c>
      <c r="D109" s="276" t="s">
        <v>1014</v>
      </c>
      <c r="E109" s="276" t="s">
        <v>1015</v>
      </c>
      <c r="F109" s="276" t="s">
        <v>1016</v>
      </c>
      <c r="G109" s="279" t="s">
        <v>440</v>
      </c>
      <c r="H109" s="279" t="s">
        <v>440</v>
      </c>
      <c r="I109" s="279" t="s">
        <v>440</v>
      </c>
      <c r="J109" s="279" t="s">
        <v>440</v>
      </c>
      <c r="K109" s="279" t="s">
        <v>440</v>
      </c>
      <c r="L109" s="279" t="s">
        <v>440</v>
      </c>
      <c r="M109" s="279" t="s">
        <v>440</v>
      </c>
      <c r="N109" s="279" t="s">
        <v>440</v>
      </c>
      <c r="O109" s="279" t="s">
        <v>440</v>
      </c>
      <c r="P109" s="279" t="s">
        <v>440</v>
      </c>
      <c r="Q109" s="279" t="s">
        <v>440</v>
      </c>
      <c r="R109" s="279" t="s">
        <v>440</v>
      </c>
    </row>
    <row r="110" spans="1:18" ht="15.75" x14ac:dyDescent="0.25">
      <c r="A110" s="254" t="s">
        <v>481</v>
      </c>
      <c r="B110" s="171" t="s">
        <v>877</v>
      </c>
      <c r="C110" s="274" t="s">
        <v>878</v>
      </c>
      <c r="D110" s="276" t="s">
        <v>1014</v>
      </c>
      <c r="E110" s="276" t="s">
        <v>1015</v>
      </c>
      <c r="F110" s="276" t="s">
        <v>1016</v>
      </c>
      <c r="G110" s="279" t="s">
        <v>440</v>
      </c>
      <c r="H110" s="279" t="s">
        <v>440</v>
      </c>
      <c r="I110" s="279" t="s">
        <v>440</v>
      </c>
      <c r="J110" s="279" t="s">
        <v>440</v>
      </c>
      <c r="K110" s="279" t="s">
        <v>440</v>
      </c>
      <c r="L110" s="279" t="s">
        <v>440</v>
      </c>
      <c r="M110" s="279" t="s">
        <v>440</v>
      </c>
      <c r="N110" s="279" t="s">
        <v>440</v>
      </c>
      <c r="O110" s="279" t="s">
        <v>440</v>
      </c>
      <c r="P110" s="279" t="s">
        <v>440</v>
      </c>
      <c r="Q110" s="279" t="s">
        <v>440</v>
      </c>
      <c r="R110" s="279" t="s">
        <v>440</v>
      </c>
    </row>
    <row r="111" spans="1:18" ht="15.75" x14ac:dyDescent="0.25">
      <c r="A111" s="254" t="s">
        <v>481</v>
      </c>
      <c r="B111" s="171" t="s">
        <v>879</v>
      </c>
      <c r="C111" s="274" t="s">
        <v>880</v>
      </c>
      <c r="D111" s="276" t="s">
        <v>1014</v>
      </c>
      <c r="E111" s="276" t="s">
        <v>1015</v>
      </c>
      <c r="F111" s="276" t="s">
        <v>1016</v>
      </c>
      <c r="G111" s="279" t="s">
        <v>440</v>
      </c>
      <c r="H111" s="279" t="s">
        <v>440</v>
      </c>
      <c r="I111" s="279" t="s">
        <v>440</v>
      </c>
      <c r="J111" s="279" t="s">
        <v>440</v>
      </c>
      <c r="K111" s="279" t="s">
        <v>440</v>
      </c>
      <c r="L111" s="279" t="s">
        <v>440</v>
      </c>
      <c r="M111" s="279" t="s">
        <v>440</v>
      </c>
      <c r="N111" s="279" t="s">
        <v>440</v>
      </c>
      <c r="O111" s="279" t="s">
        <v>440</v>
      </c>
      <c r="P111" s="279" t="s">
        <v>440</v>
      </c>
      <c r="Q111" s="279" t="s">
        <v>440</v>
      </c>
      <c r="R111" s="279" t="s">
        <v>440</v>
      </c>
    </row>
    <row r="112" spans="1:18" ht="15.75" x14ac:dyDescent="0.25">
      <c r="A112" s="254" t="s">
        <v>481</v>
      </c>
      <c r="B112" s="171" t="s">
        <v>881</v>
      </c>
      <c r="C112" s="274" t="s">
        <v>882</v>
      </c>
      <c r="D112" s="276" t="s">
        <v>1014</v>
      </c>
      <c r="E112" s="276" t="s">
        <v>1015</v>
      </c>
      <c r="F112" s="276" t="s">
        <v>1016</v>
      </c>
      <c r="G112" s="279" t="s">
        <v>440</v>
      </c>
      <c r="H112" s="279" t="s">
        <v>440</v>
      </c>
      <c r="I112" s="279" t="s">
        <v>440</v>
      </c>
      <c r="J112" s="279" t="s">
        <v>440</v>
      </c>
      <c r="K112" s="279" t="s">
        <v>440</v>
      </c>
      <c r="L112" s="279" t="s">
        <v>440</v>
      </c>
      <c r="M112" s="279" t="s">
        <v>440</v>
      </c>
      <c r="N112" s="279" t="s">
        <v>440</v>
      </c>
      <c r="O112" s="279" t="s">
        <v>440</v>
      </c>
      <c r="P112" s="279" t="s">
        <v>440</v>
      </c>
      <c r="Q112" s="279" t="s">
        <v>440</v>
      </c>
      <c r="R112" s="279" t="s">
        <v>440</v>
      </c>
    </row>
    <row r="113" spans="1:18" ht="31.5" x14ac:dyDescent="0.25">
      <c r="A113" s="254" t="s">
        <v>481</v>
      </c>
      <c r="B113" s="171" t="s">
        <v>894</v>
      </c>
      <c r="C113" s="274" t="s">
        <v>895</v>
      </c>
      <c r="D113" s="276" t="s">
        <v>1014</v>
      </c>
      <c r="E113" s="276" t="s">
        <v>1015</v>
      </c>
      <c r="F113" s="276" t="s">
        <v>1016</v>
      </c>
      <c r="G113" s="279" t="s">
        <v>440</v>
      </c>
      <c r="H113" s="279" t="s">
        <v>440</v>
      </c>
      <c r="I113" s="279" t="s">
        <v>440</v>
      </c>
      <c r="J113" s="279" t="s">
        <v>440</v>
      </c>
      <c r="K113" s="279" t="s">
        <v>440</v>
      </c>
      <c r="L113" s="279" t="s">
        <v>440</v>
      </c>
      <c r="M113" s="279" t="s">
        <v>440</v>
      </c>
      <c r="N113" s="279" t="s">
        <v>440</v>
      </c>
      <c r="O113" s="279" t="s">
        <v>440</v>
      </c>
      <c r="P113" s="279" t="s">
        <v>440</v>
      </c>
      <c r="Q113" s="279" t="s">
        <v>440</v>
      </c>
      <c r="R113" s="279" t="s">
        <v>440</v>
      </c>
    </row>
    <row r="114" spans="1:18" ht="31.5" x14ac:dyDescent="0.25">
      <c r="A114" s="254" t="s">
        <v>481</v>
      </c>
      <c r="B114" s="171" t="s">
        <v>912</v>
      </c>
      <c r="C114" s="274" t="s">
        <v>913</v>
      </c>
      <c r="D114" s="276" t="s">
        <v>1014</v>
      </c>
      <c r="E114" s="276" t="s">
        <v>1015</v>
      </c>
      <c r="F114" s="276" t="s">
        <v>1016</v>
      </c>
      <c r="G114" s="279" t="s">
        <v>440</v>
      </c>
      <c r="H114" s="279" t="s">
        <v>440</v>
      </c>
      <c r="I114" s="279" t="s">
        <v>440</v>
      </c>
      <c r="J114" s="279" t="s">
        <v>440</v>
      </c>
      <c r="K114" s="279" t="s">
        <v>440</v>
      </c>
      <c r="L114" s="279" t="s">
        <v>440</v>
      </c>
      <c r="M114" s="279" t="s">
        <v>440</v>
      </c>
      <c r="N114" s="279" t="s">
        <v>440</v>
      </c>
      <c r="O114" s="279" t="s">
        <v>440</v>
      </c>
      <c r="P114" s="279" t="s">
        <v>440</v>
      </c>
      <c r="Q114" s="279" t="s">
        <v>440</v>
      </c>
      <c r="R114" s="279" t="s">
        <v>440</v>
      </c>
    </row>
    <row r="115" spans="1:18" ht="15.75" x14ac:dyDescent="0.25">
      <c r="A115" s="254" t="s">
        <v>481</v>
      </c>
      <c r="B115" s="171" t="s">
        <v>914</v>
      </c>
      <c r="C115" s="274" t="s">
        <v>915</v>
      </c>
      <c r="D115" s="276" t="s">
        <v>1014</v>
      </c>
      <c r="E115" s="276" t="s">
        <v>1015</v>
      </c>
      <c r="F115" s="276" t="s">
        <v>1016</v>
      </c>
      <c r="G115" s="279" t="s">
        <v>440</v>
      </c>
      <c r="H115" s="279" t="s">
        <v>440</v>
      </c>
      <c r="I115" s="279" t="s">
        <v>440</v>
      </c>
      <c r="J115" s="279" t="s">
        <v>440</v>
      </c>
      <c r="K115" s="279" t="s">
        <v>440</v>
      </c>
      <c r="L115" s="279" t="s">
        <v>440</v>
      </c>
      <c r="M115" s="279" t="s">
        <v>440</v>
      </c>
      <c r="N115" s="279" t="s">
        <v>440</v>
      </c>
      <c r="O115" s="279" t="s">
        <v>440</v>
      </c>
      <c r="P115" s="279" t="s">
        <v>440</v>
      </c>
      <c r="Q115" s="279" t="s">
        <v>440</v>
      </c>
      <c r="R115" s="279" t="s">
        <v>440</v>
      </c>
    </row>
    <row r="116" spans="1:18" ht="15.75" x14ac:dyDescent="0.25">
      <c r="A116" s="254" t="s">
        <v>481</v>
      </c>
      <c r="B116" s="171" t="s">
        <v>916</v>
      </c>
      <c r="C116" s="274" t="s">
        <v>917</v>
      </c>
      <c r="D116" s="276" t="s">
        <v>1014</v>
      </c>
      <c r="E116" s="276" t="s">
        <v>1015</v>
      </c>
      <c r="F116" s="276" t="s">
        <v>1016</v>
      </c>
      <c r="G116" s="279" t="s">
        <v>440</v>
      </c>
      <c r="H116" s="279" t="s">
        <v>440</v>
      </c>
      <c r="I116" s="279" t="s">
        <v>440</v>
      </c>
      <c r="J116" s="279" t="s">
        <v>440</v>
      </c>
      <c r="K116" s="279" t="s">
        <v>440</v>
      </c>
      <c r="L116" s="279" t="s">
        <v>440</v>
      </c>
      <c r="M116" s="279" t="s">
        <v>440</v>
      </c>
      <c r="N116" s="279" t="s">
        <v>440</v>
      </c>
      <c r="O116" s="279" t="s">
        <v>440</v>
      </c>
      <c r="P116" s="279" t="s">
        <v>440</v>
      </c>
      <c r="Q116" s="279" t="s">
        <v>440</v>
      </c>
      <c r="R116" s="279" t="s">
        <v>440</v>
      </c>
    </row>
    <row r="117" spans="1:18" ht="15.75" x14ac:dyDescent="0.25">
      <c r="A117" s="254" t="s">
        <v>481</v>
      </c>
      <c r="B117" s="171" t="s">
        <v>918</v>
      </c>
      <c r="C117" s="274" t="s">
        <v>919</v>
      </c>
      <c r="D117" s="276" t="s">
        <v>1014</v>
      </c>
      <c r="E117" s="276" t="s">
        <v>1015</v>
      </c>
      <c r="F117" s="276" t="s">
        <v>1016</v>
      </c>
      <c r="G117" s="279" t="s">
        <v>440</v>
      </c>
      <c r="H117" s="279" t="s">
        <v>440</v>
      </c>
      <c r="I117" s="279" t="s">
        <v>440</v>
      </c>
      <c r="J117" s="279" t="s">
        <v>440</v>
      </c>
      <c r="K117" s="279" t="s">
        <v>440</v>
      </c>
      <c r="L117" s="279" t="s">
        <v>440</v>
      </c>
      <c r="M117" s="279" t="s">
        <v>440</v>
      </c>
      <c r="N117" s="279" t="s">
        <v>440</v>
      </c>
      <c r="O117" s="279" t="s">
        <v>440</v>
      </c>
      <c r="P117" s="279" t="s">
        <v>440</v>
      </c>
      <c r="Q117" s="279" t="s">
        <v>440</v>
      </c>
      <c r="R117" s="279" t="s">
        <v>440</v>
      </c>
    </row>
    <row r="118" spans="1:18" ht="15.75" x14ac:dyDescent="0.25">
      <c r="A118" s="254" t="s">
        <v>481</v>
      </c>
      <c r="B118" s="171" t="s">
        <v>920</v>
      </c>
      <c r="C118" s="274" t="s">
        <v>921</v>
      </c>
      <c r="D118" s="276" t="s">
        <v>1014</v>
      </c>
      <c r="E118" s="276" t="s">
        <v>1015</v>
      </c>
      <c r="F118" s="276" t="s">
        <v>1016</v>
      </c>
      <c r="G118" s="279" t="s">
        <v>440</v>
      </c>
      <c r="H118" s="279" t="s">
        <v>440</v>
      </c>
      <c r="I118" s="279" t="s">
        <v>440</v>
      </c>
      <c r="J118" s="279" t="s">
        <v>440</v>
      </c>
      <c r="K118" s="279" t="s">
        <v>440</v>
      </c>
      <c r="L118" s="279" t="s">
        <v>440</v>
      </c>
      <c r="M118" s="279" t="s">
        <v>440</v>
      </c>
      <c r="N118" s="279" t="s">
        <v>440</v>
      </c>
      <c r="O118" s="279" t="s">
        <v>440</v>
      </c>
      <c r="P118" s="279" t="s">
        <v>440</v>
      </c>
      <c r="Q118" s="279" t="s">
        <v>440</v>
      </c>
      <c r="R118" s="279" t="s">
        <v>440</v>
      </c>
    </row>
    <row r="119" spans="1:18" ht="31.5" x14ac:dyDescent="0.25">
      <c r="A119" s="254" t="s">
        <v>481</v>
      </c>
      <c r="B119" s="171" t="s">
        <v>922</v>
      </c>
      <c r="C119" s="274" t="s">
        <v>923</v>
      </c>
      <c r="D119" s="276" t="s">
        <v>1014</v>
      </c>
      <c r="E119" s="276" t="s">
        <v>1015</v>
      </c>
      <c r="F119" s="276" t="s">
        <v>1016</v>
      </c>
      <c r="G119" s="279" t="s">
        <v>440</v>
      </c>
      <c r="H119" s="279" t="s">
        <v>440</v>
      </c>
      <c r="I119" s="279" t="s">
        <v>440</v>
      </c>
      <c r="J119" s="279" t="s">
        <v>440</v>
      </c>
      <c r="K119" s="279" t="s">
        <v>440</v>
      </c>
      <c r="L119" s="279" t="s">
        <v>440</v>
      </c>
      <c r="M119" s="279" t="s">
        <v>440</v>
      </c>
      <c r="N119" s="279" t="s">
        <v>440</v>
      </c>
      <c r="O119" s="279" t="s">
        <v>440</v>
      </c>
      <c r="P119" s="279" t="s">
        <v>440</v>
      </c>
      <c r="Q119" s="279" t="s">
        <v>440</v>
      </c>
      <c r="R119" s="279" t="s">
        <v>440</v>
      </c>
    </row>
    <row r="120" spans="1:18" ht="31.5" x14ac:dyDescent="0.25">
      <c r="A120" s="254" t="s">
        <v>481</v>
      </c>
      <c r="B120" s="171" t="s">
        <v>924</v>
      </c>
      <c r="C120" s="274" t="s">
        <v>925</v>
      </c>
      <c r="D120" s="276" t="s">
        <v>1014</v>
      </c>
      <c r="E120" s="276" t="s">
        <v>1015</v>
      </c>
      <c r="F120" s="276" t="s">
        <v>1016</v>
      </c>
      <c r="G120" s="279" t="s">
        <v>440</v>
      </c>
      <c r="H120" s="279" t="s">
        <v>440</v>
      </c>
      <c r="I120" s="279" t="s">
        <v>440</v>
      </c>
      <c r="J120" s="279" t="s">
        <v>440</v>
      </c>
      <c r="K120" s="279" t="s">
        <v>440</v>
      </c>
      <c r="L120" s="279" t="s">
        <v>440</v>
      </c>
      <c r="M120" s="279" t="s">
        <v>440</v>
      </c>
      <c r="N120" s="279" t="s">
        <v>440</v>
      </c>
      <c r="O120" s="279" t="s">
        <v>440</v>
      </c>
      <c r="P120" s="279" t="s">
        <v>440</v>
      </c>
      <c r="Q120" s="279" t="s">
        <v>440</v>
      </c>
      <c r="R120" s="279" t="s">
        <v>440</v>
      </c>
    </row>
    <row r="121" spans="1:18" ht="15.75" x14ac:dyDescent="0.25">
      <c r="A121" s="254" t="s">
        <v>481</v>
      </c>
      <c r="B121" s="171" t="s">
        <v>926</v>
      </c>
      <c r="C121" s="274" t="s">
        <v>927</v>
      </c>
      <c r="D121" s="276" t="s">
        <v>1014</v>
      </c>
      <c r="E121" s="276" t="s">
        <v>1015</v>
      </c>
      <c r="F121" s="276" t="s">
        <v>1016</v>
      </c>
      <c r="G121" s="279" t="s">
        <v>440</v>
      </c>
      <c r="H121" s="279" t="s">
        <v>440</v>
      </c>
      <c r="I121" s="279" t="s">
        <v>440</v>
      </c>
      <c r="J121" s="279" t="s">
        <v>440</v>
      </c>
      <c r="K121" s="279" t="s">
        <v>440</v>
      </c>
      <c r="L121" s="279" t="s">
        <v>440</v>
      </c>
      <c r="M121" s="279" t="s">
        <v>440</v>
      </c>
      <c r="N121" s="279" t="s">
        <v>440</v>
      </c>
      <c r="O121" s="279" t="s">
        <v>440</v>
      </c>
      <c r="P121" s="279" t="s">
        <v>440</v>
      </c>
      <c r="Q121" s="279" t="s">
        <v>440</v>
      </c>
      <c r="R121" s="279" t="s">
        <v>440</v>
      </c>
    </row>
    <row r="122" spans="1:18" ht="15.75" x14ac:dyDescent="0.25">
      <c r="A122" s="254" t="s">
        <v>481</v>
      </c>
      <c r="B122" s="171" t="s">
        <v>928</v>
      </c>
      <c r="C122" s="274" t="s">
        <v>929</v>
      </c>
      <c r="D122" s="276" t="s">
        <v>1014</v>
      </c>
      <c r="E122" s="276" t="s">
        <v>1015</v>
      </c>
      <c r="F122" s="276" t="s">
        <v>1016</v>
      </c>
      <c r="G122" s="279" t="s">
        <v>440</v>
      </c>
      <c r="H122" s="279" t="s">
        <v>440</v>
      </c>
      <c r="I122" s="279" t="s">
        <v>440</v>
      </c>
      <c r="J122" s="279" t="s">
        <v>440</v>
      </c>
      <c r="K122" s="279" t="s">
        <v>440</v>
      </c>
      <c r="L122" s="279" t="s">
        <v>440</v>
      </c>
      <c r="M122" s="279" t="s">
        <v>440</v>
      </c>
      <c r="N122" s="279" t="s">
        <v>440</v>
      </c>
      <c r="O122" s="279" t="s">
        <v>440</v>
      </c>
      <c r="P122" s="279" t="s">
        <v>440</v>
      </c>
      <c r="Q122" s="279" t="s">
        <v>440</v>
      </c>
      <c r="R122" s="279" t="s">
        <v>440</v>
      </c>
    </row>
    <row r="123" spans="1:18" ht="47.25" x14ac:dyDescent="0.25">
      <c r="A123" s="236" t="s">
        <v>480</v>
      </c>
      <c r="B123" s="195" t="s">
        <v>739</v>
      </c>
      <c r="C123" s="272"/>
      <c r="D123" s="280" t="s">
        <v>440</v>
      </c>
      <c r="E123" s="280" t="s">
        <v>440</v>
      </c>
      <c r="F123" s="280" t="s">
        <v>440</v>
      </c>
      <c r="G123" s="280" t="s">
        <v>440</v>
      </c>
      <c r="H123" s="280" t="s">
        <v>440</v>
      </c>
      <c r="I123" s="280" t="s">
        <v>440</v>
      </c>
      <c r="J123" s="280" t="s">
        <v>440</v>
      </c>
      <c r="K123" s="280" t="s">
        <v>440</v>
      </c>
      <c r="L123" s="280" t="s">
        <v>440</v>
      </c>
      <c r="M123" s="280" t="s">
        <v>440</v>
      </c>
      <c r="N123" s="280" t="s">
        <v>440</v>
      </c>
      <c r="O123" s="280" t="s">
        <v>440</v>
      </c>
      <c r="P123" s="280" t="s">
        <v>440</v>
      </c>
      <c r="Q123" s="280" t="s">
        <v>440</v>
      </c>
      <c r="R123" s="280" t="s">
        <v>440</v>
      </c>
    </row>
    <row r="124" spans="1:18" ht="47.25" x14ac:dyDescent="0.25">
      <c r="A124" s="236" t="s">
        <v>477</v>
      </c>
      <c r="B124" s="195" t="s">
        <v>740</v>
      </c>
      <c r="C124" s="272"/>
      <c r="D124" s="280" t="s">
        <v>440</v>
      </c>
      <c r="E124" s="280" t="s">
        <v>440</v>
      </c>
      <c r="F124" s="280" t="s">
        <v>440</v>
      </c>
      <c r="G124" s="280" t="s">
        <v>440</v>
      </c>
      <c r="H124" s="280" t="s">
        <v>440</v>
      </c>
      <c r="I124" s="280" t="s">
        <v>440</v>
      </c>
      <c r="J124" s="280" t="s">
        <v>440</v>
      </c>
      <c r="K124" s="280" t="s">
        <v>440</v>
      </c>
      <c r="L124" s="280" t="s">
        <v>440</v>
      </c>
      <c r="M124" s="280" t="s">
        <v>440</v>
      </c>
      <c r="N124" s="280" t="s">
        <v>440</v>
      </c>
      <c r="O124" s="280" t="s">
        <v>440</v>
      </c>
      <c r="P124" s="280" t="s">
        <v>440</v>
      </c>
      <c r="Q124" s="280" t="s">
        <v>440</v>
      </c>
      <c r="R124" s="280" t="s">
        <v>440</v>
      </c>
    </row>
    <row r="125" spans="1:18" ht="47.25" x14ac:dyDescent="0.25">
      <c r="A125" s="236" t="s">
        <v>475</v>
      </c>
      <c r="B125" s="195" t="s">
        <v>741</v>
      </c>
      <c r="C125" s="272"/>
      <c r="D125" s="280" t="s">
        <v>440</v>
      </c>
      <c r="E125" s="280" t="s">
        <v>440</v>
      </c>
      <c r="F125" s="280" t="s">
        <v>440</v>
      </c>
      <c r="G125" s="280" t="s">
        <v>440</v>
      </c>
      <c r="H125" s="280" t="s">
        <v>440</v>
      </c>
      <c r="I125" s="280" t="s">
        <v>440</v>
      </c>
      <c r="J125" s="280" t="s">
        <v>440</v>
      </c>
      <c r="K125" s="280" t="s">
        <v>440</v>
      </c>
      <c r="L125" s="280" t="s">
        <v>440</v>
      </c>
      <c r="M125" s="280" t="s">
        <v>440</v>
      </c>
      <c r="N125" s="280" t="s">
        <v>440</v>
      </c>
      <c r="O125" s="280" t="s">
        <v>440</v>
      </c>
      <c r="P125" s="280" t="s">
        <v>440</v>
      </c>
      <c r="Q125" s="280" t="s">
        <v>440</v>
      </c>
      <c r="R125" s="280" t="s">
        <v>440</v>
      </c>
    </row>
    <row r="126" spans="1:18" ht="15.75" x14ac:dyDescent="0.25">
      <c r="A126" s="236"/>
      <c r="B126" s="171" t="s">
        <v>742</v>
      </c>
      <c r="C126" s="274" t="s">
        <v>743</v>
      </c>
      <c r="D126" s="276" t="s">
        <v>1014</v>
      </c>
      <c r="E126" s="276" t="s">
        <v>1015</v>
      </c>
      <c r="F126" s="276" t="s">
        <v>1016</v>
      </c>
      <c r="G126" s="279" t="s">
        <v>440</v>
      </c>
      <c r="H126" s="279" t="s">
        <v>440</v>
      </c>
      <c r="I126" s="279" t="s">
        <v>440</v>
      </c>
      <c r="J126" s="279" t="s">
        <v>440</v>
      </c>
      <c r="K126" s="279" t="s">
        <v>440</v>
      </c>
      <c r="L126" s="279" t="s">
        <v>440</v>
      </c>
      <c r="M126" s="279" t="s">
        <v>440</v>
      </c>
      <c r="N126" s="279" t="s">
        <v>440</v>
      </c>
      <c r="O126" s="279" t="s">
        <v>440</v>
      </c>
      <c r="P126" s="279" t="s">
        <v>440</v>
      </c>
      <c r="Q126" s="279" t="s">
        <v>440</v>
      </c>
      <c r="R126" s="279" t="s">
        <v>440</v>
      </c>
    </row>
    <row r="127" spans="1:18" ht="15.75" x14ac:dyDescent="0.25">
      <c r="A127" s="236"/>
      <c r="B127" s="171" t="s">
        <v>742</v>
      </c>
      <c r="C127" s="274" t="s">
        <v>821</v>
      </c>
      <c r="D127" s="276" t="s">
        <v>1014</v>
      </c>
      <c r="E127" s="276" t="s">
        <v>1015</v>
      </c>
      <c r="F127" s="276" t="s">
        <v>1016</v>
      </c>
      <c r="G127" s="279" t="s">
        <v>440</v>
      </c>
      <c r="H127" s="279" t="s">
        <v>440</v>
      </c>
      <c r="I127" s="279" t="s">
        <v>440</v>
      </c>
      <c r="J127" s="279" t="s">
        <v>440</v>
      </c>
      <c r="K127" s="279" t="s">
        <v>440</v>
      </c>
      <c r="L127" s="279" t="s">
        <v>440</v>
      </c>
      <c r="M127" s="279" t="s">
        <v>440</v>
      </c>
      <c r="N127" s="279" t="s">
        <v>440</v>
      </c>
      <c r="O127" s="279" t="s">
        <v>440</v>
      </c>
      <c r="P127" s="279" t="s">
        <v>440</v>
      </c>
      <c r="Q127" s="279" t="s">
        <v>440</v>
      </c>
      <c r="R127" s="279" t="s">
        <v>440</v>
      </c>
    </row>
    <row r="128" spans="1:18" ht="47.25" x14ac:dyDescent="0.25">
      <c r="A128" s="236" t="s">
        <v>473</v>
      </c>
      <c r="B128" s="195" t="s">
        <v>744</v>
      </c>
      <c r="C128" s="272"/>
      <c r="D128" s="280" t="s">
        <v>440</v>
      </c>
      <c r="E128" s="280" t="s">
        <v>440</v>
      </c>
      <c r="F128" s="280" t="s">
        <v>440</v>
      </c>
      <c r="G128" s="280" t="s">
        <v>440</v>
      </c>
      <c r="H128" s="280" t="s">
        <v>440</v>
      </c>
      <c r="I128" s="280" t="s">
        <v>440</v>
      </c>
      <c r="J128" s="280" t="s">
        <v>440</v>
      </c>
      <c r="K128" s="280" t="s">
        <v>440</v>
      </c>
      <c r="L128" s="280" t="s">
        <v>440</v>
      </c>
      <c r="M128" s="280" t="s">
        <v>440</v>
      </c>
      <c r="N128" s="280" t="s">
        <v>440</v>
      </c>
      <c r="O128" s="280" t="s">
        <v>440</v>
      </c>
      <c r="P128" s="280" t="s">
        <v>440</v>
      </c>
      <c r="Q128" s="280" t="s">
        <v>440</v>
      </c>
      <c r="R128" s="280" t="s">
        <v>440</v>
      </c>
    </row>
    <row r="129" spans="1:18" ht="31.5" x14ac:dyDescent="0.25">
      <c r="A129" s="236" t="s">
        <v>472</v>
      </c>
      <c r="B129" s="195" t="s">
        <v>745</v>
      </c>
      <c r="C129" s="272"/>
      <c r="D129" s="280" t="s">
        <v>440</v>
      </c>
      <c r="E129" s="280" t="s">
        <v>440</v>
      </c>
      <c r="F129" s="280" t="s">
        <v>440</v>
      </c>
      <c r="G129" s="280" t="s">
        <v>440</v>
      </c>
      <c r="H129" s="280" t="s">
        <v>440</v>
      </c>
      <c r="I129" s="280" t="s">
        <v>440</v>
      </c>
      <c r="J129" s="280" t="s">
        <v>440</v>
      </c>
      <c r="K129" s="280" t="s">
        <v>440</v>
      </c>
      <c r="L129" s="280" t="s">
        <v>440</v>
      </c>
      <c r="M129" s="280" t="s">
        <v>440</v>
      </c>
      <c r="N129" s="280" t="s">
        <v>440</v>
      </c>
      <c r="O129" s="280" t="s">
        <v>440</v>
      </c>
      <c r="P129" s="280" t="s">
        <v>440</v>
      </c>
      <c r="Q129" s="280" t="s">
        <v>440</v>
      </c>
      <c r="R129" s="280" t="s">
        <v>440</v>
      </c>
    </row>
    <row r="130" spans="1:18" ht="47.25" x14ac:dyDescent="0.25">
      <c r="A130" s="236" t="s">
        <v>471</v>
      </c>
      <c r="B130" s="195" t="s">
        <v>746</v>
      </c>
      <c r="C130" s="272"/>
      <c r="D130" s="280" t="s">
        <v>440</v>
      </c>
      <c r="E130" s="280" t="s">
        <v>440</v>
      </c>
      <c r="F130" s="280" t="s">
        <v>440</v>
      </c>
      <c r="G130" s="280" t="s">
        <v>440</v>
      </c>
      <c r="H130" s="280" t="s">
        <v>440</v>
      </c>
      <c r="I130" s="280" t="s">
        <v>440</v>
      </c>
      <c r="J130" s="280" t="s">
        <v>440</v>
      </c>
      <c r="K130" s="280" t="s">
        <v>440</v>
      </c>
      <c r="L130" s="280" t="s">
        <v>440</v>
      </c>
      <c r="M130" s="280" t="s">
        <v>440</v>
      </c>
      <c r="N130" s="280" t="s">
        <v>440</v>
      </c>
      <c r="O130" s="280" t="s">
        <v>440</v>
      </c>
      <c r="P130" s="280" t="s">
        <v>440</v>
      </c>
      <c r="Q130" s="280" t="s">
        <v>440</v>
      </c>
      <c r="R130" s="280" t="s">
        <v>440</v>
      </c>
    </row>
    <row r="131" spans="1:18" ht="63" x14ac:dyDescent="0.25">
      <c r="A131" s="236" t="s">
        <v>747</v>
      </c>
      <c r="B131" s="195" t="s">
        <v>748</v>
      </c>
      <c r="C131" s="272"/>
      <c r="D131" s="280" t="s">
        <v>440</v>
      </c>
      <c r="E131" s="280" t="s">
        <v>440</v>
      </c>
      <c r="F131" s="280" t="s">
        <v>440</v>
      </c>
      <c r="G131" s="280" t="s">
        <v>440</v>
      </c>
      <c r="H131" s="280" t="s">
        <v>440</v>
      </c>
      <c r="I131" s="280" t="s">
        <v>440</v>
      </c>
      <c r="J131" s="280" t="s">
        <v>440</v>
      </c>
      <c r="K131" s="280" t="s">
        <v>440</v>
      </c>
      <c r="L131" s="280" t="s">
        <v>440</v>
      </c>
      <c r="M131" s="280" t="s">
        <v>440</v>
      </c>
      <c r="N131" s="280" t="s">
        <v>440</v>
      </c>
      <c r="O131" s="280" t="s">
        <v>440</v>
      </c>
      <c r="P131" s="280" t="s">
        <v>440</v>
      </c>
      <c r="Q131" s="280" t="s">
        <v>440</v>
      </c>
      <c r="R131" s="280" t="s">
        <v>440</v>
      </c>
    </row>
    <row r="132" spans="1:18" ht="63" x14ac:dyDescent="0.25">
      <c r="A132" s="236" t="s">
        <v>749</v>
      </c>
      <c r="B132" s="195" t="s">
        <v>750</v>
      </c>
      <c r="C132" s="272"/>
      <c r="D132" s="280" t="s">
        <v>440</v>
      </c>
      <c r="E132" s="280" t="s">
        <v>440</v>
      </c>
      <c r="F132" s="280" t="s">
        <v>440</v>
      </c>
      <c r="G132" s="280" t="s">
        <v>440</v>
      </c>
      <c r="H132" s="280" t="s">
        <v>440</v>
      </c>
      <c r="I132" s="280" t="s">
        <v>440</v>
      </c>
      <c r="J132" s="280" t="s">
        <v>440</v>
      </c>
      <c r="K132" s="280" t="s">
        <v>440</v>
      </c>
      <c r="L132" s="280" t="s">
        <v>440</v>
      </c>
      <c r="M132" s="280" t="s">
        <v>440</v>
      </c>
      <c r="N132" s="280" t="s">
        <v>440</v>
      </c>
      <c r="O132" s="280" t="s">
        <v>440</v>
      </c>
      <c r="P132" s="280" t="s">
        <v>440</v>
      </c>
      <c r="Q132" s="280" t="s">
        <v>440</v>
      </c>
      <c r="R132" s="280" t="s">
        <v>440</v>
      </c>
    </row>
    <row r="133" spans="1:18" ht="47.25" x14ac:dyDescent="0.25">
      <c r="A133" s="236" t="s">
        <v>751</v>
      </c>
      <c r="B133" s="195" t="s">
        <v>752</v>
      </c>
      <c r="C133" s="272"/>
      <c r="D133" s="280" t="s">
        <v>440</v>
      </c>
      <c r="E133" s="280" t="s">
        <v>440</v>
      </c>
      <c r="F133" s="280" t="s">
        <v>440</v>
      </c>
      <c r="G133" s="280" t="s">
        <v>440</v>
      </c>
      <c r="H133" s="280" t="s">
        <v>440</v>
      </c>
      <c r="I133" s="280" t="s">
        <v>440</v>
      </c>
      <c r="J133" s="280" t="s">
        <v>440</v>
      </c>
      <c r="K133" s="280" t="s">
        <v>440</v>
      </c>
      <c r="L133" s="280" t="s">
        <v>440</v>
      </c>
      <c r="M133" s="280" t="s">
        <v>440</v>
      </c>
      <c r="N133" s="280" t="s">
        <v>440</v>
      </c>
      <c r="O133" s="280" t="s">
        <v>440</v>
      </c>
      <c r="P133" s="280" t="s">
        <v>440</v>
      </c>
      <c r="Q133" s="280" t="s">
        <v>440</v>
      </c>
      <c r="R133" s="280" t="s">
        <v>440</v>
      </c>
    </row>
    <row r="134" spans="1:18" ht="63" x14ac:dyDescent="0.25">
      <c r="A134" s="236" t="s">
        <v>753</v>
      </c>
      <c r="B134" s="195" t="s">
        <v>754</v>
      </c>
      <c r="C134" s="272"/>
      <c r="D134" s="280" t="s">
        <v>440</v>
      </c>
      <c r="E134" s="280" t="s">
        <v>440</v>
      </c>
      <c r="F134" s="280" t="s">
        <v>440</v>
      </c>
      <c r="G134" s="280" t="s">
        <v>440</v>
      </c>
      <c r="H134" s="280" t="s">
        <v>440</v>
      </c>
      <c r="I134" s="280" t="s">
        <v>440</v>
      </c>
      <c r="J134" s="280" t="s">
        <v>440</v>
      </c>
      <c r="K134" s="280" t="s">
        <v>440</v>
      </c>
      <c r="L134" s="280" t="s">
        <v>440</v>
      </c>
      <c r="M134" s="280" t="s">
        <v>440</v>
      </c>
      <c r="N134" s="280" t="s">
        <v>440</v>
      </c>
      <c r="O134" s="280" t="s">
        <v>440</v>
      </c>
      <c r="P134" s="280" t="s">
        <v>440</v>
      </c>
      <c r="Q134" s="280" t="s">
        <v>440</v>
      </c>
      <c r="R134" s="280" t="s">
        <v>440</v>
      </c>
    </row>
    <row r="135" spans="1:18" ht="63" x14ac:dyDescent="0.25">
      <c r="A135" s="236" t="s">
        <v>468</v>
      </c>
      <c r="B135" s="195" t="s">
        <v>755</v>
      </c>
      <c r="C135" s="272"/>
      <c r="D135" s="280" t="s">
        <v>440</v>
      </c>
      <c r="E135" s="280" t="s">
        <v>440</v>
      </c>
      <c r="F135" s="280" t="s">
        <v>440</v>
      </c>
      <c r="G135" s="280" t="s">
        <v>440</v>
      </c>
      <c r="H135" s="280" t="s">
        <v>440</v>
      </c>
      <c r="I135" s="280" t="s">
        <v>440</v>
      </c>
      <c r="J135" s="280" t="s">
        <v>440</v>
      </c>
      <c r="K135" s="280" t="s">
        <v>440</v>
      </c>
      <c r="L135" s="280" t="s">
        <v>440</v>
      </c>
      <c r="M135" s="280" t="s">
        <v>440</v>
      </c>
      <c r="N135" s="280" t="s">
        <v>440</v>
      </c>
      <c r="O135" s="280" t="s">
        <v>440</v>
      </c>
      <c r="P135" s="280" t="s">
        <v>440</v>
      </c>
      <c r="Q135" s="280" t="s">
        <v>440</v>
      </c>
      <c r="R135" s="280" t="s">
        <v>440</v>
      </c>
    </row>
    <row r="136" spans="1:18" ht="31.5" x14ac:dyDescent="0.25">
      <c r="A136" s="236" t="s">
        <v>466</v>
      </c>
      <c r="B136" s="195" t="s">
        <v>756</v>
      </c>
      <c r="C136" s="272"/>
      <c r="D136" s="280" t="s">
        <v>440</v>
      </c>
      <c r="E136" s="280" t="s">
        <v>440</v>
      </c>
      <c r="F136" s="280" t="s">
        <v>440</v>
      </c>
      <c r="G136" s="280" t="s">
        <v>440</v>
      </c>
      <c r="H136" s="280" t="s">
        <v>440</v>
      </c>
      <c r="I136" s="280" t="s">
        <v>440</v>
      </c>
      <c r="J136" s="280" t="s">
        <v>440</v>
      </c>
      <c r="K136" s="280" t="s">
        <v>440</v>
      </c>
      <c r="L136" s="280" t="s">
        <v>440</v>
      </c>
      <c r="M136" s="280" t="s">
        <v>440</v>
      </c>
      <c r="N136" s="280" t="s">
        <v>440</v>
      </c>
      <c r="O136" s="280" t="s">
        <v>440</v>
      </c>
      <c r="P136" s="280" t="s">
        <v>440</v>
      </c>
      <c r="Q136" s="280" t="s">
        <v>440</v>
      </c>
      <c r="R136" s="280" t="s">
        <v>440</v>
      </c>
    </row>
    <row r="137" spans="1:18" ht="47.25" x14ac:dyDescent="0.25">
      <c r="A137" s="236" t="s">
        <v>464</v>
      </c>
      <c r="B137" s="195" t="s">
        <v>757</v>
      </c>
      <c r="C137" s="272"/>
      <c r="D137" s="280" t="s">
        <v>440</v>
      </c>
      <c r="E137" s="280" t="s">
        <v>440</v>
      </c>
      <c r="F137" s="280" t="s">
        <v>440</v>
      </c>
      <c r="G137" s="280" t="s">
        <v>440</v>
      </c>
      <c r="H137" s="280" t="s">
        <v>440</v>
      </c>
      <c r="I137" s="280" t="s">
        <v>440</v>
      </c>
      <c r="J137" s="280" t="s">
        <v>440</v>
      </c>
      <c r="K137" s="280" t="s">
        <v>440</v>
      </c>
      <c r="L137" s="280" t="s">
        <v>440</v>
      </c>
      <c r="M137" s="280" t="s">
        <v>440</v>
      </c>
      <c r="N137" s="280" t="s">
        <v>440</v>
      </c>
      <c r="O137" s="280" t="s">
        <v>440</v>
      </c>
      <c r="P137" s="280" t="s">
        <v>440</v>
      </c>
      <c r="Q137" s="280" t="s">
        <v>440</v>
      </c>
      <c r="R137" s="280" t="s">
        <v>440</v>
      </c>
    </row>
    <row r="138" spans="1:18" ht="63" x14ac:dyDescent="0.25">
      <c r="A138" s="236" t="s">
        <v>758</v>
      </c>
      <c r="B138" s="195" t="s">
        <v>759</v>
      </c>
      <c r="C138" s="272"/>
      <c r="D138" s="280" t="s">
        <v>440</v>
      </c>
      <c r="E138" s="280" t="s">
        <v>440</v>
      </c>
      <c r="F138" s="280" t="s">
        <v>440</v>
      </c>
      <c r="G138" s="280" t="s">
        <v>440</v>
      </c>
      <c r="H138" s="280" t="s">
        <v>440</v>
      </c>
      <c r="I138" s="280" t="s">
        <v>440</v>
      </c>
      <c r="J138" s="280" t="s">
        <v>440</v>
      </c>
      <c r="K138" s="280" t="s">
        <v>440</v>
      </c>
      <c r="L138" s="280" t="s">
        <v>440</v>
      </c>
      <c r="M138" s="280" t="s">
        <v>440</v>
      </c>
      <c r="N138" s="280" t="s">
        <v>440</v>
      </c>
      <c r="O138" s="280" t="s">
        <v>440</v>
      </c>
      <c r="P138" s="280" t="s">
        <v>440</v>
      </c>
      <c r="Q138" s="280" t="s">
        <v>440</v>
      </c>
      <c r="R138" s="280" t="s">
        <v>440</v>
      </c>
    </row>
    <row r="139" spans="1:18" ht="63" x14ac:dyDescent="0.25">
      <c r="A139" s="236" t="s">
        <v>760</v>
      </c>
      <c r="B139" s="195" t="s">
        <v>761</v>
      </c>
      <c r="C139" s="272"/>
      <c r="D139" s="280" t="s">
        <v>440</v>
      </c>
      <c r="E139" s="280" t="s">
        <v>440</v>
      </c>
      <c r="F139" s="280" t="s">
        <v>440</v>
      </c>
      <c r="G139" s="280" t="s">
        <v>440</v>
      </c>
      <c r="H139" s="280" t="s">
        <v>440</v>
      </c>
      <c r="I139" s="280" t="s">
        <v>440</v>
      </c>
      <c r="J139" s="280" t="s">
        <v>440</v>
      </c>
      <c r="K139" s="280" t="s">
        <v>440</v>
      </c>
      <c r="L139" s="280" t="s">
        <v>440</v>
      </c>
      <c r="M139" s="280" t="s">
        <v>440</v>
      </c>
      <c r="N139" s="280" t="s">
        <v>440</v>
      </c>
      <c r="O139" s="280" t="s">
        <v>440</v>
      </c>
      <c r="P139" s="280" t="s">
        <v>440</v>
      </c>
      <c r="Q139" s="280" t="s">
        <v>440</v>
      </c>
      <c r="R139" s="280" t="s">
        <v>440</v>
      </c>
    </row>
    <row r="140" spans="1:18" ht="63" x14ac:dyDescent="0.25">
      <c r="A140" s="236" t="s">
        <v>762</v>
      </c>
      <c r="B140" s="195" t="s">
        <v>763</v>
      </c>
      <c r="C140" s="272"/>
      <c r="D140" s="280" t="s">
        <v>440</v>
      </c>
      <c r="E140" s="280" t="s">
        <v>440</v>
      </c>
      <c r="F140" s="280" t="s">
        <v>440</v>
      </c>
      <c r="G140" s="280" t="s">
        <v>440</v>
      </c>
      <c r="H140" s="280" t="s">
        <v>440</v>
      </c>
      <c r="I140" s="280" t="s">
        <v>440</v>
      </c>
      <c r="J140" s="280" t="s">
        <v>440</v>
      </c>
      <c r="K140" s="280" t="s">
        <v>440</v>
      </c>
      <c r="L140" s="280" t="s">
        <v>440</v>
      </c>
      <c r="M140" s="280" t="s">
        <v>440</v>
      </c>
      <c r="N140" s="280" t="s">
        <v>440</v>
      </c>
      <c r="O140" s="280" t="s">
        <v>440</v>
      </c>
      <c r="P140" s="280" t="s">
        <v>440</v>
      </c>
      <c r="Q140" s="280" t="s">
        <v>440</v>
      </c>
      <c r="R140" s="280" t="s">
        <v>440</v>
      </c>
    </row>
    <row r="141" spans="1:18" ht="47.25" x14ac:dyDescent="0.25">
      <c r="A141" s="236" t="s">
        <v>764</v>
      </c>
      <c r="B141" s="195" t="s">
        <v>765</v>
      </c>
      <c r="C141" s="272"/>
      <c r="D141" s="280" t="s">
        <v>440</v>
      </c>
      <c r="E141" s="280" t="s">
        <v>440</v>
      </c>
      <c r="F141" s="280" t="s">
        <v>440</v>
      </c>
      <c r="G141" s="280" t="s">
        <v>440</v>
      </c>
      <c r="H141" s="280" t="s">
        <v>440</v>
      </c>
      <c r="I141" s="280" t="s">
        <v>440</v>
      </c>
      <c r="J141" s="280" t="s">
        <v>440</v>
      </c>
      <c r="K141" s="280" t="s">
        <v>440</v>
      </c>
      <c r="L141" s="280" t="s">
        <v>440</v>
      </c>
      <c r="M141" s="280" t="s">
        <v>440</v>
      </c>
      <c r="N141" s="280" t="s">
        <v>440</v>
      </c>
      <c r="O141" s="280" t="s">
        <v>440</v>
      </c>
      <c r="P141" s="280" t="s">
        <v>440</v>
      </c>
      <c r="Q141" s="280" t="s">
        <v>440</v>
      </c>
      <c r="R141" s="280" t="s">
        <v>440</v>
      </c>
    </row>
    <row r="142" spans="1:18" ht="31.5" x14ac:dyDescent="0.25">
      <c r="A142" s="254" t="s">
        <v>764</v>
      </c>
      <c r="B142" s="169" t="s">
        <v>766</v>
      </c>
      <c r="C142" s="273" t="s">
        <v>767</v>
      </c>
      <c r="D142" s="276" t="s">
        <v>1014</v>
      </c>
      <c r="E142" s="276" t="s">
        <v>1015</v>
      </c>
      <c r="F142" s="276" t="s">
        <v>1016</v>
      </c>
      <c r="G142" s="279" t="s">
        <v>440</v>
      </c>
      <c r="H142" s="279" t="s">
        <v>440</v>
      </c>
      <c r="I142" s="279" t="s">
        <v>440</v>
      </c>
      <c r="J142" s="279" t="s">
        <v>440</v>
      </c>
      <c r="K142" s="279" t="s">
        <v>440</v>
      </c>
      <c r="L142" s="279" t="s">
        <v>440</v>
      </c>
      <c r="M142" s="279" t="s">
        <v>440</v>
      </c>
      <c r="N142" s="279" t="s">
        <v>440</v>
      </c>
      <c r="O142" s="279" t="s">
        <v>440</v>
      </c>
      <c r="P142" s="279" t="s">
        <v>440</v>
      </c>
      <c r="Q142" s="279" t="s">
        <v>440</v>
      </c>
      <c r="R142" s="279" t="s">
        <v>440</v>
      </c>
    </row>
    <row r="143" spans="1:18" ht="15.75" x14ac:dyDescent="0.25">
      <c r="A143" s="254" t="s">
        <v>764</v>
      </c>
      <c r="B143" s="169" t="s">
        <v>768</v>
      </c>
      <c r="C143" s="273" t="s">
        <v>769</v>
      </c>
      <c r="D143" s="276" t="s">
        <v>1014</v>
      </c>
      <c r="E143" s="276" t="s">
        <v>1015</v>
      </c>
      <c r="F143" s="276" t="s">
        <v>1016</v>
      </c>
      <c r="G143" s="279" t="s">
        <v>440</v>
      </c>
      <c r="H143" s="279" t="s">
        <v>440</v>
      </c>
      <c r="I143" s="279" t="s">
        <v>440</v>
      </c>
      <c r="J143" s="279" t="s">
        <v>440</v>
      </c>
      <c r="K143" s="279" t="s">
        <v>440</v>
      </c>
      <c r="L143" s="279" t="s">
        <v>440</v>
      </c>
      <c r="M143" s="279" t="s">
        <v>440</v>
      </c>
      <c r="N143" s="279" t="s">
        <v>440</v>
      </c>
      <c r="O143" s="279" t="s">
        <v>440</v>
      </c>
      <c r="P143" s="279" t="s">
        <v>440</v>
      </c>
      <c r="Q143" s="279" t="s">
        <v>440</v>
      </c>
      <c r="R143" s="279" t="s">
        <v>440</v>
      </c>
    </row>
    <row r="144" spans="1:18" ht="15.75" x14ac:dyDescent="0.25">
      <c r="A144" s="254" t="s">
        <v>764</v>
      </c>
      <c r="B144" s="169" t="s">
        <v>1125</v>
      </c>
      <c r="C144" s="273" t="s">
        <v>770</v>
      </c>
      <c r="D144" s="276" t="s">
        <v>1014</v>
      </c>
      <c r="E144" s="276" t="s">
        <v>1015</v>
      </c>
      <c r="F144" s="276" t="s">
        <v>1016</v>
      </c>
      <c r="G144" s="279" t="s">
        <v>440</v>
      </c>
      <c r="H144" s="279" t="s">
        <v>440</v>
      </c>
      <c r="I144" s="279" t="s">
        <v>440</v>
      </c>
      <c r="J144" s="279" t="s">
        <v>440</v>
      </c>
      <c r="K144" s="279" t="s">
        <v>440</v>
      </c>
      <c r="L144" s="279" t="s">
        <v>440</v>
      </c>
      <c r="M144" s="279" t="s">
        <v>440</v>
      </c>
      <c r="N144" s="279" t="s">
        <v>440</v>
      </c>
      <c r="O144" s="279" t="s">
        <v>440</v>
      </c>
      <c r="P144" s="279" t="s">
        <v>440</v>
      </c>
      <c r="Q144" s="279" t="s">
        <v>440</v>
      </c>
      <c r="R144" s="279" t="s">
        <v>440</v>
      </c>
    </row>
    <row r="145" spans="1:18" ht="15.75" x14ac:dyDescent="0.25">
      <c r="A145" s="254" t="s">
        <v>764</v>
      </c>
      <c r="B145" s="169" t="s">
        <v>771</v>
      </c>
      <c r="C145" s="273" t="s">
        <v>772</v>
      </c>
      <c r="D145" s="276" t="s">
        <v>1014</v>
      </c>
      <c r="E145" s="276" t="s">
        <v>1015</v>
      </c>
      <c r="F145" s="276" t="s">
        <v>1016</v>
      </c>
      <c r="G145" s="279" t="s">
        <v>440</v>
      </c>
      <c r="H145" s="279" t="s">
        <v>440</v>
      </c>
      <c r="I145" s="279" t="s">
        <v>440</v>
      </c>
      <c r="J145" s="279" t="s">
        <v>440</v>
      </c>
      <c r="K145" s="279" t="s">
        <v>440</v>
      </c>
      <c r="L145" s="279" t="s">
        <v>440</v>
      </c>
      <c r="M145" s="279" t="s">
        <v>440</v>
      </c>
      <c r="N145" s="279" t="s">
        <v>440</v>
      </c>
      <c r="O145" s="279" t="s">
        <v>440</v>
      </c>
      <c r="P145" s="279" t="s">
        <v>440</v>
      </c>
      <c r="Q145" s="279" t="s">
        <v>440</v>
      </c>
      <c r="R145" s="279" t="s">
        <v>440</v>
      </c>
    </row>
    <row r="146" spans="1:18" ht="15.75" x14ac:dyDescent="0.25">
      <c r="A146" s="254" t="s">
        <v>764</v>
      </c>
      <c r="B146" s="169" t="s">
        <v>773</v>
      </c>
      <c r="C146" s="273" t="s">
        <v>774</v>
      </c>
      <c r="D146" s="276" t="s">
        <v>1014</v>
      </c>
      <c r="E146" s="276" t="s">
        <v>1015</v>
      </c>
      <c r="F146" s="276" t="s">
        <v>1016</v>
      </c>
      <c r="G146" s="279" t="s">
        <v>440</v>
      </c>
      <c r="H146" s="279" t="s">
        <v>440</v>
      </c>
      <c r="I146" s="279" t="s">
        <v>440</v>
      </c>
      <c r="J146" s="279" t="s">
        <v>440</v>
      </c>
      <c r="K146" s="279" t="s">
        <v>440</v>
      </c>
      <c r="L146" s="279" t="s">
        <v>440</v>
      </c>
      <c r="M146" s="279" t="s">
        <v>440</v>
      </c>
      <c r="N146" s="279" t="s">
        <v>440</v>
      </c>
      <c r="O146" s="279" t="s">
        <v>440</v>
      </c>
      <c r="P146" s="279" t="s">
        <v>440</v>
      </c>
      <c r="Q146" s="279" t="s">
        <v>440</v>
      </c>
      <c r="R146" s="279" t="s">
        <v>440</v>
      </c>
    </row>
    <row r="147" spans="1:18" ht="31.5" x14ac:dyDescent="0.25">
      <c r="A147" s="254" t="s">
        <v>764</v>
      </c>
      <c r="B147" s="169" t="s">
        <v>896</v>
      </c>
      <c r="C147" s="273" t="s">
        <v>897</v>
      </c>
      <c r="D147" s="276" t="s">
        <v>1014</v>
      </c>
      <c r="E147" s="276" t="s">
        <v>1015</v>
      </c>
      <c r="F147" s="276" t="s">
        <v>1016</v>
      </c>
      <c r="G147" s="279" t="s">
        <v>440</v>
      </c>
      <c r="H147" s="279" t="s">
        <v>440</v>
      </c>
      <c r="I147" s="279" t="s">
        <v>440</v>
      </c>
      <c r="J147" s="279" t="s">
        <v>440</v>
      </c>
      <c r="K147" s="279" t="s">
        <v>440</v>
      </c>
      <c r="L147" s="279" t="s">
        <v>440</v>
      </c>
      <c r="M147" s="279" t="s">
        <v>440</v>
      </c>
      <c r="N147" s="279" t="s">
        <v>440</v>
      </c>
      <c r="O147" s="279" t="s">
        <v>440</v>
      </c>
      <c r="P147" s="279" t="s">
        <v>440</v>
      </c>
      <c r="Q147" s="279" t="s">
        <v>440</v>
      </c>
      <c r="R147" s="279" t="s">
        <v>440</v>
      </c>
    </row>
    <row r="148" spans="1:18" ht="31.5" x14ac:dyDescent="0.25">
      <c r="A148" s="254" t="s">
        <v>764</v>
      </c>
      <c r="B148" s="169" t="s">
        <v>930</v>
      </c>
      <c r="C148" s="273" t="s">
        <v>931</v>
      </c>
      <c r="D148" s="276" t="s">
        <v>1014</v>
      </c>
      <c r="E148" s="276" t="s">
        <v>1015</v>
      </c>
      <c r="F148" s="276" t="s">
        <v>1016</v>
      </c>
      <c r="G148" s="279" t="s">
        <v>440</v>
      </c>
      <c r="H148" s="279" t="s">
        <v>440</v>
      </c>
      <c r="I148" s="279" t="s">
        <v>440</v>
      </c>
      <c r="J148" s="279" t="s">
        <v>440</v>
      </c>
      <c r="K148" s="279" t="s">
        <v>440</v>
      </c>
      <c r="L148" s="279" t="s">
        <v>440</v>
      </c>
      <c r="M148" s="279" t="s">
        <v>440</v>
      </c>
      <c r="N148" s="279" t="s">
        <v>440</v>
      </c>
      <c r="O148" s="279" t="s">
        <v>440</v>
      </c>
      <c r="P148" s="279" t="s">
        <v>440</v>
      </c>
      <c r="Q148" s="279" t="s">
        <v>440</v>
      </c>
      <c r="R148" s="279" t="s">
        <v>440</v>
      </c>
    </row>
    <row r="149" spans="1:18" ht="47.25" x14ac:dyDescent="0.25">
      <c r="A149" s="236" t="s">
        <v>775</v>
      </c>
      <c r="B149" s="195" t="s">
        <v>776</v>
      </c>
      <c r="C149" s="272"/>
      <c r="D149" s="280" t="s">
        <v>440</v>
      </c>
      <c r="E149" s="280" t="s">
        <v>440</v>
      </c>
      <c r="F149" s="280" t="s">
        <v>440</v>
      </c>
      <c r="G149" s="280" t="s">
        <v>440</v>
      </c>
      <c r="H149" s="280" t="s">
        <v>440</v>
      </c>
      <c r="I149" s="280" t="s">
        <v>440</v>
      </c>
      <c r="J149" s="280" t="s">
        <v>440</v>
      </c>
      <c r="K149" s="280" t="s">
        <v>440</v>
      </c>
      <c r="L149" s="280" t="s">
        <v>440</v>
      </c>
      <c r="M149" s="280" t="s">
        <v>440</v>
      </c>
      <c r="N149" s="280" t="s">
        <v>440</v>
      </c>
      <c r="O149" s="280" t="s">
        <v>440</v>
      </c>
      <c r="P149" s="280" t="s">
        <v>440</v>
      </c>
      <c r="Q149" s="280" t="s">
        <v>440</v>
      </c>
      <c r="R149" s="280" t="s">
        <v>440</v>
      </c>
    </row>
    <row r="150" spans="1:18" ht="31.5" x14ac:dyDescent="0.25">
      <c r="A150" s="236" t="s">
        <v>777</v>
      </c>
      <c r="B150" s="195" t="s">
        <v>778</v>
      </c>
      <c r="C150" s="272"/>
      <c r="D150" s="280" t="s">
        <v>440</v>
      </c>
      <c r="E150" s="280" t="s">
        <v>440</v>
      </c>
      <c r="F150" s="280" t="s">
        <v>440</v>
      </c>
      <c r="G150" s="280" t="s">
        <v>440</v>
      </c>
      <c r="H150" s="280" t="s">
        <v>440</v>
      </c>
      <c r="I150" s="280" t="s">
        <v>440</v>
      </c>
      <c r="J150" s="280" t="s">
        <v>440</v>
      </c>
      <c r="K150" s="280" t="s">
        <v>440</v>
      </c>
      <c r="L150" s="280" t="s">
        <v>440</v>
      </c>
      <c r="M150" s="280" t="s">
        <v>440</v>
      </c>
      <c r="N150" s="280" t="s">
        <v>440</v>
      </c>
      <c r="O150" s="280" t="s">
        <v>440</v>
      </c>
      <c r="P150" s="280" t="s">
        <v>440</v>
      </c>
      <c r="Q150" s="280" t="s">
        <v>440</v>
      </c>
      <c r="R150" s="280" t="s">
        <v>440</v>
      </c>
    </row>
    <row r="151" spans="1:18" ht="15.75" x14ac:dyDescent="0.25">
      <c r="A151" s="254" t="s">
        <v>777</v>
      </c>
      <c r="B151" s="169" t="s">
        <v>779</v>
      </c>
      <c r="C151" s="273" t="s">
        <v>780</v>
      </c>
      <c r="D151" s="276" t="s">
        <v>1014</v>
      </c>
      <c r="E151" s="276" t="s">
        <v>1015</v>
      </c>
      <c r="F151" s="276" t="s">
        <v>1016</v>
      </c>
      <c r="G151" s="279" t="s">
        <v>440</v>
      </c>
      <c r="H151" s="279" t="s">
        <v>440</v>
      </c>
      <c r="I151" s="279" t="s">
        <v>440</v>
      </c>
      <c r="J151" s="279" t="s">
        <v>440</v>
      </c>
      <c r="K151" s="279" t="s">
        <v>440</v>
      </c>
      <c r="L151" s="279" t="s">
        <v>440</v>
      </c>
      <c r="M151" s="279" t="s">
        <v>440</v>
      </c>
      <c r="N151" s="279" t="s">
        <v>440</v>
      </c>
      <c r="O151" s="279" t="s">
        <v>440</v>
      </c>
      <c r="P151" s="279" t="s">
        <v>440</v>
      </c>
      <c r="Q151" s="279" t="s">
        <v>440</v>
      </c>
      <c r="R151" s="279" t="s">
        <v>440</v>
      </c>
    </row>
    <row r="152" spans="1:18" ht="31.5" x14ac:dyDescent="0.25">
      <c r="A152" s="254" t="s">
        <v>777</v>
      </c>
      <c r="B152" s="169" t="s">
        <v>781</v>
      </c>
      <c r="C152" s="273" t="s">
        <v>782</v>
      </c>
      <c r="D152" s="276" t="s">
        <v>1014</v>
      </c>
      <c r="E152" s="276" t="s">
        <v>1015</v>
      </c>
      <c r="F152" s="276" t="s">
        <v>1016</v>
      </c>
      <c r="G152" s="279" t="s">
        <v>440</v>
      </c>
      <c r="H152" s="279" t="s">
        <v>440</v>
      </c>
      <c r="I152" s="279" t="s">
        <v>440</v>
      </c>
      <c r="J152" s="279" t="s">
        <v>440</v>
      </c>
      <c r="K152" s="279" t="s">
        <v>440</v>
      </c>
      <c r="L152" s="279" t="s">
        <v>440</v>
      </c>
      <c r="M152" s="279" t="s">
        <v>440</v>
      </c>
      <c r="N152" s="279" t="s">
        <v>440</v>
      </c>
      <c r="O152" s="279" t="s">
        <v>440</v>
      </c>
      <c r="P152" s="279" t="s">
        <v>440</v>
      </c>
      <c r="Q152" s="279" t="s">
        <v>440</v>
      </c>
      <c r="R152" s="279" t="s">
        <v>440</v>
      </c>
    </row>
    <row r="153" spans="1:18" ht="15.75" x14ac:dyDescent="0.25">
      <c r="A153" s="254" t="s">
        <v>777</v>
      </c>
      <c r="B153" s="169" t="s">
        <v>783</v>
      </c>
      <c r="C153" s="273" t="s">
        <v>784</v>
      </c>
      <c r="D153" s="276" t="s">
        <v>1014</v>
      </c>
      <c r="E153" s="276" t="s">
        <v>1015</v>
      </c>
      <c r="F153" s="276" t="s">
        <v>1016</v>
      </c>
      <c r="G153" s="279" t="s">
        <v>440</v>
      </c>
      <c r="H153" s="279" t="s">
        <v>440</v>
      </c>
      <c r="I153" s="279" t="s">
        <v>440</v>
      </c>
      <c r="J153" s="279" t="s">
        <v>440</v>
      </c>
      <c r="K153" s="279" t="s">
        <v>440</v>
      </c>
      <c r="L153" s="279" t="s">
        <v>440</v>
      </c>
      <c r="M153" s="279" t="s">
        <v>440</v>
      </c>
      <c r="N153" s="279" t="s">
        <v>440</v>
      </c>
      <c r="O153" s="279" t="s">
        <v>440</v>
      </c>
      <c r="P153" s="279" t="s">
        <v>440</v>
      </c>
      <c r="Q153" s="279" t="s">
        <v>440</v>
      </c>
      <c r="R153" s="279" t="s">
        <v>440</v>
      </c>
    </row>
    <row r="154" spans="1:18" ht="15.75" x14ac:dyDescent="0.25">
      <c r="A154" s="254" t="s">
        <v>777</v>
      </c>
      <c r="B154" s="169" t="s">
        <v>785</v>
      </c>
      <c r="C154" s="273" t="s">
        <v>786</v>
      </c>
      <c r="D154" s="276" t="s">
        <v>1014</v>
      </c>
      <c r="E154" s="276" t="s">
        <v>1015</v>
      </c>
      <c r="F154" s="276" t="s">
        <v>1016</v>
      </c>
      <c r="G154" s="279" t="s">
        <v>440</v>
      </c>
      <c r="H154" s="279" t="s">
        <v>440</v>
      </c>
      <c r="I154" s="279" t="s">
        <v>440</v>
      </c>
      <c r="J154" s="279" t="s">
        <v>440</v>
      </c>
      <c r="K154" s="279" t="s">
        <v>440</v>
      </c>
      <c r="L154" s="279" t="s">
        <v>440</v>
      </c>
      <c r="M154" s="279" t="s">
        <v>440</v>
      </c>
      <c r="N154" s="279" t="s">
        <v>440</v>
      </c>
      <c r="O154" s="279" t="s">
        <v>440</v>
      </c>
      <c r="P154" s="279" t="s">
        <v>440</v>
      </c>
      <c r="Q154" s="279" t="s">
        <v>440</v>
      </c>
      <c r="R154" s="279" t="s">
        <v>440</v>
      </c>
    </row>
    <row r="155" spans="1:18" ht="31.5" x14ac:dyDescent="0.25">
      <c r="A155" s="254" t="s">
        <v>777</v>
      </c>
      <c r="B155" s="169" t="s">
        <v>787</v>
      </c>
      <c r="C155" s="273" t="s">
        <v>788</v>
      </c>
      <c r="D155" s="276" t="s">
        <v>1014</v>
      </c>
      <c r="E155" s="276" t="s">
        <v>1015</v>
      </c>
      <c r="F155" s="276" t="s">
        <v>1016</v>
      </c>
      <c r="G155" s="279" t="s">
        <v>440</v>
      </c>
      <c r="H155" s="279" t="s">
        <v>440</v>
      </c>
      <c r="I155" s="279" t="s">
        <v>440</v>
      </c>
      <c r="J155" s="279" t="s">
        <v>440</v>
      </c>
      <c r="K155" s="279" t="s">
        <v>440</v>
      </c>
      <c r="L155" s="279" t="s">
        <v>440</v>
      </c>
      <c r="M155" s="279" t="s">
        <v>440</v>
      </c>
      <c r="N155" s="279" t="s">
        <v>440</v>
      </c>
      <c r="O155" s="279" t="s">
        <v>440</v>
      </c>
      <c r="P155" s="279" t="s">
        <v>440</v>
      </c>
      <c r="Q155" s="279" t="s">
        <v>440</v>
      </c>
      <c r="R155" s="279" t="s">
        <v>440</v>
      </c>
    </row>
    <row r="156" spans="1:18" ht="15.75" x14ac:dyDescent="0.25">
      <c r="A156" s="254" t="s">
        <v>777</v>
      </c>
      <c r="B156" s="169" t="s">
        <v>822</v>
      </c>
      <c r="C156" s="273" t="s">
        <v>823</v>
      </c>
      <c r="D156" s="276" t="s">
        <v>1014</v>
      </c>
      <c r="E156" s="276" t="s">
        <v>1015</v>
      </c>
      <c r="F156" s="276" t="s">
        <v>1016</v>
      </c>
      <c r="G156" s="279" t="s">
        <v>440</v>
      </c>
      <c r="H156" s="279" t="s">
        <v>440</v>
      </c>
      <c r="I156" s="279" t="s">
        <v>440</v>
      </c>
      <c r="J156" s="279" t="s">
        <v>440</v>
      </c>
      <c r="K156" s="279" t="s">
        <v>440</v>
      </c>
      <c r="L156" s="279" t="s">
        <v>440</v>
      </c>
      <c r="M156" s="279" t="s">
        <v>440</v>
      </c>
      <c r="N156" s="279" t="s">
        <v>440</v>
      </c>
      <c r="O156" s="279" t="s">
        <v>440</v>
      </c>
      <c r="P156" s="279" t="s">
        <v>440</v>
      </c>
      <c r="Q156" s="279" t="s">
        <v>440</v>
      </c>
      <c r="R156" s="279" t="s">
        <v>440</v>
      </c>
    </row>
    <row r="157" spans="1:18" ht="15.75" x14ac:dyDescent="0.25">
      <c r="A157" s="254" t="s">
        <v>777</v>
      </c>
      <c r="B157" s="169" t="s">
        <v>779</v>
      </c>
      <c r="C157" s="273" t="s">
        <v>883</v>
      </c>
      <c r="D157" s="276" t="s">
        <v>1014</v>
      </c>
      <c r="E157" s="276" t="s">
        <v>1015</v>
      </c>
      <c r="F157" s="276" t="s">
        <v>1016</v>
      </c>
      <c r="G157" s="279" t="s">
        <v>440</v>
      </c>
      <c r="H157" s="279" t="s">
        <v>440</v>
      </c>
      <c r="I157" s="279" t="s">
        <v>440</v>
      </c>
      <c r="J157" s="279" t="s">
        <v>440</v>
      </c>
      <c r="K157" s="279" t="s">
        <v>440</v>
      </c>
      <c r="L157" s="279" t="s">
        <v>440</v>
      </c>
      <c r="M157" s="279" t="s">
        <v>440</v>
      </c>
      <c r="N157" s="279" t="s">
        <v>440</v>
      </c>
      <c r="O157" s="279" t="s">
        <v>440</v>
      </c>
      <c r="P157" s="279" t="s">
        <v>440</v>
      </c>
      <c r="Q157" s="279" t="s">
        <v>440</v>
      </c>
      <c r="R157" s="279" t="s">
        <v>440</v>
      </c>
    </row>
    <row r="158" spans="1:18" ht="15.75" x14ac:dyDescent="0.25">
      <c r="A158" s="254" t="s">
        <v>777</v>
      </c>
      <c r="B158" s="169" t="s">
        <v>779</v>
      </c>
      <c r="C158" s="273" t="s">
        <v>898</v>
      </c>
      <c r="D158" s="276" t="s">
        <v>1014</v>
      </c>
      <c r="E158" s="276" t="s">
        <v>1015</v>
      </c>
      <c r="F158" s="276" t="s">
        <v>1016</v>
      </c>
      <c r="G158" s="279" t="s">
        <v>440</v>
      </c>
      <c r="H158" s="279" t="s">
        <v>440</v>
      </c>
      <c r="I158" s="279" t="s">
        <v>440</v>
      </c>
      <c r="J158" s="279" t="s">
        <v>440</v>
      </c>
      <c r="K158" s="279" t="s">
        <v>440</v>
      </c>
      <c r="L158" s="279" t="s">
        <v>440</v>
      </c>
      <c r="M158" s="279" t="s">
        <v>440</v>
      </c>
      <c r="N158" s="279" t="s">
        <v>440</v>
      </c>
      <c r="O158" s="279" t="s">
        <v>440</v>
      </c>
      <c r="P158" s="279" t="s">
        <v>440</v>
      </c>
      <c r="Q158" s="279" t="s">
        <v>440</v>
      </c>
      <c r="R158" s="279" t="s">
        <v>440</v>
      </c>
    </row>
    <row r="159" spans="1:18" ht="15.75" x14ac:dyDescent="0.25">
      <c r="A159" s="254" t="s">
        <v>777</v>
      </c>
      <c r="B159" s="169" t="s">
        <v>932</v>
      </c>
      <c r="C159" s="273" t="s">
        <v>933</v>
      </c>
      <c r="D159" s="276" t="s">
        <v>1014</v>
      </c>
      <c r="E159" s="276" t="s">
        <v>1015</v>
      </c>
      <c r="F159" s="276" t="s">
        <v>1016</v>
      </c>
      <c r="G159" s="279" t="s">
        <v>440</v>
      </c>
      <c r="H159" s="279" t="s">
        <v>440</v>
      </c>
      <c r="I159" s="279" t="s">
        <v>440</v>
      </c>
      <c r="J159" s="279" t="s">
        <v>440</v>
      </c>
      <c r="K159" s="279" t="s">
        <v>440</v>
      </c>
      <c r="L159" s="279" t="s">
        <v>440</v>
      </c>
      <c r="M159" s="279" t="s">
        <v>440</v>
      </c>
      <c r="N159" s="279" t="s">
        <v>440</v>
      </c>
      <c r="O159" s="279" t="s">
        <v>440</v>
      </c>
      <c r="P159" s="279" t="s">
        <v>440</v>
      </c>
      <c r="Q159" s="279" t="s">
        <v>440</v>
      </c>
      <c r="R159" s="279" t="s">
        <v>440</v>
      </c>
    </row>
  </sheetData>
  <mergeCells count="5">
    <mergeCell ref="A4:R4"/>
    <mergeCell ref="A6:R6"/>
    <mergeCell ref="A7:R7"/>
    <mergeCell ref="A9:R9"/>
    <mergeCell ref="A10:R10"/>
  </mergeCells>
  <pageMargins left="0.78740157480314965" right="0.39370078740157483" top="0.39370078740157483" bottom="0.39370078740157483" header="0.27559055118110237" footer="0.27559055118110237"/>
  <pageSetup paperSize="8" scale="57" fitToWidth="2" fitToHeight="0" orientation="portrait" r:id="rId1"/>
  <headerFooter alignWithMargins="0">
    <oddFooter>&amp;R&amp;P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BFB56-79BB-45FA-956E-12509A4D527D}">
  <dimension ref="A1:AH17"/>
  <sheetViews>
    <sheetView workbookViewId="0">
      <selection activeCell="A10" sqref="A10:P10"/>
    </sheetView>
  </sheetViews>
  <sheetFormatPr defaultColWidth="18.28515625" defaultRowHeight="15" x14ac:dyDescent="0.25"/>
  <cols>
    <col min="1" max="1" width="11.7109375" style="65" customWidth="1"/>
    <col min="2" max="2" width="27.7109375" style="66" customWidth="1"/>
    <col min="3" max="3" width="17.7109375" style="66" customWidth="1"/>
    <col min="4" max="4" width="18.7109375" style="66" customWidth="1"/>
    <col min="5" max="5" width="33.140625" style="66" customWidth="1"/>
    <col min="6" max="6" width="29.5703125" style="66" customWidth="1"/>
    <col min="7" max="7" width="20.42578125" style="66" customWidth="1"/>
    <col min="8" max="8" width="19.85546875" style="66" customWidth="1"/>
    <col min="9" max="9" width="16" style="66" customWidth="1"/>
    <col min="10" max="10" width="14.5703125" style="66" customWidth="1"/>
    <col min="11" max="12" width="19.85546875" style="66" customWidth="1"/>
    <col min="13" max="13" width="21.140625" style="66" customWidth="1"/>
    <col min="14" max="14" width="24.5703125" style="66" customWidth="1"/>
    <col min="15" max="15" width="8.85546875" style="66" customWidth="1"/>
    <col min="16" max="16" width="10.28515625" style="66" customWidth="1"/>
    <col min="17" max="17" width="20.28515625" style="66" customWidth="1"/>
    <col min="18" max="18" width="21" style="66" customWidth="1"/>
    <col min="19" max="19" width="10.42578125" style="66" customWidth="1"/>
    <col min="20" max="20" width="10.28515625" style="66" customWidth="1"/>
    <col min="21" max="21" width="25.140625" style="66" customWidth="1"/>
    <col min="22" max="22" width="13.5703125" style="66" customWidth="1"/>
    <col min="23" max="23" width="19.85546875" style="66" customWidth="1"/>
    <col min="24" max="24" width="17" style="66" customWidth="1"/>
    <col min="25" max="25" width="12.140625" style="65" customWidth="1"/>
    <col min="26" max="26" width="10.5703125" style="65" customWidth="1"/>
    <col min="27" max="27" width="12.7109375" style="65" customWidth="1"/>
    <col min="28" max="28" width="13.5703125" style="65" customWidth="1"/>
    <col min="29" max="29" width="17.85546875" style="65" customWidth="1"/>
    <col min="30" max="31" width="18.140625" style="65" customWidth="1"/>
    <col min="32" max="32" width="23.7109375" style="65" customWidth="1"/>
    <col min="33" max="33" width="21" style="65" customWidth="1"/>
    <col min="34" max="34" width="33.140625" style="65" customWidth="1"/>
    <col min="35" max="254" width="10.28515625" style="65" customWidth="1"/>
    <col min="255" max="255" width="4.42578125" style="65" customWidth="1"/>
    <col min="256" max="16384" width="18.28515625" style="65"/>
  </cols>
  <sheetData>
    <row r="1" spans="1:34" s="82" customFormat="1" ht="11.25" x14ac:dyDescent="0.2">
      <c r="B1" s="83"/>
      <c r="C1" s="83"/>
      <c r="D1" s="83"/>
      <c r="E1" s="83"/>
      <c r="F1" s="83"/>
      <c r="G1" s="83"/>
      <c r="H1" s="83"/>
      <c r="I1" s="83"/>
      <c r="J1" s="83"/>
      <c r="K1" s="83"/>
      <c r="L1" s="83"/>
      <c r="M1" s="83"/>
      <c r="N1" s="83"/>
      <c r="O1" s="83"/>
      <c r="P1" s="57" t="s">
        <v>433</v>
      </c>
      <c r="Q1" s="83"/>
      <c r="R1" s="83"/>
      <c r="S1" s="83"/>
      <c r="T1" s="83"/>
      <c r="U1" s="83"/>
      <c r="V1" s="83"/>
      <c r="W1" s="83"/>
      <c r="X1" s="83"/>
      <c r="AE1" s="57"/>
    </row>
    <row r="2" spans="1:34" s="82" customFormat="1" ht="11.25" x14ac:dyDescent="0.2">
      <c r="B2" s="83"/>
      <c r="C2" s="83"/>
      <c r="D2" s="83"/>
      <c r="E2" s="83"/>
      <c r="F2" s="83"/>
      <c r="G2" s="83"/>
      <c r="H2" s="83"/>
      <c r="I2" s="83"/>
      <c r="J2" s="83"/>
      <c r="K2" s="83"/>
      <c r="L2" s="83"/>
      <c r="M2" s="83"/>
      <c r="N2" s="83"/>
      <c r="O2" s="83"/>
      <c r="P2" s="56" t="s">
        <v>68</v>
      </c>
      <c r="Q2" s="83"/>
      <c r="R2" s="83"/>
      <c r="S2" s="83"/>
      <c r="T2" s="83"/>
      <c r="U2" s="83"/>
      <c r="V2" s="83"/>
      <c r="W2" s="83"/>
      <c r="X2" s="83"/>
      <c r="AE2" s="56"/>
    </row>
    <row r="3" spans="1:34" s="82" customFormat="1" ht="11.25" x14ac:dyDescent="0.2">
      <c r="B3" s="83"/>
      <c r="C3" s="83"/>
      <c r="D3" s="83"/>
      <c r="E3" s="83"/>
      <c r="F3" s="83"/>
      <c r="G3" s="83"/>
      <c r="H3" s="83"/>
      <c r="I3" s="83"/>
      <c r="J3" s="83"/>
      <c r="K3" s="83"/>
      <c r="L3" s="83"/>
      <c r="M3" s="83"/>
      <c r="N3" s="83"/>
      <c r="O3" s="83"/>
      <c r="P3" s="56" t="s">
        <v>67</v>
      </c>
      <c r="Q3" s="83"/>
      <c r="R3" s="83"/>
      <c r="S3" s="83"/>
      <c r="T3" s="83"/>
      <c r="U3" s="83"/>
      <c r="V3" s="83"/>
      <c r="W3" s="83"/>
      <c r="X3" s="83"/>
      <c r="AE3" s="56"/>
    </row>
    <row r="4" spans="1:34" ht="18.75" customHeight="1" x14ac:dyDescent="0.3">
      <c r="A4" s="416" t="s">
        <v>432</v>
      </c>
      <c r="B4" s="416"/>
      <c r="C4" s="416"/>
      <c r="D4" s="416"/>
      <c r="E4" s="416"/>
      <c r="F4" s="416"/>
      <c r="G4" s="416"/>
      <c r="H4" s="416"/>
      <c r="I4" s="416"/>
      <c r="J4" s="416"/>
      <c r="K4" s="416"/>
      <c r="L4" s="416"/>
      <c r="M4" s="416"/>
      <c r="N4" s="416"/>
      <c r="O4" s="416"/>
      <c r="P4" s="416"/>
      <c r="AE4" s="94"/>
    </row>
    <row r="5" spans="1:34" ht="18.75" customHeight="1" x14ac:dyDescent="0.3">
      <c r="A5" s="93"/>
      <c r="B5" s="93"/>
      <c r="C5" s="93"/>
      <c r="D5" s="93"/>
      <c r="E5" s="93"/>
      <c r="F5" s="93"/>
      <c r="G5" s="93"/>
      <c r="H5" s="93"/>
      <c r="I5" s="93"/>
      <c r="J5" s="93"/>
      <c r="K5" s="93"/>
      <c r="L5" s="93"/>
      <c r="M5" s="93"/>
      <c r="N5" s="93"/>
      <c r="O5" s="93"/>
      <c r="P5" s="93"/>
      <c r="AE5" s="94"/>
    </row>
    <row r="6" spans="1:34" ht="16.5" customHeight="1" x14ac:dyDescent="0.25">
      <c r="A6" s="416" t="s">
        <v>431</v>
      </c>
      <c r="B6" s="416"/>
      <c r="C6" s="416"/>
      <c r="D6" s="416"/>
      <c r="E6" s="416"/>
      <c r="F6" s="416"/>
      <c r="G6" s="416"/>
      <c r="H6" s="416"/>
      <c r="I6" s="416"/>
      <c r="J6" s="416"/>
      <c r="K6" s="416"/>
      <c r="L6" s="416"/>
      <c r="M6" s="416"/>
      <c r="N6" s="416"/>
      <c r="O6" s="416"/>
      <c r="P6" s="416"/>
      <c r="Q6" s="92"/>
      <c r="R6" s="92"/>
      <c r="S6" s="92"/>
      <c r="T6" s="92"/>
      <c r="U6" s="92"/>
      <c r="V6" s="92"/>
      <c r="W6" s="92"/>
      <c r="X6" s="92"/>
      <c r="Y6" s="92"/>
      <c r="Z6" s="92"/>
      <c r="AA6" s="92"/>
      <c r="AB6" s="92"/>
      <c r="AC6" s="92"/>
      <c r="AD6" s="92"/>
      <c r="AE6" s="92"/>
      <c r="AF6" s="92"/>
      <c r="AG6" s="92"/>
      <c r="AH6" s="92"/>
    </row>
    <row r="7" spans="1:34" ht="16.5" customHeight="1" x14ac:dyDescent="0.25">
      <c r="A7" s="93"/>
      <c r="B7" s="93"/>
      <c r="C7" s="93"/>
      <c r="D7" s="93"/>
      <c r="E7" s="93"/>
      <c r="F7" s="93"/>
      <c r="G7" s="93"/>
      <c r="H7" s="93"/>
      <c r="I7" s="93"/>
      <c r="J7" s="93"/>
      <c r="K7" s="93"/>
      <c r="L7" s="93"/>
      <c r="M7" s="93"/>
      <c r="N7" s="93"/>
      <c r="O7" s="93"/>
      <c r="P7" s="93"/>
      <c r="Q7" s="92"/>
      <c r="R7" s="92"/>
      <c r="S7" s="92"/>
      <c r="T7" s="92"/>
      <c r="U7" s="92"/>
      <c r="V7" s="92"/>
      <c r="W7" s="92"/>
      <c r="X7" s="92"/>
      <c r="Y7" s="92"/>
      <c r="Z7" s="92"/>
      <c r="AA7" s="92"/>
      <c r="AB7" s="92"/>
      <c r="AC7" s="92"/>
      <c r="AD7" s="92"/>
      <c r="AE7" s="92"/>
      <c r="AF7" s="92"/>
      <c r="AG7" s="92"/>
      <c r="AH7" s="92"/>
    </row>
    <row r="8" spans="1:34" ht="15.75" customHeight="1" x14ac:dyDescent="0.25">
      <c r="A8" s="408" t="s">
        <v>676</v>
      </c>
      <c r="B8" s="408"/>
      <c r="C8" s="408"/>
      <c r="D8" s="408"/>
      <c r="E8" s="408"/>
      <c r="F8" s="408"/>
      <c r="G8" s="408"/>
      <c r="H8" s="408"/>
      <c r="I8" s="408"/>
      <c r="J8" s="408"/>
      <c r="K8" s="408"/>
      <c r="L8" s="408"/>
      <c r="M8" s="408"/>
      <c r="N8" s="408"/>
      <c r="O8" s="408"/>
      <c r="P8" s="408"/>
      <c r="Q8" s="80"/>
      <c r="R8" s="80"/>
      <c r="S8" s="80"/>
      <c r="T8" s="80"/>
      <c r="U8" s="80"/>
      <c r="V8" s="80"/>
      <c r="W8" s="80"/>
      <c r="X8" s="80"/>
      <c r="Y8" s="80"/>
      <c r="Z8" s="80"/>
      <c r="AA8" s="80"/>
      <c r="AB8" s="80"/>
      <c r="AC8" s="80"/>
      <c r="AD8" s="80"/>
      <c r="AE8" s="80"/>
      <c r="AF8" s="80"/>
      <c r="AG8" s="80"/>
      <c r="AH8" s="80"/>
    </row>
    <row r="9" spans="1:34" ht="15.75" customHeight="1" x14ac:dyDescent="0.25">
      <c r="A9" s="409" t="s">
        <v>675</v>
      </c>
      <c r="B9" s="409"/>
      <c r="C9" s="409"/>
      <c r="D9" s="409"/>
      <c r="E9" s="409"/>
      <c r="F9" s="409"/>
      <c r="G9" s="409"/>
      <c r="H9" s="409"/>
      <c r="I9" s="409"/>
      <c r="J9" s="409"/>
      <c r="K9" s="409"/>
      <c r="L9" s="409"/>
      <c r="M9" s="409"/>
      <c r="N9" s="409"/>
      <c r="O9" s="409"/>
      <c r="P9" s="409"/>
      <c r="Q9" s="79"/>
      <c r="R9" s="79"/>
      <c r="S9" s="79"/>
      <c r="T9" s="79"/>
      <c r="U9" s="79"/>
      <c r="V9" s="79"/>
      <c r="W9" s="79"/>
      <c r="X9" s="79"/>
      <c r="Y9" s="79"/>
      <c r="Z9" s="79"/>
      <c r="AA9" s="79"/>
      <c r="AB9" s="79"/>
      <c r="AC9" s="79"/>
      <c r="AD9" s="79"/>
      <c r="AE9" s="79"/>
      <c r="AF9" s="79"/>
      <c r="AG9" s="79"/>
      <c r="AH9" s="79"/>
    </row>
    <row r="10" spans="1:34" ht="15" customHeight="1" x14ac:dyDescent="0.25">
      <c r="A10" s="417"/>
      <c r="B10" s="417"/>
      <c r="C10" s="417"/>
      <c r="D10" s="417"/>
      <c r="E10" s="417"/>
      <c r="F10" s="417"/>
      <c r="G10" s="417"/>
      <c r="H10" s="417"/>
      <c r="I10" s="417"/>
      <c r="J10" s="417"/>
      <c r="K10" s="417"/>
      <c r="L10" s="417"/>
      <c r="M10" s="417"/>
      <c r="N10" s="417"/>
      <c r="O10" s="417"/>
      <c r="P10" s="417"/>
      <c r="Q10" s="65"/>
      <c r="R10" s="65"/>
      <c r="S10" s="65"/>
      <c r="T10" s="65"/>
      <c r="U10" s="65"/>
      <c r="V10" s="65"/>
      <c r="W10" s="65"/>
      <c r="X10" s="65"/>
    </row>
    <row r="11" spans="1:34" ht="18" customHeight="1" x14ac:dyDescent="0.25">
      <c r="A11" s="410" t="s">
        <v>65</v>
      </c>
      <c r="B11" s="410"/>
      <c r="C11" s="410"/>
      <c r="D11" s="410"/>
      <c r="E11" s="410"/>
      <c r="F11" s="410"/>
      <c r="G11" s="410"/>
      <c r="H11" s="410"/>
      <c r="I11" s="410"/>
      <c r="J11" s="410"/>
      <c r="K11" s="410"/>
      <c r="L11" s="410"/>
      <c r="M11" s="410"/>
      <c r="N11" s="410"/>
      <c r="O11" s="410"/>
      <c r="P11" s="410"/>
      <c r="Q11" s="91"/>
      <c r="R11" s="91"/>
      <c r="S11" s="91"/>
      <c r="T11" s="91"/>
      <c r="U11" s="91"/>
      <c r="V11" s="91"/>
      <c r="W11" s="91"/>
      <c r="X11" s="91"/>
      <c r="Y11" s="91"/>
      <c r="Z11" s="91"/>
      <c r="AA11" s="91"/>
      <c r="AB11" s="91"/>
      <c r="AC11" s="91"/>
      <c r="AD11" s="91"/>
      <c r="AE11" s="91"/>
      <c r="AF11" s="91"/>
      <c r="AG11" s="91"/>
      <c r="AH11" s="91"/>
    </row>
    <row r="12" spans="1:34" ht="15" customHeight="1" thickBot="1" x14ac:dyDescent="0.3">
      <c r="A12" s="418"/>
      <c r="B12" s="418"/>
      <c r="C12" s="418"/>
      <c r="D12" s="418"/>
      <c r="E12" s="418"/>
      <c r="F12" s="418"/>
      <c r="G12" s="418"/>
      <c r="H12" s="418"/>
      <c r="I12" s="418"/>
      <c r="J12" s="418"/>
      <c r="K12" s="418"/>
      <c r="L12" s="418"/>
      <c r="M12" s="418"/>
      <c r="N12" s="418"/>
      <c r="O12" s="418"/>
      <c r="P12" s="418"/>
      <c r="Q12" s="418"/>
      <c r="R12" s="418"/>
      <c r="S12" s="418"/>
      <c r="T12" s="418"/>
      <c r="U12" s="418"/>
      <c r="V12" s="418"/>
      <c r="W12" s="418"/>
      <c r="X12" s="418"/>
      <c r="Y12" s="418"/>
      <c r="Z12" s="418"/>
      <c r="AA12" s="418"/>
      <c r="AB12" s="418"/>
      <c r="AC12" s="418"/>
      <c r="AD12" s="418"/>
      <c r="AE12" s="418"/>
      <c r="AF12" s="418"/>
      <c r="AG12" s="418"/>
      <c r="AH12" s="418"/>
    </row>
    <row r="13" spans="1:34" s="67" customFormat="1" ht="75.75" customHeight="1" thickBot="1" x14ac:dyDescent="0.3">
      <c r="A13" s="412" t="s">
        <v>62</v>
      </c>
      <c r="B13" s="412" t="s">
        <v>61</v>
      </c>
      <c r="C13" s="412" t="s">
        <v>60</v>
      </c>
      <c r="D13" s="412" t="s">
        <v>430</v>
      </c>
      <c r="E13" s="412"/>
      <c r="F13" s="412"/>
      <c r="G13" s="412" t="s">
        <v>429</v>
      </c>
      <c r="H13" s="412" t="s">
        <v>428</v>
      </c>
      <c r="I13" s="412"/>
      <c r="J13" s="412"/>
      <c r="K13" s="412"/>
      <c r="L13" s="412"/>
      <c r="M13" s="413" t="s">
        <v>427</v>
      </c>
      <c r="N13" s="413"/>
      <c r="O13" s="413"/>
      <c r="P13" s="413"/>
      <c r="Q13" s="413" t="s">
        <v>426</v>
      </c>
      <c r="R13" s="413"/>
      <c r="S13" s="413"/>
      <c r="T13" s="413"/>
      <c r="U13" s="413" t="s">
        <v>425</v>
      </c>
      <c r="V13" s="414" t="s">
        <v>424</v>
      </c>
      <c r="W13" s="414"/>
      <c r="X13" s="414" t="s">
        <v>423</v>
      </c>
      <c r="Y13" s="414" t="s">
        <v>422</v>
      </c>
      <c r="Z13" s="414"/>
      <c r="AA13" s="413" t="s">
        <v>421</v>
      </c>
      <c r="AB13" s="413"/>
      <c r="AC13" s="413"/>
      <c r="AD13" s="413"/>
      <c r="AE13" s="413" t="s">
        <v>420</v>
      </c>
      <c r="AF13" s="413" t="s">
        <v>419</v>
      </c>
      <c r="AG13" s="413"/>
      <c r="AH13" s="412" t="s">
        <v>418</v>
      </c>
    </row>
    <row r="14" spans="1:34" s="67" customFormat="1" ht="213.75" customHeight="1" thickBot="1" x14ac:dyDescent="0.3">
      <c r="A14" s="412"/>
      <c r="B14" s="412"/>
      <c r="C14" s="412"/>
      <c r="D14" s="412" t="s">
        <v>417</v>
      </c>
      <c r="E14" s="412"/>
      <c r="F14" s="412" t="s">
        <v>416</v>
      </c>
      <c r="G14" s="412"/>
      <c r="H14" s="412" t="s">
        <v>415</v>
      </c>
      <c r="I14" s="412" t="s">
        <v>414</v>
      </c>
      <c r="J14" s="412"/>
      <c r="K14" s="412" t="s">
        <v>413</v>
      </c>
      <c r="L14" s="412" t="s">
        <v>412</v>
      </c>
      <c r="M14" s="414" t="s">
        <v>411</v>
      </c>
      <c r="N14" s="414" t="s">
        <v>410</v>
      </c>
      <c r="O14" s="414" t="s">
        <v>409</v>
      </c>
      <c r="P14" s="414"/>
      <c r="Q14" s="414" t="s">
        <v>408</v>
      </c>
      <c r="R14" s="414" t="s">
        <v>407</v>
      </c>
      <c r="S14" s="414" t="s">
        <v>406</v>
      </c>
      <c r="T14" s="414"/>
      <c r="U14" s="413"/>
      <c r="V14" s="414"/>
      <c r="W14" s="414"/>
      <c r="X14" s="414"/>
      <c r="Y14" s="414"/>
      <c r="Z14" s="414"/>
      <c r="AA14" s="415" t="s">
        <v>405</v>
      </c>
      <c r="AB14" s="415"/>
      <c r="AC14" s="412" t="s">
        <v>404</v>
      </c>
      <c r="AD14" s="412"/>
      <c r="AE14" s="413"/>
      <c r="AF14" s="413" t="s">
        <v>403</v>
      </c>
      <c r="AG14" s="413" t="s">
        <v>402</v>
      </c>
      <c r="AH14" s="412"/>
    </row>
    <row r="15" spans="1:34" s="67" customFormat="1" ht="43.5" customHeight="1" thickBot="1" x14ac:dyDescent="0.3">
      <c r="A15" s="412"/>
      <c r="B15" s="412"/>
      <c r="C15" s="412"/>
      <c r="D15" s="72" t="s">
        <v>401</v>
      </c>
      <c r="E15" s="72" t="s">
        <v>400</v>
      </c>
      <c r="F15" s="412"/>
      <c r="G15" s="412"/>
      <c r="H15" s="412"/>
      <c r="I15" s="90" t="s">
        <v>399</v>
      </c>
      <c r="J15" s="90" t="s">
        <v>398</v>
      </c>
      <c r="K15" s="412"/>
      <c r="L15" s="412"/>
      <c r="M15" s="414"/>
      <c r="N15" s="414"/>
      <c r="O15" s="88" t="s">
        <v>395</v>
      </c>
      <c r="P15" s="88" t="s">
        <v>394</v>
      </c>
      <c r="Q15" s="414"/>
      <c r="R15" s="414"/>
      <c r="S15" s="88" t="s">
        <v>395</v>
      </c>
      <c r="T15" s="88" t="s">
        <v>394</v>
      </c>
      <c r="U15" s="413"/>
      <c r="V15" s="89" t="s">
        <v>397</v>
      </c>
      <c r="W15" s="89" t="s">
        <v>396</v>
      </c>
      <c r="X15" s="414"/>
      <c r="Y15" s="88" t="s">
        <v>395</v>
      </c>
      <c r="Z15" s="88" t="s">
        <v>394</v>
      </c>
      <c r="AA15" s="87" t="s">
        <v>395</v>
      </c>
      <c r="AB15" s="87" t="s">
        <v>394</v>
      </c>
      <c r="AC15" s="87" t="s">
        <v>395</v>
      </c>
      <c r="AD15" s="87" t="s">
        <v>394</v>
      </c>
      <c r="AE15" s="413"/>
      <c r="AF15" s="413"/>
      <c r="AG15" s="413"/>
      <c r="AH15" s="412"/>
    </row>
    <row r="16" spans="1:34" s="67" customFormat="1" ht="15" customHeight="1" thickBot="1" x14ac:dyDescent="0.3">
      <c r="A16" s="71">
        <v>1</v>
      </c>
      <c r="B16" s="71">
        <v>2</v>
      </c>
      <c r="C16" s="71">
        <v>3</v>
      </c>
      <c r="D16" s="71">
        <v>4</v>
      </c>
      <c r="E16" s="71">
        <v>5</v>
      </c>
      <c r="F16" s="71">
        <v>6</v>
      </c>
      <c r="G16" s="71">
        <v>7</v>
      </c>
      <c r="H16" s="71">
        <v>8</v>
      </c>
      <c r="I16" s="71">
        <v>9</v>
      </c>
      <c r="J16" s="71">
        <v>10</v>
      </c>
      <c r="K16" s="71">
        <v>11</v>
      </c>
      <c r="L16" s="71">
        <v>12</v>
      </c>
      <c r="M16" s="71">
        <v>13</v>
      </c>
      <c r="N16" s="71">
        <v>14</v>
      </c>
      <c r="O16" s="71">
        <v>15</v>
      </c>
      <c r="P16" s="71">
        <v>16</v>
      </c>
      <c r="Q16" s="71">
        <v>17</v>
      </c>
      <c r="R16" s="71">
        <v>18</v>
      </c>
      <c r="S16" s="71">
        <v>19</v>
      </c>
      <c r="T16" s="71">
        <v>20</v>
      </c>
      <c r="U16" s="71">
        <v>21</v>
      </c>
      <c r="V16" s="71">
        <v>22</v>
      </c>
      <c r="W16" s="71">
        <v>23</v>
      </c>
      <c r="X16" s="71">
        <v>24</v>
      </c>
      <c r="Y16" s="71">
        <v>25</v>
      </c>
      <c r="Z16" s="71">
        <v>26</v>
      </c>
      <c r="AA16" s="71">
        <v>27</v>
      </c>
      <c r="AB16" s="71">
        <v>28</v>
      </c>
      <c r="AC16" s="71">
        <v>29</v>
      </c>
      <c r="AD16" s="71">
        <v>30</v>
      </c>
      <c r="AE16" s="71">
        <v>31</v>
      </c>
      <c r="AF16" s="71">
        <v>32</v>
      </c>
      <c r="AG16" s="71">
        <v>33</v>
      </c>
      <c r="AH16" s="71">
        <v>34</v>
      </c>
    </row>
    <row r="17" spans="1:34" ht="15.75" customHeight="1" thickBot="1" x14ac:dyDescent="0.3">
      <c r="A17" s="70"/>
      <c r="B17" s="69"/>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86"/>
      <c r="AG17" s="86"/>
      <c r="AH17" s="86"/>
    </row>
  </sheetData>
  <mergeCells count="39">
    <mergeCell ref="A11:P11"/>
    <mergeCell ref="Q14:Q15"/>
    <mergeCell ref="R14:R15"/>
    <mergeCell ref="A4:P4"/>
    <mergeCell ref="A6:P6"/>
    <mergeCell ref="A8:P8"/>
    <mergeCell ref="A9:P9"/>
    <mergeCell ref="A10:P10"/>
    <mergeCell ref="A12:AH12"/>
    <mergeCell ref="A13:A15"/>
    <mergeCell ref="B13:B15"/>
    <mergeCell ref="C13:C15"/>
    <mergeCell ref="D13:F13"/>
    <mergeCell ref="G13:G15"/>
    <mergeCell ref="H13:L13"/>
    <mergeCell ref="M13:P13"/>
    <mergeCell ref="Q13:T13"/>
    <mergeCell ref="U13:U15"/>
    <mergeCell ref="AH13:AH15"/>
    <mergeCell ref="D14:E14"/>
    <mergeCell ref="F14:F15"/>
    <mergeCell ref="H14:H15"/>
    <mergeCell ref="I14:J14"/>
    <mergeCell ref="K14:K15"/>
    <mergeCell ref="L14:L15"/>
    <mergeCell ref="M14:M15"/>
    <mergeCell ref="N14:N15"/>
    <mergeCell ref="O14:P14"/>
    <mergeCell ref="AF13:AG13"/>
    <mergeCell ref="AG14:AG15"/>
    <mergeCell ref="S14:T14"/>
    <mergeCell ref="AA14:AB14"/>
    <mergeCell ref="AC14:AD14"/>
    <mergeCell ref="AF14:AF15"/>
    <mergeCell ref="V13:W14"/>
    <mergeCell ref="X13:X15"/>
    <mergeCell ref="Y13:Z14"/>
    <mergeCell ref="AA13:AD13"/>
    <mergeCell ref="AE13:AE15"/>
  </mergeCells>
  <pageMargins left="0.39370078740157483" right="0.39370078740157483" top="0.78740157480314965" bottom="0.39370078740157483" header="0.27559055118110237" footer="0.27559055118110237"/>
  <pageSetup paperSize="9" orientation="landscape" r:id="rId1"/>
  <headerFooter alignWithMargins="0">
    <oddFooter>&amp;R&amp;P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658D1-499F-45DF-A10B-854B44CE3C28}">
  <dimension ref="A1:AZ162"/>
  <sheetViews>
    <sheetView workbookViewId="0">
      <selection activeCell="A9" sqref="A9:P9"/>
    </sheetView>
  </sheetViews>
  <sheetFormatPr defaultColWidth="19" defaultRowHeight="15" x14ac:dyDescent="0.25"/>
  <cols>
    <col min="1" max="1" width="13" style="95" customWidth="1"/>
    <col min="2" max="2" width="45.140625" style="66" customWidth="1"/>
    <col min="3" max="3" width="13.5703125" style="66" customWidth="1"/>
    <col min="4" max="4" width="11.5703125" style="66" customWidth="1"/>
    <col min="5" max="5" width="12" style="66" customWidth="1"/>
    <col min="6" max="6" width="12.140625" style="66" customWidth="1"/>
    <col min="7" max="7" width="20.42578125" style="66" customWidth="1"/>
    <col min="8" max="8" width="17.5703125" style="66" customWidth="1"/>
    <col min="9" max="9" width="21.28515625" style="66" customWidth="1"/>
    <col min="10" max="10" width="16.5703125" style="66" customWidth="1"/>
    <col min="11" max="11" width="19.85546875" style="66" customWidth="1"/>
    <col min="12" max="12" width="17.28515625" style="66" customWidth="1"/>
    <col min="13" max="13" width="21.140625" style="66" customWidth="1"/>
    <col min="14" max="14" width="19.42578125" style="66" customWidth="1"/>
    <col min="15" max="15" width="20.140625" style="66" customWidth="1"/>
    <col min="16" max="16" width="10.28515625" style="66" customWidth="1"/>
    <col min="17" max="17" width="20.28515625" style="66" customWidth="1"/>
    <col min="18" max="18" width="21" style="66" customWidth="1"/>
    <col min="19" max="19" width="10.42578125" style="66" customWidth="1"/>
    <col min="20" max="20" width="10.28515625" style="66" customWidth="1"/>
    <col min="21" max="21" width="25.140625" style="66" customWidth="1"/>
    <col min="22" max="22" width="25.85546875" style="66" customWidth="1"/>
    <col min="23" max="23" width="17" style="66" customWidth="1"/>
    <col min="24" max="24" width="12.140625" style="65" customWidth="1"/>
    <col min="25" max="25" width="10.5703125" style="65" customWidth="1"/>
    <col min="26" max="26" width="12.7109375" style="65" customWidth="1"/>
    <col min="27" max="27" width="13.5703125" style="65" customWidth="1"/>
    <col min="28" max="28" width="17.85546875" style="65" customWidth="1"/>
    <col min="29" max="30" width="18.140625" style="65" customWidth="1"/>
    <col min="31" max="31" width="23.7109375" style="65" customWidth="1"/>
    <col min="32" max="32" width="21" style="65" customWidth="1"/>
    <col min="33" max="33" width="33.140625" style="65" customWidth="1"/>
    <col min="34" max="253" width="10.28515625" style="65" customWidth="1"/>
    <col min="254" max="254" width="4.42578125" style="65" customWidth="1"/>
    <col min="255" max="255" width="18.28515625" style="65" customWidth="1"/>
    <col min="256" max="16384" width="19" style="65"/>
  </cols>
  <sheetData>
    <row r="1" spans="1:52" ht="18.75" customHeight="1" x14ac:dyDescent="0.25">
      <c r="P1" s="106"/>
      <c r="AD1" s="106"/>
    </row>
    <row r="2" spans="1:52" ht="18.75" customHeight="1" x14ac:dyDescent="0.3">
      <c r="P2" s="94"/>
      <c r="AD2" s="94"/>
    </row>
    <row r="3" spans="1:52" ht="18.75" customHeight="1" x14ac:dyDescent="0.3">
      <c r="P3" s="94"/>
      <c r="AD3" s="94"/>
    </row>
    <row r="4" spans="1:52" ht="18.75" customHeight="1" x14ac:dyDescent="0.3">
      <c r="A4" s="422"/>
      <c r="B4" s="422"/>
      <c r="C4" s="422"/>
      <c r="D4" s="422"/>
      <c r="E4" s="422"/>
      <c r="F4" s="422"/>
      <c r="G4" s="422"/>
      <c r="H4" s="422"/>
      <c r="I4" s="422"/>
      <c r="J4" s="422"/>
      <c r="K4" s="422"/>
      <c r="L4" s="422"/>
      <c r="M4" s="422"/>
      <c r="N4" s="422"/>
      <c r="O4" s="422"/>
      <c r="P4" s="422"/>
      <c r="AD4" s="94"/>
    </row>
    <row r="5" spans="1:52" ht="16.5" customHeight="1" x14ac:dyDescent="0.25">
      <c r="A5" s="422" t="s">
        <v>534</v>
      </c>
      <c r="B5" s="422"/>
      <c r="C5" s="422"/>
      <c r="D5" s="422"/>
      <c r="E5" s="422"/>
      <c r="F5" s="422"/>
      <c r="G5" s="422"/>
      <c r="H5" s="422"/>
      <c r="I5" s="422"/>
      <c r="J5" s="422"/>
      <c r="K5" s="422"/>
      <c r="L5" s="422"/>
      <c r="M5" s="422"/>
      <c r="N5" s="422"/>
      <c r="O5" s="422"/>
      <c r="P5" s="422"/>
      <c r="Q5" s="92"/>
      <c r="R5" s="92"/>
      <c r="S5" s="92"/>
      <c r="T5" s="92"/>
      <c r="U5" s="92"/>
      <c r="V5" s="92"/>
      <c r="W5" s="92"/>
      <c r="X5" s="92"/>
      <c r="Y5" s="92"/>
      <c r="Z5" s="92"/>
      <c r="AA5" s="92"/>
      <c r="AB5" s="92"/>
      <c r="AC5" s="92"/>
      <c r="AD5" s="92"/>
      <c r="AE5" s="92"/>
      <c r="AF5" s="92"/>
      <c r="AG5" s="92"/>
    </row>
    <row r="6" spans="1:52" ht="16.5" customHeight="1" x14ac:dyDescent="0.25">
      <c r="A6" s="105"/>
      <c r="B6" s="93"/>
      <c r="C6" s="93"/>
      <c r="D6" s="93"/>
      <c r="E6" s="93"/>
      <c r="F6" s="93"/>
      <c r="G6" s="93"/>
      <c r="H6" s="93"/>
      <c r="I6" s="93"/>
      <c r="J6" s="93"/>
      <c r="K6" s="93"/>
      <c r="L6" s="93"/>
      <c r="M6" s="93"/>
      <c r="N6" s="93"/>
      <c r="O6" s="93"/>
      <c r="P6" s="93"/>
      <c r="Q6" s="92"/>
      <c r="R6" s="92"/>
      <c r="S6" s="92"/>
      <c r="T6" s="92"/>
      <c r="U6" s="92"/>
      <c r="V6" s="92"/>
      <c r="W6" s="92"/>
      <c r="X6" s="92"/>
      <c r="Y6" s="92"/>
      <c r="Z6" s="92"/>
      <c r="AA6" s="92"/>
      <c r="AB6" s="92"/>
      <c r="AC6" s="92"/>
      <c r="AD6" s="92"/>
      <c r="AE6" s="92"/>
      <c r="AF6" s="92"/>
      <c r="AG6" s="92"/>
    </row>
    <row r="7" spans="1:52" ht="15.75" customHeight="1" x14ac:dyDescent="0.25">
      <c r="A7" s="423" t="s">
        <v>676</v>
      </c>
      <c r="B7" s="423"/>
      <c r="C7" s="423"/>
      <c r="D7" s="423"/>
      <c r="E7" s="423"/>
      <c r="F7" s="423"/>
      <c r="G7" s="423"/>
      <c r="H7" s="423"/>
      <c r="I7" s="423"/>
      <c r="J7" s="423"/>
      <c r="K7" s="423"/>
      <c r="L7" s="423"/>
      <c r="M7" s="423"/>
      <c r="N7" s="423"/>
      <c r="O7" s="423"/>
      <c r="P7" s="423"/>
      <c r="Q7" s="80"/>
      <c r="R7" s="80"/>
      <c r="S7" s="80"/>
      <c r="T7" s="80"/>
      <c r="U7" s="80"/>
      <c r="V7" s="80"/>
      <c r="W7" s="80"/>
      <c r="X7" s="80"/>
      <c r="Y7" s="80"/>
      <c r="Z7" s="80"/>
      <c r="AA7" s="80"/>
      <c r="AB7" s="80"/>
      <c r="AC7" s="80"/>
      <c r="AD7" s="80"/>
      <c r="AE7" s="80"/>
      <c r="AF7" s="80"/>
      <c r="AG7" s="80"/>
    </row>
    <row r="8" spans="1:52" ht="15.75" customHeight="1" x14ac:dyDescent="0.25">
      <c r="A8" s="424" t="s">
        <v>675</v>
      </c>
      <c r="B8" s="424"/>
      <c r="C8" s="424"/>
      <c r="D8" s="424"/>
      <c r="E8" s="424"/>
      <c r="F8" s="424"/>
      <c r="G8" s="424"/>
      <c r="H8" s="424"/>
      <c r="I8" s="424"/>
      <c r="J8" s="424"/>
      <c r="K8" s="424"/>
      <c r="L8" s="424"/>
      <c r="M8" s="424"/>
      <c r="N8" s="424"/>
      <c r="O8" s="424"/>
      <c r="P8" s="424"/>
      <c r="Q8" s="79"/>
      <c r="R8" s="79"/>
      <c r="S8" s="79"/>
      <c r="T8" s="79"/>
      <c r="U8" s="79"/>
      <c r="V8" s="79"/>
      <c r="W8" s="79"/>
      <c r="X8" s="79"/>
      <c r="Y8" s="79"/>
      <c r="Z8" s="79"/>
      <c r="AA8" s="79"/>
      <c r="AB8" s="79"/>
      <c r="AC8" s="79"/>
      <c r="AD8" s="79"/>
      <c r="AE8" s="79"/>
      <c r="AF8" s="79"/>
      <c r="AG8" s="79"/>
    </row>
    <row r="9" spans="1:52" ht="15" customHeight="1" x14ac:dyDescent="0.25">
      <c r="A9" s="425"/>
      <c r="B9" s="425"/>
      <c r="C9" s="425"/>
      <c r="D9" s="425"/>
      <c r="E9" s="425"/>
      <c r="F9" s="425"/>
      <c r="G9" s="425"/>
      <c r="H9" s="425"/>
      <c r="I9" s="425"/>
      <c r="J9" s="425"/>
      <c r="K9" s="425"/>
      <c r="L9" s="425"/>
      <c r="M9" s="425"/>
      <c r="N9" s="425"/>
      <c r="O9" s="425"/>
      <c r="P9" s="425"/>
      <c r="Q9" s="65"/>
      <c r="R9" s="65"/>
      <c r="S9" s="65"/>
      <c r="T9" s="65"/>
      <c r="U9" s="65"/>
      <c r="V9" s="65"/>
      <c r="W9" s="65"/>
    </row>
    <row r="10" spans="1:52" ht="18" customHeight="1" x14ac:dyDescent="0.25">
      <c r="A10" s="426" t="s">
        <v>65</v>
      </c>
      <c r="B10" s="426"/>
      <c r="C10" s="426"/>
      <c r="D10" s="426"/>
      <c r="E10" s="426"/>
      <c r="F10" s="426"/>
      <c r="G10" s="426"/>
      <c r="H10" s="426"/>
      <c r="I10" s="426"/>
      <c r="J10" s="426"/>
      <c r="K10" s="426"/>
      <c r="L10" s="426"/>
      <c r="M10" s="426"/>
      <c r="N10" s="426"/>
      <c r="O10" s="426"/>
      <c r="P10" s="426"/>
      <c r="Q10" s="91"/>
      <c r="R10" s="91"/>
      <c r="S10" s="91"/>
      <c r="T10" s="91"/>
      <c r="U10" s="91"/>
      <c r="V10" s="91"/>
      <c r="W10" s="91"/>
      <c r="X10" s="91"/>
      <c r="Y10" s="91"/>
      <c r="Z10" s="91"/>
      <c r="AA10" s="91"/>
      <c r="AB10" s="91"/>
      <c r="AC10" s="91"/>
      <c r="AD10" s="91"/>
      <c r="AE10" s="91"/>
      <c r="AF10" s="91"/>
      <c r="AG10" s="91"/>
    </row>
    <row r="11" spans="1:52" ht="18" customHeight="1" x14ac:dyDescent="0.25">
      <c r="A11" s="104"/>
      <c r="B11" s="103"/>
      <c r="C11" s="103"/>
      <c r="D11" s="103"/>
      <c r="E11" s="103"/>
      <c r="F11" s="103"/>
      <c r="G11" s="103"/>
      <c r="H11" s="103"/>
      <c r="I11" s="103"/>
      <c r="J11" s="103"/>
      <c r="K11" s="103"/>
      <c r="L11" s="103"/>
      <c r="M11" s="103"/>
      <c r="N11" s="103"/>
      <c r="O11" s="103"/>
      <c r="P11" s="103"/>
      <c r="Q11" s="91"/>
      <c r="R11" s="91"/>
      <c r="S11" s="91"/>
      <c r="T11" s="91"/>
      <c r="U11" s="91"/>
      <c r="V11" s="91"/>
      <c r="W11" s="91"/>
      <c r="X11" s="91"/>
      <c r="Y11" s="91"/>
      <c r="Z11" s="91"/>
      <c r="AA11" s="91"/>
      <c r="AB11" s="91"/>
      <c r="AC11" s="91"/>
      <c r="AD11" s="91"/>
      <c r="AE11" s="91"/>
      <c r="AF11" s="91"/>
      <c r="AG11" s="91"/>
    </row>
    <row r="12" spans="1:52" ht="18.75" customHeight="1" x14ac:dyDescent="0.3">
      <c r="A12" s="426" t="s">
        <v>64</v>
      </c>
      <c r="B12" s="426"/>
      <c r="C12" s="426"/>
      <c r="D12" s="426"/>
      <c r="E12" s="426"/>
      <c r="F12" s="426"/>
      <c r="G12" s="426"/>
      <c r="H12" s="426"/>
      <c r="I12" s="426"/>
      <c r="J12" s="426"/>
      <c r="K12" s="426"/>
      <c r="L12" s="426"/>
      <c r="M12" s="426"/>
      <c r="N12" s="426"/>
      <c r="O12" s="426"/>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row>
    <row r="13" spans="1:52" ht="16.5" customHeight="1" x14ac:dyDescent="0.25">
      <c r="A13" s="427" t="s">
        <v>533</v>
      </c>
      <c r="B13" s="427"/>
      <c r="C13" s="427"/>
      <c r="D13" s="427"/>
      <c r="E13" s="427"/>
      <c r="F13" s="427"/>
      <c r="G13" s="427"/>
      <c r="H13" s="427"/>
      <c r="I13" s="427"/>
      <c r="J13" s="427"/>
      <c r="K13" s="427"/>
      <c r="L13" s="427"/>
      <c r="M13" s="427"/>
      <c r="N13" s="427"/>
      <c r="O13" s="427"/>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row>
    <row r="14" spans="1:52" ht="15" customHeight="1" thickBot="1" x14ac:dyDescent="0.3">
      <c r="A14" s="428"/>
      <c r="B14" s="428"/>
      <c r="C14" s="428"/>
      <c r="D14" s="428"/>
      <c r="E14" s="428"/>
      <c r="F14" s="428"/>
      <c r="G14" s="428"/>
      <c r="H14" s="428"/>
      <c r="I14" s="428"/>
      <c r="J14" s="428"/>
      <c r="K14" s="428"/>
      <c r="L14" s="428"/>
      <c r="M14" s="428"/>
      <c r="N14" s="428"/>
      <c r="O14" s="428"/>
      <c r="P14" s="429"/>
      <c r="Q14" s="429"/>
      <c r="R14" s="429"/>
      <c r="S14" s="429"/>
      <c r="T14" s="429"/>
      <c r="U14" s="429"/>
      <c r="V14" s="429"/>
      <c r="W14" s="429"/>
      <c r="X14" s="429"/>
      <c r="Y14" s="429"/>
      <c r="Z14" s="429"/>
      <c r="AA14" s="429"/>
      <c r="AB14" s="429"/>
      <c r="AC14" s="429"/>
      <c r="AD14" s="429"/>
      <c r="AE14" s="429"/>
      <c r="AF14" s="429"/>
      <c r="AG14" s="429"/>
    </row>
    <row r="15" spans="1:52" ht="59.25" customHeight="1" thickBot="1" x14ac:dyDescent="0.3">
      <c r="A15" s="419" t="s">
        <v>532</v>
      </c>
      <c r="B15" s="421" t="s">
        <v>531</v>
      </c>
      <c r="C15" s="421" t="s">
        <v>530</v>
      </c>
      <c r="D15" s="421" t="s">
        <v>529</v>
      </c>
      <c r="E15" s="421"/>
      <c r="F15" s="421"/>
      <c r="G15" s="421" t="s">
        <v>528</v>
      </c>
      <c r="H15" s="421" t="s">
        <v>527</v>
      </c>
      <c r="I15" s="421"/>
      <c r="J15" s="421" t="s">
        <v>142</v>
      </c>
      <c r="K15" s="421"/>
      <c r="L15" s="421" t="s">
        <v>141</v>
      </c>
      <c r="M15" s="421"/>
      <c r="N15" s="421" t="s">
        <v>140</v>
      </c>
      <c r="O15" s="421"/>
      <c r="P15" s="100"/>
    </row>
    <row r="16" spans="1:52" ht="78.75" customHeight="1" thickBot="1" x14ac:dyDescent="0.3">
      <c r="A16" s="419"/>
      <c r="B16" s="421"/>
      <c r="C16" s="421"/>
      <c r="D16" s="74" t="s">
        <v>526</v>
      </c>
      <c r="E16" s="74" t="s">
        <v>525</v>
      </c>
      <c r="F16" s="74" t="s">
        <v>524</v>
      </c>
      <c r="G16" s="421"/>
      <c r="H16" s="69" t="s">
        <v>129</v>
      </c>
      <c r="I16" s="69" t="s">
        <v>130</v>
      </c>
      <c r="J16" s="69" t="s">
        <v>129</v>
      </c>
      <c r="K16" s="69" t="s">
        <v>130</v>
      </c>
      <c r="L16" s="69" t="s">
        <v>129</v>
      </c>
      <c r="M16" s="69" t="s">
        <v>128</v>
      </c>
      <c r="N16" s="69" t="s">
        <v>129</v>
      </c>
      <c r="O16" s="69" t="s">
        <v>128</v>
      </c>
    </row>
    <row r="17" spans="1:15" ht="15.75" customHeight="1" thickBot="1" x14ac:dyDescent="0.3">
      <c r="A17" s="98">
        <v>1</v>
      </c>
      <c r="B17" s="69">
        <v>2</v>
      </c>
      <c r="C17" s="69">
        <v>3</v>
      </c>
      <c r="D17" s="69">
        <v>4</v>
      </c>
      <c r="E17" s="69">
        <v>5</v>
      </c>
      <c r="F17" s="69">
        <v>6</v>
      </c>
      <c r="G17" s="69">
        <v>7</v>
      </c>
      <c r="H17" s="69">
        <v>8</v>
      </c>
      <c r="I17" s="69">
        <v>9</v>
      </c>
      <c r="J17" s="69">
        <v>10</v>
      </c>
      <c r="K17" s="69">
        <v>11</v>
      </c>
      <c r="L17" s="69">
        <v>12</v>
      </c>
      <c r="M17" s="69">
        <v>13</v>
      </c>
      <c r="N17" s="69">
        <v>14</v>
      </c>
      <c r="O17" s="69">
        <v>15</v>
      </c>
    </row>
    <row r="18" spans="1:15" ht="38.25" customHeight="1" thickBot="1" x14ac:dyDescent="0.3">
      <c r="A18" s="98">
        <v>1</v>
      </c>
      <c r="B18" s="69" t="s">
        <v>441</v>
      </c>
      <c r="C18" s="69" t="s">
        <v>523</v>
      </c>
      <c r="D18" s="69" t="s">
        <v>440</v>
      </c>
      <c r="E18" s="69" t="s">
        <v>440</v>
      </c>
      <c r="F18" s="69" t="s">
        <v>440</v>
      </c>
      <c r="G18" s="69" t="s">
        <v>440</v>
      </c>
      <c r="H18" s="69" t="s">
        <v>440</v>
      </c>
      <c r="I18" s="69" t="s">
        <v>440</v>
      </c>
      <c r="J18" s="69" t="s">
        <v>440</v>
      </c>
      <c r="K18" s="69" t="s">
        <v>440</v>
      </c>
      <c r="L18" s="69" t="s">
        <v>440</v>
      </c>
      <c r="M18" s="69" t="s">
        <v>440</v>
      </c>
      <c r="N18" s="69" t="s">
        <v>440</v>
      </c>
      <c r="O18" s="69" t="s">
        <v>440</v>
      </c>
    </row>
    <row r="19" spans="1:15" ht="84" customHeight="1" thickBot="1" x14ac:dyDescent="0.3">
      <c r="A19" s="98" t="s">
        <v>522</v>
      </c>
      <c r="B19" s="99" t="s">
        <v>521</v>
      </c>
      <c r="C19" s="69" t="s">
        <v>440</v>
      </c>
      <c r="D19" s="69" t="s">
        <v>440</v>
      </c>
      <c r="E19" s="69" t="s">
        <v>440</v>
      </c>
      <c r="F19" s="69" t="s">
        <v>440</v>
      </c>
      <c r="G19" s="69" t="s">
        <v>440</v>
      </c>
      <c r="H19" s="69" t="s">
        <v>440</v>
      </c>
      <c r="I19" s="69" t="s">
        <v>440</v>
      </c>
      <c r="J19" s="69" t="s">
        <v>440</v>
      </c>
      <c r="K19" s="69" t="s">
        <v>440</v>
      </c>
      <c r="L19" s="69" t="s">
        <v>440</v>
      </c>
      <c r="M19" s="69" t="s">
        <v>440</v>
      </c>
      <c r="N19" s="69" t="s">
        <v>440</v>
      </c>
      <c r="O19" s="69" t="s">
        <v>440</v>
      </c>
    </row>
    <row r="20" spans="1:15" ht="48" customHeight="1" thickBot="1" x14ac:dyDescent="0.3">
      <c r="A20" s="419" t="s">
        <v>520</v>
      </c>
      <c r="B20" s="420" t="s">
        <v>488</v>
      </c>
      <c r="C20" s="69" t="s">
        <v>470</v>
      </c>
      <c r="D20" s="69"/>
      <c r="E20" s="69"/>
      <c r="F20" s="69"/>
      <c r="G20" s="69"/>
      <c r="H20" s="69"/>
      <c r="I20" s="69"/>
      <c r="J20" s="69"/>
      <c r="K20" s="69"/>
      <c r="L20" s="69"/>
      <c r="M20" s="69"/>
      <c r="N20" s="69"/>
      <c r="O20" s="69"/>
    </row>
    <row r="21" spans="1:15" ht="40.5" customHeight="1" thickBot="1" x14ac:dyDescent="0.3">
      <c r="A21" s="419"/>
      <c r="B21" s="420"/>
      <c r="C21" s="69" t="s">
        <v>469</v>
      </c>
      <c r="D21" s="69"/>
      <c r="E21" s="69"/>
      <c r="F21" s="69"/>
      <c r="G21" s="69"/>
      <c r="H21" s="69"/>
      <c r="I21" s="69"/>
      <c r="J21" s="69"/>
      <c r="K21" s="69"/>
      <c r="L21" s="69"/>
      <c r="M21" s="69"/>
      <c r="N21" s="69"/>
      <c r="O21" s="69"/>
    </row>
    <row r="22" spans="1:15" ht="28.5" customHeight="1" thickBot="1" x14ac:dyDescent="0.3">
      <c r="A22" s="419" t="s">
        <v>519</v>
      </c>
      <c r="B22" s="420" t="s">
        <v>474</v>
      </c>
      <c r="C22" s="69" t="s">
        <v>470</v>
      </c>
      <c r="D22" s="69"/>
      <c r="E22" s="69"/>
      <c r="F22" s="69"/>
      <c r="G22" s="69"/>
      <c r="H22" s="69"/>
      <c r="I22" s="69"/>
      <c r="J22" s="69"/>
      <c r="K22" s="69"/>
      <c r="L22" s="69"/>
      <c r="M22" s="69"/>
      <c r="N22" s="69"/>
      <c r="O22" s="69"/>
    </row>
    <row r="23" spans="1:15" ht="26.25" customHeight="1" thickBot="1" x14ac:dyDescent="0.3">
      <c r="A23" s="419"/>
      <c r="B23" s="420"/>
      <c r="C23" s="69" t="s">
        <v>469</v>
      </c>
      <c r="D23" s="69"/>
      <c r="E23" s="69"/>
      <c r="F23" s="69"/>
      <c r="G23" s="69"/>
      <c r="H23" s="69"/>
      <c r="I23" s="69"/>
      <c r="J23" s="69"/>
      <c r="K23" s="69"/>
      <c r="L23" s="69"/>
      <c r="M23" s="69"/>
      <c r="N23" s="69"/>
      <c r="O23" s="69"/>
    </row>
    <row r="24" spans="1:15" ht="25.5" customHeight="1" thickBot="1" x14ac:dyDescent="0.3">
      <c r="A24" s="419" t="s">
        <v>518</v>
      </c>
      <c r="B24" s="420" t="s">
        <v>449</v>
      </c>
      <c r="C24" s="69" t="s">
        <v>470</v>
      </c>
      <c r="D24" s="69"/>
      <c r="E24" s="69"/>
      <c r="F24" s="69"/>
      <c r="G24" s="69"/>
      <c r="H24" s="69"/>
      <c r="I24" s="69"/>
      <c r="J24" s="69"/>
      <c r="K24" s="69"/>
      <c r="L24" s="69"/>
      <c r="M24" s="69"/>
      <c r="N24" s="69"/>
      <c r="O24" s="69"/>
    </row>
    <row r="25" spans="1:15" ht="23.25" customHeight="1" thickBot="1" x14ac:dyDescent="0.3">
      <c r="A25" s="419"/>
      <c r="B25" s="420"/>
      <c r="C25" s="69" t="s">
        <v>469</v>
      </c>
      <c r="D25" s="69"/>
      <c r="E25" s="69"/>
      <c r="F25" s="69"/>
      <c r="G25" s="69"/>
      <c r="H25" s="69"/>
      <c r="I25" s="69"/>
      <c r="J25" s="69"/>
      <c r="K25" s="69"/>
      <c r="L25" s="69"/>
      <c r="M25" s="69"/>
      <c r="N25" s="69"/>
      <c r="O25" s="69"/>
    </row>
    <row r="26" spans="1:15" ht="29.25" customHeight="1" thickBot="1" x14ac:dyDescent="0.3">
      <c r="A26" s="419" t="s">
        <v>517</v>
      </c>
      <c r="B26" s="420" t="s">
        <v>447</v>
      </c>
      <c r="C26" s="69" t="s">
        <v>470</v>
      </c>
      <c r="D26" s="69"/>
      <c r="E26" s="69"/>
      <c r="F26" s="69"/>
      <c r="G26" s="69"/>
      <c r="H26" s="69"/>
      <c r="I26" s="69"/>
      <c r="J26" s="69"/>
      <c r="K26" s="69"/>
      <c r="L26" s="69"/>
      <c r="M26" s="69"/>
      <c r="N26" s="69"/>
      <c r="O26" s="69"/>
    </row>
    <row r="27" spans="1:15" ht="32.25" customHeight="1" thickBot="1" x14ac:dyDescent="0.3">
      <c r="A27" s="419"/>
      <c r="B27" s="420"/>
      <c r="C27" s="69" t="s">
        <v>469</v>
      </c>
      <c r="D27" s="69"/>
      <c r="E27" s="69"/>
      <c r="F27" s="69"/>
      <c r="G27" s="69"/>
      <c r="H27" s="69"/>
      <c r="I27" s="69"/>
      <c r="J27" s="69"/>
      <c r="K27" s="69"/>
      <c r="L27" s="69"/>
      <c r="M27" s="69"/>
      <c r="N27" s="69"/>
      <c r="O27" s="69"/>
    </row>
    <row r="28" spans="1:15" ht="24.75" customHeight="1" thickBot="1" x14ac:dyDescent="0.3">
      <c r="A28" s="419" t="s">
        <v>516</v>
      </c>
      <c r="B28" s="420" t="s">
        <v>445</v>
      </c>
      <c r="C28" s="69" t="s">
        <v>470</v>
      </c>
      <c r="D28" s="69"/>
      <c r="E28" s="69"/>
      <c r="F28" s="69"/>
      <c r="G28" s="69"/>
      <c r="H28" s="69"/>
      <c r="I28" s="69"/>
      <c r="J28" s="69"/>
      <c r="K28" s="69"/>
      <c r="L28" s="69"/>
      <c r="M28" s="69"/>
      <c r="N28" s="69"/>
      <c r="O28" s="69"/>
    </row>
    <row r="29" spans="1:15" ht="24.75" customHeight="1" thickBot="1" x14ac:dyDescent="0.3">
      <c r="A29" s="419"/>
      <c r="B29" s="420"/>
      <c r="C29" s="69" t="s">
        <v>469</v>
      </c>
      <c r="D29" s="69"/>
      <c r="E29" s="69"/>
      <c r="F29" s="69"/>
      <c r="G29" s="69"/>
      <c r="H29" s="69"/>
      <c r="I29" s="69"/>
      <c r="J29" s="69"/>
      <c r="K29" s="69"/>
      <c r="L29" s="69"/>
      <c r="M29" s="69"/>
      <c r="N29" s="69"/>
      <c r="O29" s="69"/>
    </row>
    <row r="30" spans="1:15" ht="39.75" customHeight="1" thickBot="1" x14ac:dyDescent="0.3">
      <c r="A30" s="419" t="s">
        <v>515</v>
      </c>
      <c r="B30" s="420" t="s">
        <v>482</v>
      </c>
      <c r="C30" s="69" t="s">
        <v>470</v>
      </c>
      <c r="D30" s="69"/>
      <c r="E30" s="69"/>
      <c r="F30" s="69"/>
      <c r="G30" s="69"/>
      <c r="H30" s="69"/>
      <c r="I30" s="69"/>
      <c r="J30" s="69"/>
      <c r="K30" s="69"/>
      <c r="L30" s="69"/>
      <c r="M30" s="69"/>
      <c r="N30" s="69"/>
      <c r="O30" s="69"/>
    </row>
    <row r="31" spans="1:15" ht="45" customHeight="1" thickBot="1" x14ac:dyDescent="0.3">
      <c r="A31" s="419"/>
      <c r="B31" s="420"/>
      <c r="C31" s="69" t="s">
        <v>469</v>
      </c>
      <c r="D31" s="69"/>
      <c r="E31" s="69"/>
      <c r="F31" s="69"/>
      <c r="G31" s="69"/>
      <c r="H31" s="69"/>
      <c r="I31" s="69"/>
      <c r="J31" s="69"/>
      <c r="K31" s="69"/>
      <c r="L31" s="69"/>
      <c r="M31" s="69"/>
      <c r="N31" s="69"/>
      <c r="O31" s="69"/>
    </row>
    <row r="32" spans="1:15" ht="28.5" customHeight="1" thickBot="1" x14ac:dyDescent="0.3">
      <c r="A32" s="419" t="s">
        <v>514</v>
      </c>
      <c r="B32" s="420" t="s">
        <v>474</v>
      </c>
      <c r="C32" s="69" t="s">
        <v>470</v>
      </c>
      <c r="D32" s="69"/>
      <c r="E32" s="69"/>
      <c r="F32" s="69"/>
      <c r="G32" s="69"/>
      <c r="H32" s="69"/>
      <c r="I32" s="69"/>
      <c r="J32" s="69"/>
      <c r="K32" s="69"/>
      <c r="L32" s="69"/>
      <c r="M32" s="69"/>
      <c r="N32" s="69"/>
      <c r="O32" s="69"/>
    </row>
    <row r="33" spans="1:15" ht="26.25" customHeight="1" thickBot="1" x14ac:dyDescent="0.3">
      <c r="A33" s="419"/>
      <c r="B33" s="420"/>
      <c r="C33" s="69" t="s">
        <v>469</v>
      </c>
      <c r="D33" s="69"/>
      <c r="E33" s="69"/>
      <c r="F33" s="69"/>
      <c r="G33" s="69"/>
      <c r="H33" s="69"/>
      <c r="I33" s="69"/>
      <c r="J33" s="69"/>
      <c r="K33" s="69"/>
      <c r="L33" s="69"/>
      <c r="M33" s="69"/>
      <c r="N33" s="69"/>
      <c r="O33" s="69"/>
    </row>
    <row r="34" spans="1:15" ht="30.75" customHeight="1" thickBot="1" x14ac:dyDescent="0.3">
      <c r="A34" s="419" t="s">
        <v>513</v>
      </c>
      <c r="B34" s="420" t="s">
        <v>449</v>
      </c>
      <c r="C34" s="69" t="s">
        <v>470</v>
      </c>
      <c r="D34" s="69"/>
      <c r="E34" s="69"/>
      <c r="F34" s="69"/>
      <c r="G34" s="69"/>
      <c r="H34" s="69"/>
      <c r="I34" s="69"/>
      <c r="J34" s="69"/>
      <c r="K34" s="69"/>
      <c r="L34" s="69"/>
      <c r="M34" s="69"/>
      <c r="N34" s="69"/>
      <c r="O34" s="69"/>
    </row>
    <row r="35" spans="1:15" ht="30.75" customHeight="1" thickBot="1" x14ac:dyDescent="0.3">
      <c r="A35" s="419"/>
      <c r="B35" s="420"/>
      <c r="C35" s="69" t="s">
        <v>469</v>
      </c>
      <c r="D35" s="69"/>
      <c r="E35" s="69"/>
      <c r="F35" s="69"/>
      <c r="G35" s="69"/>
      <c r="H35" s="69"/>
      <c r="I35" s="69"/>
      <c r="J35" s="69"/>
      <c r="K35" s="69"/>
      <c r="L35" s="69"/>
      <c r="M35" s="69"/>
      <c r="N35" s="69"/>
      <c r="O35" s="69"/>
    </row>
    <row r="36" spans="1:15" ht="30.75" customHeight="1" thickBot="1" x14ac:dyDescent="0.3">
      <c r="A36" s="419" t="s">
        <v>512</v>
      </c>
      <c r="B36" s="420" t="s">
        <v>447</v>
      </c>
      <c r="C36" s="69" t="s">
        <v>470</v>
      </c>
      <c r="D36" s="69"/>
      <c r="E36" s="69"/>
      <c r="F36" s="69"/>
      <c r="G36" s="69"/>
      <c r="H36" s="69"/>
      <c r="I36" s="69"/>
      <c r="J36" s="69"/>
      <c r="K36" s="69"/>
      <c r="L36" s="69"/>
      <c r="M36" s="69"/>
      <c r="N36" s="69"/>
      <c r="O36" s="69"/>
    </row>
    <row r="37" spans="1:15" ht="27.75" customHeight="1" thickBot="1" x14ac:dyDescent="0.3">
      <c r="A37" s="419"/>
      <c r="B37" s="420"/>
      <c r="C37" s="69" t="s">
        <v>469</v>
      </c>
      <c r="D37" s="69"/>
      <c r="E37" s="69"/>
      <c r="F37" s="69"/>
      <c r="G37" s="69"/>
      <c r="H37" s="69"/>
      <c r="I37" s="69"/>
      <c r="J37" s="69"/>
      <c r="K37" s="69"/>
      <c r="L37" s="69"/>
      <c r="M37" s="69"/>
      <c r="N37" s="69"/>
      <c r="O37" s="69"/>
    </row>
    <row r="38" spans="1:15" ht="30.75" customHeight="1" thickBot="1" x14ac:dyDescent="0.3">
      <c r="A38" s="419" t="s">
        <v>511</v>
      </c>
      <c r="B38" s="420" t="s">
        <v>445</v>
      </c>
      <c r="C38" s="69" t="s">
        <v>470</v>
      </c>
      <c r="D38" s="69"/>
      <c r="E38" s="69"/>
      <c r="F38" s="69"/>
      <c r="G38" s="69"/>
      <c r="H38" s="69"/>
      <c r="I38" s="69"/>
      <c r="J38" s="69"/>
      <c r="K38" s="69"/>
      <c r="L38" s="69"/>
      <c r="M38" s="69"/>
      <c r="N38" s="69"/>
      <c r="O38" s="69"/>
    </row>
    <row r="39" spans="1:15" ht="32.25" customHeight="1" thickBot="1" x14ac:dyDescent="0.3">
      <c r="A39" s="419"/>
      <c r="B39" s="420"/>
      <c r="C39" s="69" t="s">
        <v>469</v>
      </c>
      <c r="D39" s="69"/>
      <c r="E39" s="69"/>
      <c r="F39" s="69"/>
      <c r="G39" s="69"/>
      <c r="H39" s="69"/>
      <c r="I39" s="69"/>
      <c r="J39" s="69"/>
      <c r="K39" s="69"/>
      <c r="L39" s="69"/>
      <c r="M39" s="69"/>
      <c r="N39" s="69"/>
      <c r="O39" s="69"/>
    </row>
    <row r="40" spans="1:15" ht="40.5" customHeight="1" thickBot="1" x14ac:dyDescent="0.3">
      <c r="A40" s="419" t="s">
        <v>510</v>
      </c>
      <c r="B40" s="420" t="s">
        <v>476</v>
      </c>
      <c r="C40" s="69" t="s">
        <v>470</v>
      </c>
      <c r="D40" s="69"/>
      <c r="E40" s="69"/>
      <c r="F40" s="69"/>
      <c r="G40" s="69"/>
      <c r="H40" s="69"/>
      <c r="I40" s="69"/>
      <c r="J40" s="69"/>
      <c r="K40" s="69"/>
      <c r="L40" s="69"/>
      <c r="M40" s="69"/>
      <c r="N40" s="69"/>
      <c r="O40" s="69"/>
    </row>
    <row r="41" spans="1:15" ht="33" customHeight="1" thickBot="1" x14ac:dyDescent="0.3">
      <c r="A41" s="419"/>
      <c r="B41" s="420"/>
      <c r="C41" s="69" t="s">
        <v>469</v>
      </c>
      <c r="D41" s="69"/>
      <c r="E41" s="69"/>
      <c r="F41" s="69"/>
      <c r="G41" s="69"/>
      <c r="H41" s="69"/>
      <c r="I41" s="69"/>
      <c r="J41" s="69"/>
      <c r="K41" s="69"/>
      <c r="L41" s="69"/>
      <c r="M41" s="69"/>
      <c r="N41" s="69"/>
      <c r="O41" s="69"/>
    </row>
    <row r="42" spans="1:15" ht="27" customHeight="1" thickBot="1" x14ac:dyDescent="0.3">
      <c r="A42" s="419" t="s">
        <v>509</v>
      </c>
      <c r="B42" s="420" t="s">
        <v>474</v>
      </c>
      <c r="C42" s="69" t="s">
        <v>470</v>
      </c>
      <c r="D42" s="69"/>
      <c r="E42" s="69"/>
      <c r="F42" s="69"/>
      <c r="G42" s="69"/>
      <c r="H42" s="69"/>
      <c r="I42" s="69"/>
      <c r="J42" s="69"/>
      <c r="K42" s="69"/>
      <c r="L42" s="69"/>
      <c r="M42" s="69"/>
      <c r="N42" s="69"/>
      <c r="O42" s="69"/>
    </row>
    <row r="43" spans="1:15" ht="30.75" customHeight="1" thickBot="1" x14ac:dyDescent="0.3">
      <c r="A43" s="419"/>
      <c r="B43" s="420"/>
      <c r="C43" s="69" t="s">
        <v>469</v>
      </c>
      <c r="D43" s="69"/>
      <c r="E43" s="69"/>
      <c r="F43" s="69"/>
      <c r="G43" s="69"/>
      <c r="H43" s="69"/>
      <c r="I43" s="69"/>
      <c r="J43" s="69"/>
      <c r="K43" s="69"/>
      <c r="L43" s="69"/>
      <c r="M43" s="69"/>
      <c r="N43" s="69"/>
      <c r="O43" s="69"/>
    </row>
    <row r="44" spans="1:15" ht="30.75" customHeight="1" thickBot="1" x14ac:dyDescent="0.3">
      <c r="A44" s="419" t="s">
        <v>508</v>
      </c>
      <c r="B44" s="420" t="s">
        <v>449</v>
      </c>
      <c r="C44" s="69" t="s">
        <v>470</v>
      </c>
      <c r="D44" s="69"/>
      <c r="E44" s="69"/>
      <c r="F44" s="69"/>
      <c r="G44" s="69"/>
      <c r="H44" s="69"/>
      <c r="I44" s="69"/>
      <c r="J44" s="69"/>
      <c r="K44" s="69"/>
      <c r="L44" s="69"/>
      <c r="M44" s="69"/>
      <c r="N44" s="69"/>
      <c r="O44" s="69"/>
    </row>
    <row r="45" spans="1:15" ht="29.25" customHeight="1" thickBot="1" x14ac:dyDescent="0.3">
      <c r="A45" s="419"/>
      <c r="B45" s="420"/>
      <c r="C45" s="69" t="s">
        <v>469</v>
      </c>
      <c r="D45" s="69"/>
      <c r="E45" s="69"/>
      <c r="F45" s="69"/>
      <c r="G45" s="69"/>
      <c r="H45" s="69"/>
      <c r="I45" s="69"/>
      <c r="J45" s="69"/>
      <c r="K45" s="69"/>
      <c r="L45" s="69"/>
      <c r="M45" s="69"/>
      <c r="N45" s="69"/>
      <c r="O45" s="69"/>
    </row>
    <row r="46" spans="1:15" ht="31.5" customHeight="1" thickBot="1" x14ac:dyDescent="0.3">
      <c r="A46" s="419" t="s">
        <v>507</v>
      </c>
      <c r="B46" s="420" t="s">
        <v>447</v>
      </c>
      <c r="C46" s="69" t="s">
        <v>470</v>
      </c>
      <c r="D46" s="69"/>
      <c r="E46" s="69"/>
      <c r="F46" s="69"/>
      <c r="G46" s="69"/>
      <c r="H46" s="69"/>
      <c r="I46" s="69"/>
      <c r="J46" s="69"/>
      <c r="K46" s="69"/>
      <c r="L46" s="69"/>
      <c r="M46" s="69"/>
      <c r="N46" s="69"/>
      <c r="O46" s="69"/>
    </row>
    <row r="47" spans="1:15" ht="30.75" customHeight="1" thickBot="1" x14ac:dyDescent="0.3">
      <c r="A47" s="419"/>
      <c r="B47" s="420"/>
      <c r="C47" s="69" t="s">
        <v>469</v>
      </c>
      <c r="D47" s="69"/>
      <c r="E47" s="69"/>
      <c r="F47" s="69"/>
      <c r="G47" s="69"/>
      <c r="H47" s="69"/>
      <c r="I47" s="69"/>
      <c r="J47" s="69"/>
      <c r="K47" s="69"/>
      <c r="L47" s="69"/>
      <c r="M47" s="69"/>
      <c r="N47" s="69"/>
      <c r="O47" s="69"/>
    </row>
    <row r="48" spans="1:15" ht="27.75" customHeight="1" thickBot="1" x14ac:dyDescent="0.3">
      <c r="A48" s="419" t="s">
        <v>506</v>
      </c>
      <c r="B48" s="420" t="s">
        <v>445</v>
      </c>
      <c r="C48" s="69" t="s">
        <v>470</v>
      </c>
      <c r="D48" s="69"/>
      <c r="E48" s="69"/>
      <c r="F48" s="69"/>
      <c r="G48" s="69"/>
      <c r="H48" s="69"/>
      <c r="I48" s="69"/>
      <c r="J48" s="69"/>
      <c r="K48" s="69"/>
      <c r="L48" s="69"/>
      <c r="M48" s="69"/>
      <c r="N48" s="69"/>
      <c r="O48" s="69"/>
    </row>
    <row r="49" spans="1:15" ht="27.75" customHeight="1" thickBot="1" x14ac:dyDescent="0.3">
      <c r="A49" s="419"/>
      <c r="B49" s="420"/>
      <c r="C49" s="69" t="s">
        <v>469</v>
      </c>
      <c r="D49" s="69"/>
      <c r="E49" s="69"/>
      <c r="F49" s="69"/>
      <c r="G49" s="69"/>
      <c r="H49" s="69"/>
      <c r="I49" s="69"/>
      <c r="J49" s="97"/>
      <c r="K49" s="97"/>
      <c r="L49" s="97"/>
      <c r="M49" s="97"/>
      <c r="N49" s="97"/>
      <c r="O49" s="97"/>
    </row>
    <row r="50" spans="1:15" ht="102.75" customHeight="1" thickBot="1" x14ac:dyDescent="0.3">
      <c r="A50" s="98" t="s">
        <v>505</v>
      </c>
      <c r="B50" s="97" t="s">
        <v>467</v>
      </c>
      <c r="C50" s="69" t="s">
        <v>458</v>
      </c>
      <c r="D50" s="69"/>
      <c r="E50" s="69"/>
      <c r="F50" s="69"/>
      <c r="G50" s="69"/>
      <c r="H50" s="69"/>
      <c r="I50" s="69"/>
      <c r="J50" s="97"/>
      <c r="K50" s="97"/>
      <c r="L50" s="97"/>
      <c r="M50" s="97"/>
      <c r="N50" s="97"/>
      <c r="O50" s="97"/>
    </row>
    <row r="51" spans="1:15" ht="39.75" customHeight="1" thickBot="1" x14ac:dyDescent="0.3">
      <c r="A51" s="98" t="s">
        <v>504</v>
      </c>
      <c r="B51" s="97" t="s">
        <v>503</v>
      </c>
      <c r="C51" s="69" t="s">
        <v>458</v>
      </c>
      <c r="D51" s="69"/>
      <c r="E51" s="69"/>
      <c r="F51" s="69"/>
      <c r="G51" s="69"/>
      <c r="H51" s="69"/>
      <c r="I51" s="69"/>
      <c r="J51" s="97"/>
      <c r="K51" s="97"/>
      <c r="L51" s="97"/>
      <c r="M51" s="97"/>
      <c r="N51" s="97"/>
      <c r="O51" s="97"/>
    </row>
    <row r="52" spans="1:15" ht="47.25" customHeight="1" thickBot="1" x14ac:dyDescent="0.3">
      <c r="A52" s="98" t="s">
        <v>502</v>
      </c>
      <c r="B52" s="97" t="s">
        <v>463</v>
      </c>
      <c r="C52" s="69" t="s">
        <v>458</v>
      </c>
      <c r="D52" s="69"/>
      <c r="E52" s="69"/>
      <c r="F52" s="69"/>
      <c r="G52" s="69"/>
      <c r="H52" s="69"/>
      <c r="I52" s="69"/>
      <c r="J52" s="97"/>
      <c r="K52" s="97"/>
      <c r="L52" s="97"/>
      <c r="M52" s="97"/>
      <c r="N52" s="97"/>
      <c r="O52" s="97"/>
    </row>
    <row r="53" spans="1:15" ht="54.75" customHeight="1" thickBot="1" x14ac:dyDescent="0.3">
      <c r="A53" s="98" t="s">
        <v>501</v>
      </c>
      <c r="B53" s="97" t="s">
        <v>461</v>
      </c>
      <c r="C53" s="69" t="s">
        <v>458</v>
      </c>
      <c r="D53" s="69"/>
      <c r="E53" s="69"/>
      <c r="F53" s="69"/>
      <c r="G53" s="69"/>
      <c r="H53" s="69"/>
      <c r="I53" s="69"/>
      <c r="J53" s="97"/>
      <c r="K53" s="97"/>
      <c r="L53" s="97"/>
      <c r="M53" s="97"/>
      <c r="N53" s="97"/>
      <c r="O53" s="97"/>
    </row>
    <row r="54" spans="1:15" ht="48.75" customHeight="1" thickBot="1" x14ac:dyDescent="0.3">
      <c r="A54" s="98" t="s">
        <v>500</v>
      </c>
      <c r="B54" s="97" t="s">
        <v>459</v>
      </c>
      <c r="C54" s="69" t="s">
        <v>458</v>
      </c>
      <c r="D54" s="69"/>
      <c r="E54" s="69"/>
      <c r="F54" s="69"/>
      <c r="G54" s="69"/>
      <c r="H54" s="69"/>
      <c r="I54" s="69"/>
      <c r="J54" s="97"/>
      <c r="K54" s="97"/>
      <c r="L54" s="97"/>
      <c r="M54" s="97"/>
      <c r="N54" s="97"/>
      <c r="O54" s="97"/>
    </row>
    <row r="55" spans="1:15" ht="29.25" customHeight="1" thickBot="1" x14ac:dyDescent="0.3">
      <c r="A55" s="419" t="s">
        <v>499</v>
      </c>
      <c r="B55" s="420" t="s">
        <v>456</v>
      </c>
      <c r="C55" s="69" t="s">
        <v>226</v>
      </c>
      <c r="D55" s="69"/>
      <c r="E55" s="69"/>
      <c r="F55" s="69"/>
      <c r="G55" s="69"/>
      <c r="H55" s="69"/>
      <c r="I55" s="69"/>
      <c r="J55" s="97"/>
      <c r="K55" s="97"/>
      <c r="L55" s="97"/>
      <c r="M55" s="97"/>
      <c r="N55" s="97"/>
      <c r="O55" s="97"/>
    </row>
    <row r="56" spans="1:15" ht="27.75" customHeight="1" thickBot="1" x14ac:dyDescent="0.3">
      <c r="A56" s="419"/>
      <c r="B56" s="420"/>
      <c r="C56" s="69" t="s">
        <v>444</v>
      </c>
      <c r="D56" s="69"/>
      <c r="E56" s="69"/>
      <c r="F56" s="69"/>
      <c r="G56" s="69"/>
      <c r="H56" s="69"/>
      <c r="I56" s="69"/>
      <c r="J56" s="97"/>
      <c r="K56" s="97"/>
      <c r="L56" s="97"/>
      <c r="M56" s="97"/>
      <c r="N56" s="97"/>
      <c r="O56" s="97"/>
    </row>
    <row r="57" spans="1:15" ht="27.75" customHeight="1" thickBot="1" x14ac:dyDescent="0.3">
      <c r="A57" s="419"/>
      <c r="B57" s="420"/>
      <c r="C57" s="69" t="s">
        <v>443</v>
      </c>
      <c r="D57" s="69"/>
      <c r="E57" s="69"/>
      <c r="F57" s="69"/>
      <c r="G57" s="69"/>
      <c r="H57" s="69"/>
      <c r="I57" s="69"/>
      <c r="J57" s="97"/>
      <c r="K57" s="97"/>
      <c r="L57" s="97"/>
      <c r="M57" s="97"/>
      <c r="N57" s="97"/>
      <c r="O57" s="97"/>
    </row>
    <row r="58" spans="1:15" ht="24" customHeight="1" thickBot="1" x14ac:dyDescent="0.3">
      <c r="A58" s="419"/>
      <c r="B58" s="420"/>
      <c r="C58" s="69" t="s">
        <v>442</v>
      </c>
      <c r="D58" s="69"/>
      <c r="E58" s="69"/>
      <c r="F58" s="69"/>
      <c r="G58" s="69"/>
      <c r="H58" s="69"/>
      <c r="I58" s="69"/>
      <c r="J58" s="97"/>
      <c r="K58" s="97"/>
      <c r="L58" s="97"/>
      <c r="M58" s="97"/>
      <c r="N58" s="97"/>
      <c r="O58" s="97"/>
    </row>
    <row r="59" spans="1:15" ht="15.75" customHeight="1" thickBot="1" x14ac:dyDescent="0.3">
      <c r="A59" s="419" t="s">
        <v>498</v>
      </c>
      <c r="B59" s="420" t="s">
        <v>449</v>
      </c>
      <c r="C59" s="69" t="s">
        <v>226</v>
      </c>
      <c r="D59" s="69"/>
      <c r="E59" s="69"/>
      <c r="F59" s="69"/>
      <c r="G59" s="69"/>
      <c r="H59" s="69"/>
      <c r="I59" s="69"/>
      <c r="J59" s="97"/>
      <c r="K59" s="97"/>
      <c r="L59" s="97"/>
      <c r="M59" s="97"/>
      <c r="N59" s="97"/>
      <c r="O59" s="97"/>
    </row>
    <row r="60" spans="1:15" ht="15.75" customHeight="1" thickBot="1" x14ac:dyDescent="0.3">
      <c r="A60" s="419"/>
      <c r="B60" s="420"/>
      <c r="C60" s="69" t="s">
        <v>444</v>
      </c>
      <c r="D60" s="69"/>
      <c r="E60" s="69"/>
      <c r="F60" s="69"/>
      <c r="G60" s="69"/>
      <c r="H60" s="69"/>
      <c r="I60" s="69"/>
      <c r="J60" s="97"/>
      <c r="K60" s="97"/>
      <c r="L60" s="97"/>
      <c r="M60" s="97"/>
      <c r="N60" s="97"/>
      <c r="O60" s="97"/>
    </row>
    <row r="61" spans="1:15" ht="15.75" customHeight="1" thickBot="1" x14ac:dyDescent="0.3">
      <c r="A61" s="419"/>
      <c r="B61" s="420"/>
      <c r="C61" s="69" t="s">
        <v>443</v>
      </c>
      <c r="D61" s="69"/>
      <c r="E61" s="69"/>
      <c r="F61" s="69"/>
      <c r="G61" s="69"/>
      <c r="H61" s="69"/>
      <c r="I61" s="69"/>
      <c r="J61" s="97"/>
      <c r="K61" s="97"/>
      <c r="L61" s="97"/>
      <c r="M61" s="97"/>
      <c r="N61" s="97"/>
      <c r="O61" s="97"/>
    </row>
    <row r="62" spans="1:15" ht="18.75" customHeight="1" thickBot="1" x14ac:dyDescent="0.3">
      <c r="A62" s="419"/>
      <c r="B62" s="420"/>
      <c r="C62" s="69" t="s">
        <v>442</v>
      </c>
      <c r="D62" s="69"/>
      <c r="E62" s="69"/>
      <c r="F62" s="69"/>
      <c r="G62" s="69"/>
      <c r="H62" s="69"/>
      <c r="I62" s="69"/>
      <c r="J62" s="97"/>
      <c r="K62" s="97"/>
      <c r="L62" s="97"/>
      <c r="M62" s="97"/>
      <c r="N62" s="97"/>
      <c r="O62" s="97"/>
    </row>
    <row r="63" spans="1:15" ht="15.75" customHeight="1" thickBot="1" x14ac:dyDescent="0.3">
      <c r="A63" s="419" t="s">
        <v>497</v>
      </c>
      <c r="B63" s="420" t="s">
        <v>447</v>
      </c>
      <c r="C63" s="69" t="s">
        <v>226</v>
      </c>
      <c r="D63" s="69"/>
      <c r="E63" s="69"/>
      <c r="F63" s="69"/>
      <c r="G63" s="69"/>
      <c r="H63" s="69"/>
      <c r="I63" s="69"/>
      <c r="J63" s="97"/>
      <c r="K63" s="97"/>
      <c r="L63" s="97"/>
      <c r="M63" s="97"/>
      <c r="N63" s="97"/>
      <c r="O63" s="97"/>
    </row>
    <row r="64" spans="1:15" ht="15.75" customHeight="1" thickBot="1" x14ac:dyDescent="0.3">
      <c r="A64" s="419"/>
      <c r="B64" s="420"/>
      <c r="C64" s="69" t="s">
        <v>444</v>
      </c>
      <c r="D64" s="69"/>
      <c r="E64" s="69"/>
      <c r="F64" s="69"/>
      <c r="G64" s="69"/>
      <c r="H64" s="69"/>
      <c r="I64" s="69"/>
      <c r="J64" s="97"/>
      <c r="K64" s="97"/>
      <c r="L64" s="97"/>
      <c r="M64" s="97"/>
      <c r="N64" s="97"/>
      <c r="O64" s="97"/>
    </row>
    <row r="65" spans="1:15" ht="15.75" customHeight="1" thickBot="1" x14ac:dyDescent="0.3">
      <c r="A65" s="419"/>
      <c r="B65" s="420"/>
      <c r="C65" s="69" t="s">
        <v>443</v>
      </c>
      <c r="D65" s="69"/>
      <c r="E65" s="69"/>
      <c r="F65" s="69"/>
      <c r="G65" s="69"/>
      <c r="H65" s="69"/>
      <c r="I65" s="69"/>
      <c r="J65" s="97"/>
      <c r="K65" s="97"/>
      <c r="L65" s="97"/>
      <c r="M65" s="97"/>
      <c r="N65" s="97"/>
      <c r="O65" s="97"/>
    </row>
    <row r="66" spans="1:15" ht="18.75" customHeight="1" thickBot="1" x14ac:dyDescent="0.3">
      <c r="A66" s="419"/>
      <c r="B66" s="420"/>
      <c r="C66" s="69" t="s">
        <v>442</v>
      </c>
      <c r="D66" s="69"/>
      <c r="E66" s="69"/>
      <c r="F66" s="69"/>
      <c r="G66" s="69"/>
      <c r="H66" s="69"/>
      <c r="I66" s="69"/>
      <c r="J66" s="97"/>
      <c r="K66" s="97"/>
      <c r="L66" s="97"/>
      <c r="M66" s="97"/>
      <c r="N66" s="97"/>
      <c r="O66" s="97"/>
    </row>
    <row r="67" spans="1:15" ht="15.75" customHeight="1" thickBot="1" x14ac:dyDescent="0.3">
      <c r="A67" s="419" t="s">
        <v>496</v>
      </c>
      <c r="B67" s="420" t="s">
        <v>445</v>
      </c>
      <c r="C67" s="69" t="s">
        <v>226</v>
      </c>
      <c r="D67" s="69"/>
      <c r="E67" s="69"/>
      <c r="F67" s="69"/>
      <c r="G67" s="69"/>
      <c r="H67" s="69"/>
      <c r="I67" s="69"/>
      <c r="J67" s="97"/>
      <c r="K67" s="97"/>
      <c r="L67" s="97"/>
      <c r="M67" s="97"/>
      <c r="N67" s="97"/>
      <c r="O67" s="97"/>
    </row>
    <row r="68" spans="1:15" ht="15.75" customHeight="1" thickBot="1" x14ac:dyDescent="0.3">
      <c r="A68" s="419"/>
      <c r="B68" s="420"/>
      <c r="C68" s="69" t="s">
        <v>444</v>
      </c>
      <c r="D68" s="69"/>
      <c r="E68" s="69"/>
      <c r="F68" s="69"/>
      <c r="G68" s="69"/>
      <c r="H68" s="69"/>
      <c r="I68" s="69"/>
      <c r="J68" s="97"/>
      <c r="K68" s="97"/>
      <c r="L68" s="97"/>
      <c r="M68" s="97"/>
      <c r="N68" s="97"/>
      <c r="O68" s="97"/>
    </row>
    <row r="69" spans="1:15" ht="29.25" customHeight="1" thickBot="1" x14ac:dyDescent="0.3">
      <c r="A69" s="419"/>
      <c r="B69" s="420"/>
      <c r="C69" s="69" t="s">
        <v>443</v>
      </c>
      <c r="D69" s="69"/>
      <c r="E69" s="69"/>
      <c r="F69" s="69"/>
      <c r="G69" s="69"/>
      <c r="H69" s="69"/>
      <c r="I69" s="69"/>
      <c r="J69" s="97"/>
      <c r="K69" s="97"/>
      <c r="L69" s="97"/>
      <c r="M69" s="97"/>
      <c r="N69" s="97"/>
      <c r="O69" s="97"/>
    </row>
    <row r="70" spans="1:15" ht="25.5" customHeight="1" thickBot="1" x14ac:dyDescent="0.3">
      <c r="A70" s="419"/>
      <c r="B70" s="420"/>
      <c r="C70" s="69" t="s">
        <v>442</v>
      </c>
      <c r="D70" s="69"/>
      <c r="E70" s="69"/>
      <c r="F70" s="69"/>
      <c r="G70" s="69"/>
      <c r="H70" s="69"/>
      <c r="I70" s="69"/>
      <c r="J70" s="97"/>
      <c r="K70" s="97"/>
      <c r="L70" s="97"/>
      <c r="M70" s="97"/>
      <c r="N70" s="97"/>
      <c r="O70" s="97"/>
    </row>
    <row r="71" spans="1:15" ht="27.75" customHeight="1" thickBot="1" x14ac:dyDescent="0.3">
      <c r="A71" s="419" t="s">
        <v>495</v>
      </c>
      <c r="B71" s="420" t="s">
        <v>451</v>
      </c>
      <c r="C71" s="69" t="s">
        <v>226</v>
      </c>
      <c r="D71" s="97"/>
      <c r="E71" s="97"/>
      <c r="F71" s="97"/>
      <c r="G71" s="97"/>
      <c r="H71" s="97"/>
      <c r="I71" s="97"/>
      <c r="J71" s="97"/>
      <c r="K71" s="97"/>
      <c r="L71" s="97"/>
      <c r="M71" s="97"/>
      <c r="N71" s="97"/>
      <c r="O71" s="97"/>
    </row>
    <row r="72" spans="1:15" ht="28.5" customHeight="1" thickBot="1" x14ac:dyDescent="0.3">
      <c r="A72" s="419"/>
      <c r="B72" s="420"/>
      <c r="C72" s="69" t="s">
        <v>444</v>
      </c>
      <c r="D72" s="97"/>
      <c r="E72" s="97"/>
      <c r="F72" s="97"/>
      <c r="G72" s="97"/>
      <c r="H72" s="97"/>
      <c r="I72" s="97"/>
      <c r="J72" s="97"/>
      <c r="K72" s="97"/>
      <c r="L72" s="97"/>
      <c r="M72" s="97"/>
      <c r="N72" s="97"/>
      <c r="O72" s="97"/>
    </row>
    <row r="73" spans="1:15" ht="24" customHeight="1" thickBot="1" x14ac:dyDescent="0.3">
      <c r="A73" s="419"/>
      <c r="B73" s="420"/>
      <c r="C73" s="69" t="s">
        <v>443</v>
      </c>
      <c r="D73" s="97"/>
      <c r="E73" s="97"/>
      <c r="F73" s="97"/>
      <c r="G73" s="97"/>
      <c r="H73" s="97"/>
      <c r="I73" s="97"/>
      <c r="J73" s="97"/>
      <c r="K73" s="97"/>
      <c r="L73" s="97"/>
      <c r="M73" s="97"/>
      <c r="N73" s="97"/>
      <c r="O73" s="97"/>
    </row>
    <row r="74" spans="1:15" ht="21.75" customHeight="1" thickBot="1" x14ac:dyDescent="0.3">
      <c r="A74" s="419"/>
      <c r="B74" s="420"/>
      <c r="C74" s="69" t="s">
        <v>442</v>
      </c>
      <c r="D74" s="97"/>
      <c r="E74" s="97"/>
      <c r="F74" s="97"/>
      <c r="G74" s="97"/>
      <c r="H74" s="97"/>
      <c r="I74" s="97"/>
      <c r="J74" s="97"/>
      <c r="K74" s="97"/>
      <c r="L74" s="97"/>
      <c r="M74" s="97"/>
      <c r="N74" s="97"/>
      <c r="O74" s="97"/>
    </row>
    <row r="75" spans="1:15" ht="15.75" customHeight="1" thickBot="1" x14ac:dyDescent="0.3">
      <c r="A75" s="419" t="s">
        <v>494</v>
      </c>
      <c r="B75" s="420" t="s">
        <v>449</v>
      </c>
      <c r="C75" s="69" t="s">
        <v>226</v>
      </c>
      <c r="D75" s="69"/>
      <c r="E75" s="69"/>
      <c r="F75" s="69"/>
      <c r="G75" s="69"/>
      <c r="H75" s="69"/>
      <c r="I75" s="69"/>
      <c r="J75" s="97"/>
      <c r="K75" s="97"/>
      <c r="L75" s="97"/>
      <c r="M75" s="97"/>
      <c r="N75" s="97"/>
      <c r="O75" s="97"/>
    </row>
    <row r="76" spans="1:15" ht="15.75" customHeight="1" thickBot="1" x14ac:dyDescent="0.3">
      <c r="A76" s="419"/>
      <c r="B76" s="420"/>
      <c r="C76" s="69" t="s">
        <v>444</v>
      </c>
      <c r="D76" s="69"/>
      <c r="E76" s="69"/>
      <c r="F76" s="69"/>
      <c r="G76" s="69"/>
      <c r="H76" s="69"/>
      <c r="I76" s="69"/>
      <c r="J76" s="97"/>
      <c r="K76" s="97"/>
      <c r="L76" s="97"/>
      <c r="M76" s="97"/>
      <c r="N76" s="97"/>
      <c r="O76" s="97"/>
    </row>
    <row r="77" spans="1:15" ht="15.75" customHeight="1" thickBot="1" x14ac:dyDescent="0.3">
      <c r="A77" s="419"/>
      <c r="B77" s="420"/>
      <c r="C77" s="69" t="s">
        <v>443</v>
      </c>
      <c r="D77" s="69"/>
      <c r="E77" s="69"/>
      <c r="F77" s="69"/>
      <c r="G77" s="69"/>
      <c r="H77" s="69"/>
      <c r="I77" s="69"/>
      <c r="J77" s="97"/>
      <c r="K77" s="97"/>
      <c r="L77" s="97"/>
      <c r="M77" s="97"/>
      <c r="N77" s="97"/>
      <c r="O77" s="97"/>
    </row>
    <row r="78" spans="1:15" ht="15.75" customHeight="1" thickBot="1" x14ac:dyDescent="0.3">
      <c r="A78" s="419"/>
      <c r="B78" s="420"/>
      <c r="C78" s="69" t="s">
        <v>225</v>
      </c>
      <c r="D78" s="69"/>
      <c r="E78" s="69"/>
      <c r="F78" s="69"/>
      <c r="G78" s="69"/>
      <c r="H78" s="69"/>
      <c r="I78" s="69"/>
      <c r="J78" s="97"/>
      <c r="K78" s="97"/>
      <c r="L78" s="97"/>
      <c r="M78" s="97"/>
      <c r="N78" s="97"/>
      <c r="O78" s="97"/>
    </row>
    <row r="79" spans="1:15" ht="15.75" customHeight="1" thickBot="1" x14ac:dyDescent="0.3">
      <c r="A79" s="419" t="s">
        <v>493</v>
      </c>
      <c r="B79" s="420" t="s">
        <v>447</v>
      </c>
      <c r="C79" s="69" t="s">
        <v>226</v>
      </c>
      <c r="D79" s="69"/>
      <c r="E79" s="69"/>
      <c r="F79" s="69"/>
      <c r="G79" s="69"/>
      <c r="H79" s="69"/>
      <c r="I79" s="69"/>
      <c r="J79" s="97"/>
      <c r="K79" s="97"/>
      <c r="L79" s="97"/>
      <c r="M79" s="97"/>
      <c r="N79" s="97"/>
      <c r="O79" s="97"/>
    </row>
    <row r="80" spans="1:15" ht="15.75" customHeight="1" thickBot="1" x14ac:dyDescent="0.3">
      <c r="A80" s="419"/>
      <c r="B80" s="420"/>
      <c r="C80" s="69" t="s">
        <v>444</v>
      </c>
      <c r="D80" s="69"/>
      <c r="E80" s="69"/>
      <c r="F80" s="69"/>
      <c r="G80" s="69"/>
      <c r="H80" s="69"/>
      <c r="I80" s="69"/>
      <c r="J80" s="97"/>
      <c r="K80" s="97"/>
      <c r="L80" s="97"/>
      <c r="M80" s="97"/>
      <c r="N80" s="97"/>
      <c r="O80" s="97"/>
    </row>
    <row r="81" spans="1:15" ht="15.75" customHeight="1" thickBot="1" x14ac:dyDescent="0.3">
      <c r="A81" s="419"/>
      <c r="B81" s="420"/>
      <c r="C81" s="69" t="s">
        <v>443</v>
      </c>
      <c r="D81" s="69"/>
      <c r="E81" s="69"/>
      <c r="F81" s="69"/>
      <c r="G81" s="69"/>
      <c r="H81" s="69"/>
      <c r="I81" s="69"/>
      <c r="J81" s="97"/>
      <c r="K81" s="97"/>
      <c r="L81" s="97"/>
      <c r="M81" s="97"/>
      <c r="N81" s="97"/>
      <c r="O81" s="97"/>
    </row>
    <row r="82" spans="1:15" ht="18.75" customHeight="1" thickBot="1" x14ac:dyDescent="0.3">
      <c r="A82" s="419"/>
      <c r="B82" s="420"/>
      <c r="C82" s="69" t="s">
        <v>442</v>
      </c>
      <c r="D82" s="69"/>
      <c r="E82" s="69"/>
      <c r="F82" s="69"/>
      <c r="G82" s="69"/>
      <c r="H82" s="69"/>
      <c r="I82" s="69"/>
      <c r="J82" s="97"/>
      <c r="K82" s="97"/>
      <c r="L82" s="97"/>
      <c r="M82" s="97"/>
      <c r="N82" s="97"/>
      <c r="O82" s="97"/>
    </row>
    <row r="83" spans="1:15" ht="15.75" customHeight="1" thickBot="1" x14ac:dyDescent="0.3">
      <c r="A83" s="419" t="s">
        <v>492</v>
      </c>
      <c r="B83" s="420" t="s">
        <v>445</v>
      </c>
      <c r="C83" s="69" t="s">
        <v>226</v>
      </c>
      <c r="D83" s="69"/>
      <c r="E83" s="69"/>
      <c r="F83" s="69"/>
      <c r="G83" s="69"/>
      <c r="H83" s="69"/>
      <c r="I83" s="69"/>
      <c r="J83" s="97"/>
      <c r="K83" s="97"/>
      <c r="L83" s="97"/>
      <c r="M83" s="97"/>
      <c r="N83" s="97"/>
      <c r="O83" s="97"/>
    </row>
    <row r="84" spans="1:15" ht="15.75" customHeight="1" thickBot="1" x14ac:dyDescent="0.3">
      <c r="A84" s="419"/>
      <c r="B84" s="420"/>
      <c r="C84" s="69" t="s">
        <v>444</v>
      </c>
      <c r="D84" s="69"/>
      <c r="E84" s="69"/>
      <c r="F84" s="69"/>
      <c r="G84" s="69"/>
      <c r="H84" s="69"/>
      <c r="I84" s="69"/>
      <c r="J84" s="97"/>
      <c r="K84" s="97"/>
      <c r="L84" s="97"/>
      <c r="M84" s="97"/>
      <c r="N84" s="97"/>
      <c r="O84" s="97"/>
    </row>
    <row r="85" spans="1:15" ht="15.75" customHeight="1" thickBot="1" x14ac:dyDescent="0.3">
      <c r="A85" s="419"/>
      <c r="B85" s="420"/>
      <c r="C85" s="69" t="s">
        <v>443</v>
      </c>
      <c r="D85" s="69"/>
      <c r="E85" s="69"/>
      <c r="F85" s="69"/>
      <c r="G85" s="69"/>
      <c r="H85" s="69"/>
      <c r="I85" s="69"/>
      <c r="J85" s="97"/>
      <c r="K85" s="97"/>
      <c r="L85" s="97"/>
      <c r="M85" s="97"/>
      <c r="N85" s="97"/>
      <c r="O85" s="97"/>
    </row>
    <row r="86" spans="1:15" ht="20.25" customHeight="1" thickBot="1" x14ac:dyDescent="0.3">
      <c r="A86" s="419"/>
      <c r="B86" s="420"/>
      <c r="C86" s="69" t="s">
        <v>442</v>
      </c>
      <c r="D86" s="69"/>
      <c r="E86" s="69"/>
      <c r="F86" s="69"/>
      <c r="G86" s="69"/>
      <c r="H86" s="69"/>
      <c r="I86" s="69"/>
      <c r="J86" s="97"/>
      <c r="K86" s="97"/>
      <c r="L86" s="97"/>
      <c r="M86" s="97"/>
      <c r="N86" s="97"/>
      <c r="O86" s="97"/>
    </row>
    <row r="87" spans="1:15" ht="89.25" customHeight="1" thickBot="1" x14ac:dyDescent="0.3">
      <c r="A87" s="98" t="s">
        <v>491</v>
      </c>
      <c r="B87" s="99" t="s">
        <v>490</v>
      </c>
      <c r="C87" s="69" t="s">
        <v>440</v>
      </c>
      <c r="D87" s="69" t="s">
        <v>440</v>
      </c>
      <c r="E87" s="69" t="s">
        <v>440</v>
      </c>
      <c r="F87" s="69" t="s">
        <v>440</v>
      </c>
      <c r="G87" s="69" t="s">
        <v>440</v>
      </c>
      <c r="H87" s="69" t="s">
        <v>440</v>
      </c>
      <c r="I87" s="69" t="s">
        <v>440</v>
      </c>
      <c r="J87" s="69" t="s">
        <v>440</v>
      </c>
      <c r="K87" s="69" t="s">
        <v>440</v>
      </c>
      <c r="L87" s="69" t="s">
        <v>440</v>
      </c>
      <c r="M87" s="69" t="s">
        <v>440</v>
      </c>
      <c r="N87" s="69" t="s">
        <v>440</v>
      </c>
      <c r="O87" s="69" t="s">
        <v>440</v>
      </c>
    </row>
    <row r="88" spans="1:15" ht="50.25" customHeight="1" thickBot="1" x14ac:dyDescent="0.3">
      <c r="A88" s="419" t="s">
        <v>489</v>
      </c>
      <c r="B88" s="420" t="s">
        <v>488</v>
      </c>
      <c r="C88" s="69" t="s">
        <v>470</v>
      </c>
      <c r="D88" s="69"/>
      <c r="E88" s="69"/>
      <c r="F88" s="69"/>
      <c r="G88" s="69"/>
      <c r="H88" s="69"/>
      <c r="I88" s="69"/>
      <c r="J88" s="69"/>
      <c r="K88" s="69"/>
      <c r="L88" s="69"/>
      <c r="M88" s="69"/>
      <c r="N88" s="69"/>
      <c r="O88" s="69"/>
    </row>
    <row r="89" spans="1:15" ht="40.5" customHeight="1" thickBot="1" x14ac:dyDescent="0.3">
      <c r="A89" s="419"/>
      <c r="B89" s="420"/>
      <c r="C89" s="69" t="s">
        <v>469</v>
      </c>
      <c r="D89" s="69"/>
      <c r="E89" s="69"/>
      <c r="F89" s="69"/>
      <c r="G89" s="69"/>
      <c r="H89" s="69"/>
      <c r="I89" s="69"/>
      <c r="J89" s="69"/>
      <c r="K89" s="69"/>
      <c r="L89" s="69"/>
      <c r="M89" s="69"/>
      <c r="N89" s="69"/>
      <c r="O89" s="69"/>
    </row>
    <row r="90" spans="1:15" ht="33.75" customHeight="1" thickBot="1" x14ac:dyDescent="0.3">
      <c r="A90" s="419" t="s">
        <v>487</v>
      </c>
      <c r="B90" s="420" t="s">
        <v>474</v>
      </c>
      <c r="C90" s="69" t="s">
        <v>470</v>
      </c>
      <c r="D90" s="69"/>
      <c r="E90" s="69"/>
      <c r="F90" s="69"/>
      <c r="G90" s="69"/>
      <c r="H90" s="69"/>
      <c r="I90" s="69"/>
      <c r="J90" s="69"/>
      <c r="K90" s="69"/>
      <c r="L90" s="69"/>
      <c r="M90" s="69"/>
      <c r="N90" s="69"/>
      <c r="O90" s="69"/>
    </row>
    <row r="91" spans="1:15" ht="25.5" customHeight="1" thickBot="1" x14ac:dyDescent="0.3">
      <c r="A91" s="419"/>
      <c r="B91" s="420"/>
      <c r="C91" s="69" t="s">
        <v>469</v>
      </c>
      <c r="D91" s="69"/>
      <c r="E91" s="69"/>
      <c r="F91" s="69"/>
      <c r="G91" s="69"/>
      <c r="H91" s="69"/>
      <c r="I91" s="69"/>
      <c r="J91" s="69"/>
      <c r="K91" s="69"/>
      <c r="L91" s="69"/>
      <c r="M91" s="69"/>
      <c r="N91" s="69"/>
      <c r="O91" s="69"/>
    </row>
    <row r="92" spans="1:15" ht="25.5" customHeight="1" thickBot="1" x14ac:dyDescent="0.3">
      <c r="A92" s="419" t="s">
        <v>486</v>
      </c>
      <c r="B92" s="420" t="s">
        <v>449</v>
      </c>
      <c r="C92" s="69" t="s">
        <v>470</v>
      </c>
      <c r="D92" s="69"/>
      <c r="E92" s="69"/>
      <c r="F92" s="69"/>
      <c r="G92" s="69"/>
      <c r="H92" s="69"/>
      <c r="I92" s="69"/>
      <c r="J92" s="69"/>
      <c r="K92" s="69"/>
      <c r="L92" s="69"/>
      <c r="M92" s="69"/>
      <c r="N92" s="69"/>
      <c r="O92" s="69"/>
    </row>
    <row r="93" spans="1:15" ht="24" customHeight="1" thickBot="1" x14ac:dyDescent="0.3">
      <c r="A93" s="419"/>
      <c r="B93" s="420"/>
      <c r="C93" s="69" t="s">
        <v>469</v>
      </c>
      <c r="D93" s="69"/>
      <c r="E93" s="69"/>
      <c r="F93" s="69"/>
      <c r="G93" s="69"/>
      <c r="H93" s="69"/>
      <c r="I93" s="69"/>
      <c r="J93" s="69"/>
      <c r="K93" s="69"/>
      <c r="L93" s="69"/>
      <c r="M93" s="69"/>
      <c r="N93" s="69"/>
      <c r="O93" s="69"/>
    </row>
    <row r="94" spans="1:15" ht="25.5" customHeight="1" thickBot="1" x14ac:dyDescent="0.3">
      <c r="A94" s="419" t="s">
        <v>485</v>
      </c>
      <c r="B94" s="420" t="s">
        <v>447</v>
      </c>
      <c r="C94" s="69" t="s">
        <v>470</v>
      </c>
      <c r="D94" s="69"/>
      <c r="E94" s="69"/>
      <c r="F94" s="69"/>
      <c r="G94" s="69"/>
      <c r="H94" s="69"/>
      <c r="I94" s="69"/>
      <c r="J94" s="69"/>
      <c r="K94" s="69"/>
      <c r="L94" s="69"/>
      <c r="M94" s="69"/>
      <c r="N94" s="69"/>
      <c r="O94" s="69"/>
    </row>
    <row r="95" spans="1:15" ht="27.75" customHeight="1" thickBot="1" x14ac:dyDescent="0.3">
      <c r="A95" s="419"/>
      <c r="B95" s="420"/>
      <c r="C95" s="69" t="s">
        <v>469</v>
      </c>
      <c r="D95" s="69"/>
      <c r="E95" s="69"/>
      <c r="F95" s="69"/>
      <c r="G95" s="69"/>
      <c r="H95" s="69"/>
      <c r="I95" s="69"/>
      <c r="J95" s="69"/>
      <c r="K95" s="69"/>
      <c r="L95" s="69"/>
      <c r="M95" s="69"/>
      <c r="N95" s="69"/>
      <c r="O95" s="69"/>
    </row>
    <row r="96" spans="1:15" ht="28.5" customHeight="1" thickBot="1" x14ac:dyDescent="0.3">
      <c r="A96" s="419" t="s">
        <v>484</v>
      </c>
      <c r="B96" s="420" t="s">
        <v>445</v>
      </c>
      <c r="C96" s="69" t="s">
        <v>470</v>
      </c>
      <c r="D96" s="69"/>
      <c r="E96" s="69"/>
      <c r="F96" s="69"/>
      <c r="G96" s="69"/>
      <c r="H96" s="69"/>
      <c r="I96" s="69"/>
      <c r="J96" s="69"/>
      <c r="K96" s="69"/>
      <c r="L96" s="69"/>
      <c r="M96" s="69"/>
      <c r="N96" s="69"/>
      <c r="O96" s="69"/>
    </row>
    <row r="97" spans="1:15" ht="28.5" customHeight="1" thickBot="1" x14ac:dyDescent="0.3">
      <c r="A97" s="419"/>
      <c r="B97" s="420"/>
      <c r="C97" s="69" t="s">
        <v>469</v>
      </c>
      <c r="D97" s="69"/>
      <c r="E97" s="69"/>
      <c r="F97" s="69"/>
      <c r="G97" s="69"/>
      <c r="H97" s="69"/>
      <c r="I97" s="69"/>
      <c r="J97" s="69"/>
      <c r="K97" s="69"/>
      <c r="L97" s="69"/>
      <c r="M97" s="69"/>
      <c r="N97" s="69"/>
      <c r="O97" s="69"/>
    </row>
    <row r="98" spans="1:15" ht="47.25" customHeight="1" thickBot="1" x14ac:dyDescent="0.3">
      <c r="A98" s="419" t="s">
        <v>483</v>
      </c>
      <c r="B98" s="420" t="s">
        <v>482</v>
      </c>
      <c r="C98" s="69" t="s">
        <v>470</v>
      </c>
      <c r="D98" s="69"/>
      <c r="E98" s="69"/>
      <c r="F98" s="69"/>
      <c r="G98" s="69"/>
      <c r="H98" s="69"/>
      <c r="I98" s="69"/>
      <c r="J98" s="69"/>
      <c r="K98" s="69"/>
      <c r="L98" s="69"/>
      <c r="M98" s="69"/>
      <c r="N98" s="69"/>
      <c r="O98" s="69"/>
    </row>
    <row r="99" spans="1:15" ht="44.25" customHeight="1" thickBot="1" x14ac:dyDescent="0.3">
      <c r="A99" s="419"/>
      <c r="B99" s="420"/>
      <c r="C99" s="69" t="s">
        <v>469</v>
      </c>
      <c r="D99" s="69"/>
      <c r="E99" s="69"/>
      <c r="F99" s="69"/>
      <c r="G99" s="69"/>
      <c r="H99" s="69"/>
      <c r="I99" s="69"/>
      <c r="J99" s="69"/>
      <c r="K99" s="69"/>
      <c r="L99" s="69"/>
      <c r="M99" s="69"/>
      <c r="N99" s="69"/>
      <c r="O99" s="69"/>
    </row>
    <row r="100" spans="1:15" ht="25.5" customHeight="1" thickBot="1" x14ac:dyDescent="0.3">
      <c r="A100" s="419" t="s">
        <v>481</v>
      </c>
      <c r="B100" s="420" t="s">
        <v>474</v>
      </c>
      <c r="C100" s="69" t="s">
        <v>470</v>
      </c>
      <c r="D100" s="69"/>
      <c r="E100" s="69"/>
      <c r="F100" s="69"/>
      <c r="G100" s="69"/>
      <c r="H100" s="69"/>
      <c r="I100" s="69"/>
      <c r="J100" s="69"/>
      <c r="K100" s="69"/>
      <c r="L100" s="69"/>
      <c r="M100" s="69"/>
      <c r="N100" s="69"/>
      <c r="O100" s="69"/>
    </row>
    <row r="101" spans="1:15" ht="24.75" customHeight="1" thickBot="1" x14ac:dyDescent="0.3">
      <c r="A101" s="419"/>
      <c r="B101" s="420"/>
      <c r="C101" s="69" t="s">
        <v>469</v>
      </c>
      <c r="D101" s="69"/>
      <c r="E101" s="69"/>
      <c r="F101" s="69"/>
      <c r="G101" s="69"/>
      <c r="H101" s="69"/>
      <c r="I101" s="69"/>
      <c r="J101" s="69"/>
      <c r="K101" s="69"/>
      <c r="L101" s="69"/>
      <c r="M101" s="69"/>
      <c r="N101" s="69"/>
      <c r="O101" s="69"/>
    </row>
    <row r="102" spans="1:15" ht="24" customHeight="1" thickBot="1" x14ac:dyDescent="0.3">
      <c r="A102" s="419" t="s">
        <v>480</v>
      </c>
      <c r="B102" s="420" t="s">
        <v>449</v>
      </c>
      <c r="C102" s="69" t="s">
        <v>470</v>
      </c>
      <c r="D102" s="69"/>
      <c r="E102" s="69"/>
      <c r="F102" s="69"/>
      <c r="G102" s="69"/>
      <c r="H102" s="69"/>
      <c r="I102" s="69"/>
      <c r="J102" s="69"/>
      <c r="K102" s="69"/>
      <c r="L102" s="69"/>
      <c r="M102" s="69"/>
      <c r="N102" s="69"/>
      <c r="O102" s="69"/>
    </row>
    <row r="103" spans="1:15" ht="24" customHeight="1" thickBot="1" x14ac:dyDescent="0.3">
      <c r="A103" s="419"/>
      <c r="B103" s="420"/>
      <c r="C103" s="69" t="s">
        <v>469</v>
      </c>
      <c r="D103" s="69"/>
      <c r="E103" s="69"/>
      <c r="F103" s="69"/>
      <c r="G103" s="69"/>
      <c r="H103" s="69"/>
      <c r="I103" s="69"/>
      <c r="J103" s="69"/>
      <c r="K103" s="69"/>
      <c r="L103" s="69"/>
      <c r="M103" s="69"/>
      <c r="N103" s="69"/>
      <c r="O103" s="69"/>
    </row>
    <row r="104" spans="1:15" ht="30" customHeight="1" thickBot="1" x14ac:dyDescent="0.3">
      <c r="A104" s="419" t="s">
        <v>479</v>
      </c>
      <c r="B104" s="420" t="s">
        <v>447</v>
      </c>
      <c r="C104" s="69" t="s">
        <v>470</v>
      </c>
      <c r="D104" s="69"/>
      <c r="E104" s="69"/>
      <c r="F104" s="69"/>
      <c r="G104" s="69"/>
      <c r="H104" s="69"/>
      <c r="I104" s="69"/>
      <c r="J104" s="69"/>
      <c r="K104" s="69"/>
      <c r="L104" s="69"/>
      <c r="M104" s="69"/>
      <c r="N104" s="69"/>
      <c r="O104" s="69"/>
    </row>
    <row r="105" spans="1:15" ht="30" customHeight="1" thickBot="1" x14ac:dyDescent="0.3">
      <c r="A105" s="419"/>
      <c r="B105" s="420"/>
      <c r="C105" s="69" t="s">
        <v>469</v>
      </c>
      <c r="D105" s="69"/>
      <c r="E105" s="69"/>
      <c r="F105" s="69"/>
      <c r="G105" s="69"/>
      <c r="H105" s="69"/>
      <c r="I105" s="69"/>
      <c r="J105" s="69"/>
      <c r="K105" s="69"/>
      <c r="L105" s="69"/>
      <c r="M105" s="69"/>
      <c r="N105" s="69"/>
      <c r="O105" s="69"/>
    </row>
    <row r="106" spans="1:15" ht="42.75" customHeight="1" thickBot="1" x14ac:dyDescent="0.3">
      <c r="A106" s="419" t="s">
        <v>478</v>
      </c>
      <c r="B106" s="420" t="s">
        <v>445</v>
      </c>
      <c r="C106" s="69" t="s">
        <v>470</v>
      </c>
      <c r="D106" s="69"/>
      <c r="E106" s="69"/>
      <c r="F106" s="69"/>
      <c r="G106" s="69"/>
      <c r="H106" s="69"/>
      <c r="I106" s="69"/>
      <c r="J106" s="69"/>
      <c r="K106" s="69"/>
      <c r="L106" s="69"/>
      <c r="M106" s="69"/>
      <c r="N106" s="69"/>
      <c r="O106" s="69"/>
    </row>
    <row r="107" spans="1:15" ht="31.5" customHeight="1" thickBot="1" x14ac:dyDescent="0.3">
      <c r="A107" s="419"/>
      <c r="B107" s="420"/>
      <c r="C107" s="69" t="s">
        <v>469</v>
      </c>
      <c r="D107" s="69"/>
      <c r="E107" s="69"/>
      <c r="F107" s="69"/>
      <c r="G107" s="69"/>
      <c r="H107" s="69"/>
      <c r="I107" s="69"/>
      <c r="J107" s="69"/>
      <c r="K107" s="69"/>
      <c r="L107" s="69"/>
      <c r="M107" s="69"/>
      <c r="N107" s="69"/>
      <c r="O107" s="69"/>
    </row>
    <row r="108" spans="1:15" ht="36" customHeight="1" thickBot="1" x14ac:dyDescent="0.3">
      <c r="A108" s="419" t="s">
        <v>477</v>
      </c>
      <c r="B108" s="420" t="s">
        <v>476</v>
      </c>
      <c r="C108" s="69" t="s">
        <v>470</v>
      </c>
      <c r="D108" s="69"/>
      <c r="E108" s="69"/>
      <c r="F108" s="69"/>
      <c r="G108" s="69"/>
      <c r="H108" s="69"/>
      <c r="I108" s="69"/>
      <c r="J108" s="69"/>
      <c r="K108" s="69"/>
      <c r="L108" s="69"/>
      <c r="M108" s="69"/>
      <c r="N108" s="69"/>
      <c r="O108" s="69"/>
    </row>
    <row r="109" spans="1:15" ht="35.25" customHeight="1" thickBot="1" x14ac:dyDescent="0.3">
      <c r="A109" s="419"/>
      <c r="B109" s="420"/>
      <c r="C109" s="69" t="s">
        <v>469</v>
      </c>
      <c r="D109" s="69"/>
      <c r="E109" s="69"/>
      <c r="F109" s="69"/>
      <c r="G109" s="69"/>
      <c r="H109" s="69"/>
      <c r="I109" s="69"/>
      <c r="J109" s="69"/>
      <c r="K109" s="69"/>
      <c r="L109" s="69"/>
      <c r="M109" s="69"/>
      <c r="N109" s="69"/>
      <c r="O109" s="69"/>
    </row>
    <row r="110" spans="1:15" ht="24" customHeight="1" thickBot="1" x14ac:dyDescent="0.3">
      <c r="A110" s="419" t="s">
        <v>475</v>
      </c>
      <c r="B110" s="420" t="s">
        <v>474</v>
      </c>
      <c r="C110" s="69" t="s">
        <v>470</v>
      </c>
      <c r="D110" s="69"/>
      <c r="E110" s="69"/>
      <c r="F110" s="69"/>
      <c r="G110" s="69"/>
      <c r="H110" s="69"/>
      <c r="I110" s="69"/>
      <c r="J110" s="69"/>
      <c r="K110" s="69"/>
      <c r="L110" s="69"/>
      <c r="M110" s="69"/>
      <c r="N110" s="69"/>
      <c r="O110" s="69"/>
    </row>
    <row r="111" spans="1:15" ht="24.75" customHeight="1" thickBot="1" x14ac:dyDescent="0.3">
      <c r="A111" s="419"/>
      <c r="B111" s="420"/>
      <c r="C111" s="69" t="s">
        <v>469</v>
      </c>
      <c r="D111" s="69"/>
      <c r="E111" s="69"/>
      <c r="F111" s="69"/>
      <c r="G111" s="69"/>
      <c r="H111" s="69"/>
      <c r="I111" s="69"/>
      <c r="J111" s="69"/>
      <c r="K111" s="69"/>
      <c r="L111" s="69"/>
      <c r="M111" s="69"/>
      <c r="N111" s="69"/>
      <c r="O111" s="69"/>
    </row>
    <row r="112" spans="1:15" ht="25.5" customHeight="1" thickBot="1" x14ac:dyDescent="0.3">
      <c r="A112" s="419" t="s">
        <v>473</v>
      </c>
      <c r="B112" s="420" t="s">
        <v>449</v>
      </c>
      <c r="C112" s="69" t="s">
        <v>470</v>
      </c>
      <c r="D112" s="69"/>
      <c r="E112" s="69"/>
      <c r="F112" s="69"/>
      <c r="G112" s="69"/>
      <c r="H112" s="69"/>
      <c r="I112" s="69"/>
      <c r="J112" s="69"/>
      <c r="K112" s="69"/>
      <c r="L112" s="69"/>
      <c r="M112" s="69"/>
      <c r="N112" s="69"/>
      <c r="O112" s="69"/>
    </row>
    <row r="113" spans="1:15" ht="24.75" customHeight="1" thickBot="1" x14ac:dyDescent="0.3">
      <c r="A113" s="419"/>
      <c r="B113" s="420"/>
      <c r="C113" s="69" t="s">
        <v>469</v>
      </c>
      <c r="D113" s="69"/>
      <c r="E113" s="69"/>
      <c r="F113" s="69"/>
      <c r="G113" s="69"/>
      <c r="H113" s="69"/>
      <c r="I113" s="69"/>
      <c r="J113" s="69"/>
      <c r="K113" s="69"/>
      <c r="L113" s="69"/>
      <c r="M113" s="69"/>
      <c r="N113" s="69"/>
      <c r="O113" s="69"/>
    </row>
    <row r="114" spans="1:15" ht="28.5" customHeight="1" thickBot="1" x14ac:dyDescent="0.3">
      <c r="A114" s="419" t="s">
        <v>472</v>
      </c>
      <c r="B114" s="420" t="s">
        <v>447</v>
      </c>
      <c r="C114" s="69" t="s">
        <v>470</v>
      </c>
      <c r="D114" s="69"/>
      <c r="E114" s="69"/>
      <c r="F114" s="69"/>
      <c r="G114" s="69"/>
      <c r="H114" s="69"/>
      <c r="I114" s="69"/>
      <c r="J114" s="69"/>
      <c r="K114" s="69"/>
      <c r="L114" s="69"/>
      <c r="M114" s="69"/>
      <c r="N114" s="69"/>
      <c r="O114" s="69"/>
    </row>
    <row r="115" spans="1:15" ht="31.5" customHeight="1" thickBot="1" x14ac:dyDescent="0.3">
      <c r="A115" s="419"/>
      <c r="B115" s="420"/>
      <c r="C115" s="69" t="s">
        <v>469</v>
      </c>
      <c r="D115" s="69"/>
      <c r="E115" s="69"/>
      <c r="F115" s="69"/>
      <c r="G115" s="69"/>
      <c r="H115" s="69"/>
      <c r="I115" s="69"/>
      <c r="J115" s="69"/>
      <c r="K115" s="69"/>
      <c r="L115" s="69"/>
      <c r="M115" s="69"/>
      <c r="N115" s="69"/>
      <c r="O115" s="69"/>
    </row>
    <row r="116" spans="1:15" ht="18.75" customHeight="1" thickBot="1" x14ac:dyDescent="0.3">
      <c r="A116" s="419" t="s">
        <v>471</v>
      </c>
      <c r="B116" s="420" t="s">
        <v>445</v>
      </c>
      <c r="C116" s="69" t="s">
        <v>470</v>
      </c>
      <c r="D116" s="69"/>
      <c r="E116" s="69"/>
      <c r="F116" s="69"/>
      <c r="G116" s="69"/>
      <c r="H116" s="69"/>
      <c r="I116" s="69"/>
      <c r="J116" s="69"/>
      <c r="K116" s="69"/>
      <c r="L116" s="69"/>
      <c r="M116" s="69"/>
      <c r="N116" s="69"/>
      <c r="O116" s="69"/>
    </row>
    <row r="117" spans="1:15" ht="38.25" customHeight="1" thickBot="1" x14ac:dyDescent="0.3">
      <c r="A117" s="419"/>
      <c r="B117" s="420"/>
      <c r="C117" s="69" t="s">
        <v>469</v>
      </c>
      <c r="D117" s="69"/>
      <c r="E117" s="69"/>
      <c r="F117" s="69"/>
      <c r="G117" s="69"/>
      <c r="H117" s="69"/>
      <c r="I117" s="69"/>
      <c r="J117" s="97"/>
      <c r="K117" s="97"/>
      <c r="L117" s="97"/>
      <c r="M117" s="97"/>
      <c r="N117" s="97"/>
      <c r="O117" s="97"/>
    </row>
    <row r="118" spans="1:15" ht="90" customHeight="1" thickBot="1" x14ac:dyDescent="0.3">
      <c r="A118" s="98" t="s">
        <v>468</v>
      </c>
      <c r="B118" s="97" t="s">
        <v>467</v>
      </c>
      <c r="C118" s="69" t="s">
        <v>458</v>
      </c>
      <c r="D118" s="69"/>
      <c r="E118" s="69"/>
      <c r="F118" s="69"/>
      <c r="G118" s="69"/>
      <c r="H118" s="69"/>
      <c r="I118" s="69"/>
      <c r="J118" s="97"/>
      <c r="K118" s="97"/>
      <c r="L118" s="97"/>
      <c r="M118" s="97"/>
      <c r="N118" s="97"/>
      <c r="O118" s="97"/>
    </row>
    <row r="119" spans="1:15" ht="38.25" customHeight="1" thickBot="1" x14ac:dyDescent="0.3">
      <c r="A119" s="98" t="s">
        <v>466</v>
      </c>
      <c r="B119" s="97" t="s">
        <v>465</v>
      </c>
      <c r="C119" s="69" t="s">
        <v>458</v>
      </c>
      <c r="D119" s="69"/>
      <c r="E119" s="69"/>
      <c r="F119" s="69"/>
      <c r="G119" s="69"/>
      <c r="H119" s="69"/>
      <c r="I119" s="69"/>
      <c r="J119" s="97"/>
      <c r="K119" s="97"/>
      <c r="L119" s="97"/>
      <c r="M119" s="97"/>
      <c r="N119" s="97"/>
      <c r="O119" s="97"/>
    </row>
    <row r="120" spans="1:15" ht="60.75" customHeight="1" thickBot="1" x14ac:dyDescent="0.3">
      <c r="A120" s="98" t="s">
        <v>464</v>
      </c>
      <c r="B120" s="97" t="s">
        <v>463</v>
      </c>
      <c r="C120" s="69" t="s">
        <v>458</v>
      </c>
      <c r="D120" s="69"/>
      <c r="E120" s="69"/>
      <c r="F120" s="69"/>
      <c r="G120" s="69"/>
      <c r="H120" s="69"/>
      <c r="I120" s="69"/>
      <c r="J120" s="97"/>
      <c r="K120" s="97"/>
      <c r="L120" s="97"/>
      <c r="M120" s="97"/>
      <c r="N120" s="97"/>
      <c r="O120" s="97"/>
    </row>
    <row r="121" spans="1:15" ht="55.5" customHeight="1" thickBot="1" x14ac:dyDescent="0.3">
      <c r="A121" s="98" t="s">
        <v>462</v>
      </c>
      <c r="B121" s="97" t="s">
        <v>461</v>
      </c>
      <c r="C121" s="69" t="s">
        <v>458</v>
      </c>
      <c r="D121" s="69"/>
      <c r="E121" s="69"/>
      <c r="F121" s="69"/>
      <c r="G121" s="69"/>
      <c r="H121" s="69"/>
      <c r="I121" s="69"/>
      <c r="J121" s="97"/>
      <c r="K121" s="97"/>
      <c r="L121" s="97"/>
      <c r="M121" s="97"/>
      <c r="N121" s="97"/>
      <c r="O121" s="97"/>
    </row>
    <row r="122" spans="1:15" ht="42" customHeight="1" thickBot="1" x14ac:dyDescent="0.3">
      <c r="A122" s="98" t="s">
        <v>460</v>
      </c>
      <c r="B122" s="97" t="s">
        <v>459</v>
      </c>
      <c r="C122" s="69" t="s">
        <v>458</v>
      </c>
      <c r="D122" s="69"/>
      <c r="E122" s="69"/>
      <c r="F122" s="69"/>
      <c r="G122" s="69"/>
      <c r="H122" s="69"/>
      <c r="I122" s="69"/>
      <c r="J122" s="97"/>
      <c r="K122" s="97"/>
      <c r="L122" s="97"/>
      <c r="M122" s="97"/>
      <c r="N122" s="97"/>
      <c r="O122" s="97"/>
    </row>
    <row r="123" spans="1:15" ht="24" customHeight="1" thickBot="1" x14ac:dyDescent="0.3">
      <c r="A123" s="419" t="s">
        <v>457</v>
      </c>
      <c r="B123" s="420" t="s">
        <v>456</v>
      </c>
      <c r="C123" s="69" t="s">
        <v>226</v>
      </c>
      <c r="D123" s="69"/>
      <c r="E123" s="69"/>
      <c r="F123" s="69"/>
      <c r="G123" s="69"/>
      <c r="H123" s="69"/>
      <c r="I123" s="69"/>
      <c r="J123" s="97"/>
      <c r="K123" s="97"/>
      <c r="L123" s="97"/>
      <c r="M123" s="97"/>
      <c r="N123" s="97"/>
      <c r="O123" s="97"/>
    </row>
    <row r="124" spans="1:15" ht="28.5" customHeight="1" thickBot="1" x14ac:dyDescent="0.3">
      <c r="A124" s="419"/>
      <c r="B124" s="420"/>
      <c r="C124" s="69" t="s">
        <v>444</v>
      </c>
      <c r="D124" s="69"/>
      <c r="E124" s="69"/>
      <c r="F124" s="69"/>
      <c r="G124" s="69"/>
      <c r="H124" s="69"/>
      <c r="I124" s="69"/>
      <c r="J124" s="97"/>
      <c r="K124" s="97"/>
      <c r="L124" s="97"/>
      <c r="M124" s="97"/>
      <c r="N124" s="97"/>
      <c r="O124" s="97"/>
    </row>
    <row r="125" spans="1:15" ht="26.25" customHeight="1" thickBot="1" x14ac:dyDescent="0.3">
      <c r="A125" s="419"/>
      <c r="B125" s="420"/>
      <c r="C125" s="69" t="s">
        <v>443</v>
      </c>
      <c r="D125" s="69"/>
      <c r="E125" s="69"/>
      <c r="F125" s="69"/>
      <c r="G125" s="69"/>
      <c r="H125" s="69"/>
      <c r="I125" s="69"/>
      <c r="J125" s="97"/>
      <c r="K125" s="97"/>
      <c r="L125" s="97"/>
      <c r="M125" s="97"/>
      <c r="N125" s="97"/>
      <c r="O125" s="97"/>
    </row>
    <row r="126" spans="1:15" ht="28.5" customHeight="1" thickBot="1" x14ac:dyDescent="0.3">
      <c r="A126" s="419"/>
      <c r="B126" s="420"/>
      <c r="C126" s="69" t="s">
        <v>442</v>
      </c>
      <c r="D126" s="69"/>
      <c r="E126" s="69"/>
      <c r="F126" s="69"/>
      <c r="G126" s="69"/>
      <c r="H126" s="69"/>
      <c r="I126" s="69"/>
      <c r="J126" s="97"/>
      <c r="K126" s="97"/>
      <c r="L126" s="97"/>
      <c r="M126" s="97"/>
      <c r="N126" s="97"/>
      <c r="O126" s="97"/>
    </row>
    <row r="127" spans="1:15" ht="15.75" customHeight="1" thickBot="1" x14ac:dyDescent="0.3">
      <c r="A127" s="419" t="s">
        <v>455</v>
      </c>
      <c r="B127" s="420" t="s">
        <v>449</v>
      </c>
      <c r="C127" s="69" t="s">
        <v>226</v>
      </c>
      <c r="D127" s="69"/>
      <c r="E127" s="69"/>
      <c r="F127" s="69"/>
      <c r="G127" s="69"/>
      <c r="H127" s="69"/>
      <c r="I127" s="69"/>
      <c r="J127" s="97"/>
      <c r="K127" s="97"/>
      <c r="L127" s="97"/>
      <c r="M127" s="97"/>
      <c r="N127" s="97"/>
      <c r="O127" s="97"/>
    </row>
    <row r="128" spans="1:15" ht="15.75" customHeight="1" thickBot="1" x14ac:dyDescent="0.3">
      <c r="A128" s="419"/>
      <c r="B128" s="420"/>
      <c r="C128" s="69" t="s">
        <v>444</v>
      </c>
      <c r="D128" s="69"/>
      <c r="E128" s="69"/>
      <c r="F128" s="69"/>
      <c r="G128" s="69"/>
      <c r="H128" s="69"/>
      <c r="I128" s="69"/>
      <c r="J128" s="97"/>
      <c r="K128" s="97"/>
      <c r="L128" s="97"/>
      <c r="M128" s="97"/>
      <c r="N128" s="97"/>
      <c r="O128" s="97"/>
    </row>
    <row r="129" spans="1:15" ht="15.75" customHeight="1" thickBot="1" x14ac:dyDescent="0.3">
      <c r="A129" s="419"/>
      <c r="B129" s="420"/>
      <c r="C129" s="69" t="s">
        <v>443</v>
      </c>
      <c r="D129" s="69"/>
      <c r="E129" s="69"/>
      <c r="F129" s="69"/>
      <c r="G129" s="69"/>
      <c r="H129" s="69"/>
      <c r="I129" s="69"/>
      <c r="J129" s="97"/>
      <c r="K129" s="97"/>
      <c r="L129" s="97"/>
      <c r="M129" s="97"/>
      <c r="N129" s="97"/>
      <c r="O129" s="97"/>
    </row>
    <row r="130" spans="1:15" ht="18.75" customHeight="1" thickBot="1" x14ac:dyDescent="0.3">
      <c r="A130" s="419"/>
      <c r="B130" s="420"/>
      <c r="C130" s="69" t="s">
        <v>442</v>
      </c>
      <c r="D130" s="69"/>
      <c r="E130" s="69"/>
      <c r="F130" s="69"/>
      <c r="G130" s="69"/>
      <c r="H130" s="69"/>
      <c r="I130" s="69"/>
      <c r="J130" s="97"/>
      <c r="K130" s="97"/>
      <c r="L130" s="97"/>
      <c r="M130" s="97"/>
      <c r="N130" s="97"/>
      <c r="O130" s="97"/>
    </row>
    <row r="131" spans="1:15" ht="15.75" customHeight="1" thickBot="1" x14ac:dyDescent="0.3">
      <c r="A131" s="419" t="s">
        <v>454</v>
      </c>
      <c r="B131" s="420" t="s">
        <v>447</v>
      </c>
      <c r="C131" s="69" t="s">
        <v>226</v>
      </c>
      <c r="D131" s="69"/>
      <c r="E131" s="69"/>
      <c r="F131" s="69"/>
      <c r="G131" s="69"/>
      <c r="H131" s="69"/>
      <c r="I131" s="69"/>
      <c r="J131" s="97"/>
      <c r="K131" s="97"/>
      <c r="L131" s="97"/>
      <c r="M131" s="97"/>
      <c r="N131" s="97"/>
      <c r="O131" s="97"/>
    </row>
    <row r="132" spans="1:15" ht="15.75" customHeight="1" thickBot="1" x14ac:dyDescent="0.3">
      <c r="A132" s="419"/>
      <c r="B132" s="420"/>
      <c r="C132" s="69" t="s">
        <v>444</v>
      </c>
      <c r="D132" s="69"/>
      <c r="E132" s="69"/>
      <c r="F132" s="69"/>
      <c r="G132" s="69"/>
      <c r="H132" s="69"/>
      <c r="I132" s="69"/>
      <c r="J132" s="97"/>
      <c r="K132" s="97"/>
      <c r="L132" s="97"/>
      <c r="M132" s="97"/>
      <c r="N132" s="97"/>
      <c r="O132" s="97"/>
    </row>
    <row r="133" spans="1:15" ht="15.75" customHeight="1" thickBot="1" x14ac:dyDescent="0.3">
      <c r="A133" s="419"/>
      <c r="B133" s="420"/>
      <c r="C133" s="69" t="s">
        <v>443</v>
      </c>
      <c r="D133" s="69"/>
      <c r="E133" s="69"/>
      <c r="F133" s="69"/>
      <c r="G133" s="69"/>
      <c r="H133" s="69"/>
      <c r="I133" s="69"/>
      <c r="J133" s="97"/>
      <c r="K133" s="97"/>
      <c r="L133" s="97"/>
      <c r="M133" s="97"/>
      <c r="N133" s="97"/>
      <c r="O133" s="97"/>
    </row>
    <row r="134" spans="1:15" ht="18.75" customHeight="1" thickBot="1" x14ac:dyDescent="0.3">
      <c r="A134" s="419"/>
      <c r="B134" s="420"/>
      <c r="C134" s="69" t="s">
        <v>442</v>
      </c>
      <c r="D134" s="69"/>
      <c r="E134" s="69"/>
      <c r="F134" s="69"/>
      <c r="G134" s="69"/>
      <c r="H134" s="69"/>
      <c r="I134" s="69"/>
      <c r="J134" s="97"/>
      <c r="K134" s="97"/>
      <c r="L134" s="97"/>
      <c r="M134" s="97"/>
      <c r="N134" s="97"/>
      <c r="O134" s="97"/>
    </row>
    <row r="135" spans="1:15" ht="15.75" customHeight="1" thickBot="1" x14ac:dyDescent="0.3">
      <c r="A135" s="419" t="s">
        <v>453</v>
      </c>
      <c r="B135" s="420" t="s">
        <v>445</v>
      </c>
      <c r="C135" s="69" t="s">
        <v>226</v>
      </c>
      <c r="D135" s="97"/>
      <c r="E135" s="97"/>
      <c r="F135" s="97"/>
      <c r="G135" s="97"/>
      <c r="H135" s="97"/>
      <c r="I135" s="97"/>
      <c r="J135" s="97"/>
      <c r="K135" s="97"/>
      <c r="L135" s="97"/>
      <c r="M135" s="97"/>
      <c r="N135" s="97"/>
      <c r="O135" s="97"/>
    </row>
    <row r="136" spans="1:15" ht="15.75" customHeight="1" thickBot="1" x14ac:dyDescent="0.3">
      <c r="A136" s="419"/>
      <c r="B136" s="420"/>
      <c r="C136" s="69" t="s">
        <v>444</v>
      </c>
      <c r="D136" s="97"/>
      <c r="E136" s="97"/>
      <c r="F136" s="97"/>
      <c r="G136" s="97"/>
      <c r="H136" s="97"/>
      <c r="I136" s="97"/>
      <c r="J136" s="97"/>
      <c r="K136" s="97"/>
      <c r="L136" s="97"/>
      <c r="M136" s="97"/>
      <c r="N136" s="97"/>
      <c r="O136" s="97"/>
    </row>
    <row r="137" spans="1:15" ht="28.5" customHeight="1" thickBot="1" x14ac:dyDescent="0.3">
      <c r="A137" s="419"/>
      <c r="B137" s="420"/>
      <c r="C137" s="69" t="s">
        <v>443</v>
      </c>
      <c r="D137" s="97"/>
      <c r="E137" s="97"/>
      <c r="F137" s="97"/>
      <c r="G137" s="97"/>
      <c r="H137" s="97"/>
      <c r="I137" s="97"/>
      <c r="J137" s="97"/>
      <c r="K137" s="97"/>
      <c r="L137" s="97"/>
      <c r="M137" s="97"/>
      <c r="N137" s="97"/>
      <c r="O137" s="97"/>
    </row>
    <row r="138" spans="1:15" ht="25.5" customHeight="1" thickBot="1" x14ac:dyDescent="0.3">
      <c r="A138" s="419"/>
      <c r="B138" s="420"/>
      <c r="C138" s="69" t="s">
        <v>442</v>
      </c>
      <c r="D138" s="97"/>
      <c r="E138" s="97"/>
      <c r="F138" s="97"/>
      <c r="G138" s="97"/>
      <c r="H138" s="97"/>
      <c r="I138" s="97"/>
      <c r="J138" s="97"/>
      <c r="K138" s="97"/>
      <c r="L138" s="97"/>
      <c r="M138" s="97"/>
      <c r="N138" s="97"/>
      <c r="O138" s="97"/>
    </row>
    <row r="139" spans="1:15" ht="29.25" customHeight="1" thickBot="1" x14ac:dyDescent="0.3">
      <c r="A139" s="419" t="s">
        <v>452</v>
      </c>
      <c r="B139" s="420" t="s">
        <v>451</v>
      </c>
      <c r="C139" s="69" t="s">
        <v>226</v>
      </c>
      <c r="D139" s="69"/>
      <c r="E139" s="69"/>
      <c r="F139" s="69"/>
      <c r="G139" s="69"/>
      <c r="H139" s="69"/>
      <c r="I139" s="69"/>
      <c r="J139" s="97"/>
      <c r="K139" s="97"/>
      <c r="L139" s="97"/>
      <c r="M139" s="97"/>
      <c r="N139" s="97"/>
      <c r="O139" s="97"/>
    </row>
    <row r="140" spans="1:15" ht="28.5" customHeight="1" thickBot="1" x14ac:dyDescent="0.3">
      <c r="A140" s="419"/>
      <c r="B140" s="420"/>
      <c r="C140" s="69" t="s">
        <v>444</v>
      </c>
      <c r="D140" s="69"/>
      <c r="E140" s="69"/>
      <c r="F140" s="69"/>
      <c r="G140" s="69"/>
      <c r="H140" s="69"/>
      <c r="I140" s="69"/>
      <c r="J140" s="97"/>
      <c r="K140" s="97"/>
      <c r="L140" s="97"/>
      <c r="M140" s="97"/>
      <c r="N140" s="97"/>
      <c r="O140" s="97"/>
    </row>
    <row r="141" spans="1:15" ht="24" customHeight="1" thickBot="1" x14ac:dyDescent="0.3">
      <c r="A141" s="419"/>
      <c r="B141" s="420"/>
      <c r="C141" s="69" t="s">
        <v>443</v>
      </c>
      <c r="D141" s="69"/>
      <c r="E141" s="69"/>
      <c r="F141" s="69"/>
      <c r="G141" s="69"/>
      <c r="H141" s="69"/>
      <c r="I141" s="69"/>
      <c r="J141" s="97"/>
      <c r="K141" s="97"/>
      <c r="L141" s="97"/>
      <c r="M141" s="97"/>
      <c r="N141" s="97"/>
      <c r="O141" s="97"/>
    </row>
    <row r="142" spans="1:15" ht="24" customHeight="1" thickBot="1" x14ac:dyDescent="0.3">
      <c r="A142" s="419"/>
      <c r="B142" s="420"/>
      <c r="C142" s="69" t="s">
        <v>442</v>
      </c>
      <c r="D142" s="69"/>
      <c r="E142" s="69"/>
      <c r="F142" s="69"/>
      <c r="G142" s="69"/>
      <c r="H142" s="69"/>
      <c r="I142" s="69"/>
      <c r="J142" s="97"/>
      <c r="K142" s="97"/>
      <c r="L142" s="97"/>
      <c r="M142" s="97"/>
      <c r="N142" s="97"/>
      <c r="O142" s="97"/>
    </row>
    <row r="143" spans="1:15" ht="15.75" customHeight="1" thickBot="1" x14ac:dyDescent="0.3">
      <c r="A143" s="419" t="s">
        <v>450</v>
      </c>
      <c r="B143" s="420" t="s">
        <v>449</v>
      </c>
      <c r="C143" s="69" t="s">
        <v>226</v>
      </c>
      <c r="D143" s="69"/>
      <c r="E143" s="69"/>
      <c r="F143" s="69"/>
      <c r="G143" s="69"/>
      <c r="H143" s="69"/>
      <c r="I143" s="69"/>
      <c r="J143" s="97"/>
      <c r="K143" s="97"/>
      <c r="L143" s="97"/>
      <c r="M143" s="97"/>
      <c r="N143" s="97"/>
      <c r="O143" s="97"/>
    </row>
    <row r="144" spans="1:15" ht="15.75" customHeight="1" thickBot="1" x14ac:dyDescent="0.3">
      <c r="A144" s="419"/>
      <c r="B144" s="420"/>
      <c r="C144" s="69" t="s">
        <v>444</v>
      </c>
      <c r="D144" s="69"/>
      <c r="E144" s="69"/>
      <c r="F144" s="69"/>
      <c r="G144" s="69"/>
      <c r="H144" s="69"/>
      <c r="I144" s="69"/>
      <c r="J144" s="97"/>
      <c r="K144" s="97"/>
      <c r="L144" s="97"/>
      <c r="M144" s="97"/>
      <c r="N144" s="97"/>
      <c r="O144" s="97"/>
    </row>
    <row r="145" spans="1:15" ht="15.75" customHeight="1" thickBot="1" x14ac:dyDescent="0.3">
      <c r="A145" s="419"/>
      <c r="B145" s="420"/>
      <c r="C145" s="69" t="s">
        <v>443</v>
      </c>
      <c r="D145" s="69"/>
      <c r="E145" s="69"/>
      <c r="F145" s="69"/>
      <c r="G145" s="69"/>
      <c r="H145" s="69"/>
      <c r="I145" s="69"/>
      <c r="J145" s="97"/>
      <c r="K145" s="97"/>
      <c r="L145" s="97"/>
      <c r="M145" s="97"/>
      <c r="N145" s="97"/>
      <c r="O145" s="97"/>
    </row>
    <row r="146" spans="1:15" ht="18.75" customHeight="1" thickBot="1" x14ac:dyDescent="0.3">
      <c r="A146" s="419"/>
      <c r="B146" s="420"/>
      <c r="C146" s="69" t="s">
        <v>442</v>
      </c>
      <c r="D146" s="69"/>
      <c r="E146" s="69"/>
      <c r="F146" s="69"/>
      <c r="G146" s="69"/>
      <c r="H146" s="69"/>
      <c r="I146" s="69"/>
      <c r="J146" s="97"/>
      <c r="K146" s="97"/>
      <c r="L146" s="97"/>
      <c r="M146" s="97"/>
      <c r="N146" s="97"/>
      <c r="O146" s="97"/>
    </row>
    <row r="147" spans="1:15" ht="15.75" customHeight="1" thickBot="1" x14ac:dyDescent="0.3">
      <c r="A147" s="419" t="s">
        <v>448</v>
      </c>
      <c r="B147" s="420" t="s">
        <v>447</v>
      </c>
      <c r="C147" s="69" t="s">
        <v>226</v>
      </c>
      <c r="D147" s="69"/>
      <c r="E147" s="69"/>
      <c r="F147" s="69"/>
      <c r="G147" s="69"/>
      <c r="H147" s="69"/>
      <c r="I147" s="69"/>
      <c r="J147" s="97"/>
      <c r="K147" s="97"/>
      <c r="L147" s="97"/>
      <c r="M147" s="97"/>
      <c r="N147" s="97"/>
      <c r="O147" s="97"/>
    </row>
    <row r="148" spans="1:15" ht="15.75" customHeight="1" thickBot="1" x14ac:dyDescent="0.3">
      <c r="A148" s="419"/>
      <c r="B148" s="420"/>
      <c r="C148" s="69" t="s">
        <v>444</v>
      </c>
      <c r="D148" s="69"/>
      <c r="E148" s="69"/>
      <c r="F148" s="69"/>
      <c r="G148" s="69"/>
      <c r="H148" s="69"/>
      <c r="I148" s="69"/>
      <c r="J148" s="97"/>
      <c r="K148" s="97"/>
      <c r="L148" s="97"/>
      <c r="M148" s="97"/>
      <c r="N148" s="97"/>
      <c r="O148" s="97"/>
    </row>
    <row r="149" spans="1:15" ht="15.75" customHeight="1" thickBot="1" x14ac:dyDescent="0.3">
      <c r="A149" s="419"/>
      <c r="B149" s="420"/>
      <c r="C149" s="69" t="s">
        <v>443</v>
      </c>
      <c r="D149" s="69"/>
      <c r="E149" s="69"/>
      <c r="F149" s="69"/>
      <c r="G149" s="69"/>
      <c r="H149" s="69"/>
      <c r="I149" s="69"/>
      <c r="J149" s="97"/>
      <c r="K149" s="97"/>
      <c r="L149" s="97"/>
      <c r="M149" s="97"/>
      <c r="N149" s="97"/>
      <c r="O149" s="97"/>
    </row>
    <row r="150" spans="1:15" ht="18.75" customHeight="1" thickBot="1" x14ac:dyDescent="0.3">
      <c r="A150" s="419"/>
      <c r="B150" s="420"/>
      <c r="C150" s="69" t="s">
        <v>442</v>
      </c>
      <c r="D150" s="69"/>
      <c r="E150" s="69"/>
      <c r="F150" s="69"/>
      <c r="G150" s="69"/>
      <c r="H150" s="69"/>
      <c r="I150" s="69"/>
      <c r="J150" s="97"/>
      <c r="K150" s="97"/>
      <c r="L150" s="97"/>
      <c r="M150" s="97"/>
      <c r="N150" s="97"/>
      <c r="O150" s="97"/>
    </row>
    <row r="151" spans="1:15" ht="15.75" customHeight="1" thickBot="1" x14ac:dyDescent="0.3">
      <c r="A151" s="419" t="s">
        <v>446</v>
      </c>
      <c r="B151" s="420" t="s">
        <v>445</v>
      </c>
      <c r="C151" s="69" t="s">
        <v>226</v>
      </c>
      <c r="D151" s="69"/>
      <c r="E151" s="69"/>
      <c r="F151" s="69"/>
      <c r="G151" s="69"/>
      <c r="H151" s="69"/>
      <c r="I151" s="69"/>
      <c r="J151" s="97"/>
      <c r="K151" s="97"/>
      <c r="L151" s="97"/>
      <c r="M151" s="97"/>
      <c r="N151" s="97"/>
      <c r="O151" s="97"/>
    </row>
    <row r="152" spans="1:15" ht="16.5" customHeight="1" thickBot="1" x14ac:dyDescent="0.3">
      <c r="A152" s="419"/>
      <c r="B152" s="420"/>
      <c r="C152" s="69" t="s">
        <v>444</v>
      </c>
      <c r="D152" s="69"/>
      <c r="E152" s="69"/>
      <c r="F152" s="69"/>
      <c r="G152" s="69"/>
      <c r="H152" s="69"/>
      <c r="I152" s="69"/>
      <c r="J152" s="97"/>
      <c r="K152" s="97"/>
      <c r="L152" s="97"/>
      <c r="M152" s="97"/>
      <c r="N152" s="97"/>
      <c r="O152" s="97"/>
    </row>
    <row r="153" spans="1:15" ht="16.5" customHeight="1" thickBot="1" x14ac:dyDescent="0.3">
      <c r="A153" s="419"/>
      <c r="B153" s="420"/>
      <c r="C153" s="69" t="s">
        <v>443</v>
      </c>
      <c r="D153" s="69"/>
      <c r="E153" s="69"/>
      <c r="F153" s="69"/>
      <c r="G153" s="69"/>
      <c r="H153" s="69"/>
      <c r="I153" s="69"/>
      <c r="J153" s="97"/>
      <c r="K153" s="97"/>
      <c r="L153" s="97"/>
      <c r="M153" s="97"/>
      <c r="N153" s="97"/>
      <c r="O153" s="97"/>
    </row>
    <row r="154" spans="1:15" ht="21.75" customHeight="1" thickBot="1" x14ac:dyDescent="0.3">
      <c r="A154" s="419"/>
      <c r="B154" s="420"/>
      <c r="C154" s="69" t="s">
        <v>442</v>
      </c>
      <c r="D154" s="69"/>
      <c r="E154" s="69"/>
      <c r="F154" s="69"/>
      <c r="G154" s="69"/>
      <c r="H154" s="69"/>
      <c r="I154" s="69"/>
      <c r="J154" s="97"/>
      <c r="K154" s="97"/>
      <c r="L154" s="97"/>
      <c r="M154" s="97"/>
      <c r="N154" s="97"/>
      <c r="O154" s="97"/>
    </row>
    <row r="155" spans="1:15" ht="34.5" customHeight="1" thickBot="1" x14ac:dyDescent="0.3">
      <c r="A155" s="98">
        <v>2</v>
      </c>
      <c r="B155" s="69" t="s">
        <v>441</v>
      </c>
      <c r="C155" s="69" t="s">
        <v>440</v>
      </c>
      <c r="D155" s="69" t="s">
        <v>440</v>
      </c>
      <c r="E155" s="69" t="s">
        <v>440</v>
      </c>
      <c r="F155" s="69" t="s">
        <v>440</v>
      </c>
      <c r="G155" s="69" t="s">
        <v>440</v>
      </c>
      <c r="H155" s="69" t="s">
        <v>440</v>
      </c>
      <c r="I155" s="69" t="s">
        <v>440</v>
      </c>
      <c r="J155" s="69" t="s">
        <v>440</v>
      </c>
      <c r="K155" s="69" t="s">
        <v>440</v>
      </c>
      <c r="L155" s="69" t="s">
        <v>440</v>
      </c>
      <c r="M155" s="69" t="s">
        <v>440</v>
      </c>
      <c r="N155" s="69" t="s">
        <v>440</v>
      </c>
      <c r="O155" s="69" t="s">
        <v>440</v>
      </c>
    </row>
    <row r="156" spans="1:15" ht="18.75" customHeight="1" thickBot="1" x14ac:dyDescent="0.3">
      <c r="A156" s="98" t="s">
        <v>439</v>
      </c>
      <c r="B156" s="69" t="s">
        <v>439</v>
      </c>
      <c r="C156" s="69"/>
      <c r="D156" s="69"/>
      <c r="E156" s="69"/>
      <c r="F156" s="69"/>
      <c r="G156" s="69"/>
      <c r="H156" s="69"/>
      <c r="I156" s="69"/>
      <c r="J156" s="97"/>
      <c r="K156" s="97"/>
      <c r="L156" s="97"/>
      <c r="M156" s="97"/>
      <c r="N156" s="97"/>
      <c r="O156" s="97"/>
    </row>
    <row r="157" spans="1:15" ht="15" customHeight="1" x14ac:dyDescent="0.25"/>
    <row r="158" spans="1:15" ht="18" customHeight="1" x14ac:dyDescent="0.25">
      <c r="B158" s="96" t="s">
        <v>438</v>
      </c>
    </row>
    <row r="159" spans="1:15" ht="18" customHeight="1" x14ac:dyDescent="0.25">
      <c r="B159" s="96" t="s">
        <v>437</v>
      </c>
    </row>
    <row r="160" spans="1:15" ht="18" customHeight="1" x14ac:dyDescent="0.25">
      <c r="B160" s="96" t="s">
        <v>436</v>
      </c>
    </row>
    <row r="161" spans="2:2" ht="18" customHeight="1" x14ac:dyDescent="0.25">
      <c r="B161" s="96" t="s">
        <v>435</v>
      </c>
    </row>
    <row r="162" spans="2:2" ht="18" customHeight="1" x14ac:dyDescent="0.25">
      <c r="B162" s="96" t="s">
        <v>434</v>
      </c>
    </row>
  </sheetData>
  <mergeCells count="110">
    <mergeCell ref="A4:P4"/>
    <mergeCell ref="A5:P5"/>
    <mergeCell ref="A7:P7"/>
    <mergeCell ref="A8:P8"/>
    <mergeCell ref="A9:P9"/>
    <mergeCell ref="A10:P10"/>
    <mergeCell ref="A12:O12"/>
    <mergeCell ref="A13:O13"/>
    <mergeCell ref="A14:AG14"/>
    <mergeCell ref="A26:A27"/>
    <mergeCell ref="B26:B27"/>
    <mergeCell ref="A28:A29"/>
    <mergeCell ref="B28:B29"/>
    <mergeCell ref="L15:M15"/>
    <mergeCell ref="N15:O15"/>
    <mergeCell ref="A20:A21"/>
    <mergeCell ref="B20:B21"/>
    <mergeCell ref="A22:A23"/>
    <mergeCell ref="B22:B23"/>
    <mergeCell ref="A15:A16"/>
    <mergeCell ref="B15:B16"/>
    <mergeCell ref="C15:C16"/>
    <mergeCell ref="D15:F15"/>
    <mergeCell ref="G15:G16"/>
    <mergeCell ref="H15:I15"/>
    <mergeCell ref="J15:K15"/>
    <mergeCell ref="A24:A25"/>
    <mergeCell ref="B24:B25"/>
    <mergeCell ref="A36:A37"/>
    <mergeCell ref="B36:B37"/>
    <mergeCell ref="A38:A39"/>
    <mergeCell ref="B38:B39"/>
    <mergeCell ref="A40:A41"/>
    <mergeCell ref="B40:B41"/>
    <mergeCell ref="A30:A31"/>
    <mergeCell ref="B30:B31"/>
    <mergeCell ref="A32:A33"/>
    <mergeCell ref="B32:B33"/>
    <mergeCell ref="A34:A35"/>
    <mergeCell ref="B34:B35"/>
    <mergeCell ref="A48:A49"/>
    <mergeCell ref="B48:B49"/>
    <mergeCell ref="A55:A58"/>
    <mergeCell ref="B55:B58"/>
    <mergeCell ref="A59:A62"/>
    <mergeCell ref="B59:B62"/>
    <mergeCell ref="A42:A43"/>
    <mergeCell ref="B42:B43"/>
    <mergeCell ref="A44:A45"/>
    <mergeCell ref="B44:B45"/>
    <mergeCell ref="A46:A47"/>
    <mergeCell ref="B46:B47"/>
    <mergeCell ref="A75:A78"/>
    <mergeCell ref="B75:B78"/>
    <mergeCell ref="A79:A82"/>
    <mergeCell ref="B79:B82"/>
    <mergeCell ref="A83:A86"/>
    <mergeCell ref="B83:B86"/>
    <mergeCell ref="A63:A66"/>
    <mergeCell ref="B63:B66"/>
    <mergeCell ref="A67:A70"/>
    <mergeCell ref="B67:B70"/>
    <mergeCell ref="A71:A74"/>
    <mergeCell ref="B71:B74"/>
    <mergeCell ref="A94:A95"/>
    <mergeCell ref="B94:B95"/>
    <mergeCell ref="A96:A97"/>
    <mergeCell ref="B96:B97"/>
    <mergeCell ref="A98:A99"/>
    <mergeCell ref="B98:B99"/>
    <mergeCell ref="A88:A89"/>
    <mergeCell ref="B88:B89"/>
    <mergeCell ref="A90:A91"/>
    <mergeCell ref="B90:B91"/>
    <mergeCell ref="A92:A93"/>
    <mergeCell ref="B92:B93"/>
    <mergeCell ref="A106:A107"/>
    <mergeCell ref="B106:B107"/>
    <mergeCell ref="A108:A109"/>
    <mergeCell ref="B108:B109"/>
    <mergeCell ref="A110:A111"/>
    <mergeCell ref="B110:B111"/>
    <mergeCell ref="A100:A101"/>
    <mergeCell ref="B100:B101"/>
    <mergeCell ref="A102:A103"/>
    <mergeCell ref="B102:B103"/>
    <mergeCell ref="A104:A105"/>
    <mergeCell ref="B104:B105"/>
    <mergeCell ref="A123:A126"/>
    <mergeCell ref="B123:B126"/>
    <mergeCell ref="A127:A130"/>
    <mergeCell ref="B127:B130"/>
    <mergeCell ref="A131:A134"/>
    <mergeCell ref="B131:B134"/>
    <mergeCell ref="A112:A113"/>
    <mergeCell ref="B112:B113"/>
    <mergeCell ref="A114:A115"/>
    <mergeCell ref="B114:B115"/>
    <mergeCell ref="A116:A117"/>
    <mergeCell ref="B116:B117"/>
    <mergeCell ref="A147:A150"/>
    <mergeCell ref="B147:B150"/>
    <mergeCell ref="A151:A154"/>
    <mergeCell ref="B151:B154"/>
    <mergeCell ref="A135:A138"/>
    <mergeCell ref="B135:B138"/>
    <mergeCell ref="A139:A142"/>
    <mergeCell ref="B139:B142"/>
    <mergeCell ref="A143:A146"/>
    <mergeCell ref="B143:B146"/>
  </mergeCells>
  <pageMargins left="0.39370078740157483" right="0.39370078740157483" top="0.78740157480314965" bottom="0.39370078740157483" header="0.27559055118110237" footer="0.27559055118110237"/>
  <pageSetup paperSize="9" orientation="landscape" r:id="rId1"/>
  <headerFooter alignWithMargins="0">
    <oddFooter>&amp;R&amp;P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F85BC-BBAD-4164-9802-C991B75F6999}">
  <dimension ref="A1:AG37"/>
  <sheetViews>
    <sheetView topLeftCell="A4" workbookViewId="0">
      <selection activeCell="E19" sqref="E19"/>
    </sheetView>
  </sheetViews>
  <sheetFormatPr defaultColWidth="19" defaultRowHeight="15" x14ac:dyDescent="0.25"/>
  <cols>
    <col min="1" max="1" width="14.28515625" style="95" customWidth="1"/>
    <col min="2" max="2" width="29.140625" style="66" customWidth="1"/>
    <col min="3" max="3" width="23.5703125" style="66" customWidth="1"/>
    <col min="4" max="4" width="23.28515625" style="66" customWidth="1"/>
    <col min="5" max="5" width="22.5703125" style="66" customWidth="1"/>
    <col min="6" max="6" width="26.140625" style="66" customWidth="1"/>
    <col min="7" max="7" width="22.42578125" style="66" customWidth="1"/>
    <col min="8" max="8" width="19.85546875" style="66" customWidth="1"/>
    <col min="9" max="9" width="26.7109375" style="66" customWidth="1"/>
    <col min="10" max="10" width="14.5703125" style="66" customWidth="1"/>
    <col min="11" max="12" width="19.85546875" style="66" customWidth="1"/>
    <col min="13" max="13" width="21.140625" style="66" customWidth="1"/>
    <col min="14" max="14" width="24.5703125" style="66" customWidth="1"/>
    <col min="15" max="15" width="8.85546875" style="66" customWidth="1"/>
    <col min="16" max="16" width="10.28515625" style="66" customWidth="1"/>
    <col min="17" max="17" width="20.28515625" style="66" customWidth="1"/>
    <col min="18" max="18" width="21" style="66" customWidth="1"/>
    <col min="19" max="19" width="10.42578125" style="66" customWidth="1"/>
    <col min="20" max="20" width="10.28515625" style="66" customWidth="1"/>
    <col min="21" max="21" width="25.140625" style="66" customWidth="1"/>
    <col min="22" max="22" width="25.85546875" style="66" customWidth="1"/>
    <col min="23" max="23" width="17" style="66" customWidth="1"/>
    <col min="24" max="24" width="12.140625" style="65" customWidth="1"/>
    <col min="25" max="25" width="10.5703125" style="65" customWidth="1"/>
    <col min="26" max="26" width="12.7109375" style="65" customWidth="1"/>
    <col min="27" max="27" width="13.5703125" style="65" customWidth="1"/>
    <col min="28" max="28" width="17.85546875" style="65" customWidth="1"/>
    <col min="29" max="30" width="18.140625" style="65" customWidth="1"/>
    <col min="31" max="31" width="23.7109375" style="65" customWidth="1"/>
    <col min="32" max="32" width="21" style="65" customWidth="1"/>
    <col min="33" max="33" width="33.140625" style="65" customWidth="1"/>
    <col min="34" max="253" width="10.28515625" style="65" customWidth="1"/>
    <col min="254" max="254" width="4.42578125" style="65" customWidth="1"/>
    <col min="255" max="255" width="18.28515625" style="65" customWidth="1"/>
    <col min="256" max="16384" width="19" style="65"/>
  </cols>
  <sheetData>
    <row r="1" spans="1:33" ht="18.75" customHeight="1" x14ac:dyDescent="0.25">
      <c r="P1" s="106"/>
      <c r="AD1" s="106"/>
    </row>
    <row r="2" spans="1:33" ht="18.75" customHeight="1" x14ac:dyDescent="0.3">
      <c r="P2" s="94"/>
      <c r="AD2" s="94"/>
    </row>
    <row r="3" spans="1:33" ht="18.75" customHeight="1" x14ac:dyDescent="0.3">
      <c r="P3" s="94"/>
      <c r="AD3" s="94"/>
    </row>
    <row r="4" spans="1:33" ht="18.75" customHeight="1" x14ac:dyDescent="0.3">
      <c r="A4" s="422"/>
      <c r="B4" s="422"/>
      <c r="C4" s="422"/>
      <c r="D4" s="422"/>
      <c r="E4" s="422"/>
      <c r="F4" s="422"/>
      <c r="G4" s="422"/>
      <c r="H4" s="422"/>
      <c r="I4" s="422"/>
      <c r="J4" s="91"/>
      <c r="K4" s="91"/>
      <c r="L4" s="91"/>
      <c r="M4" s="91"/>
      <c r="N4" s="91"/>
      <c r="O4" s="91"/>
      <c r="P4" s="91"/>
      <c r="AD4" s="94"/>
    </row>
    <row r="5" spans="1:33" ht="39" customHeight="1" x14ac:dyDescent="0.25">
      <c r="A5" s="431" t="s">
        <v>562</v>
      </c>
      <c r="B5" s="431"/>
      <c r="C5" s="431"/>
      <c r="D5" s="431"/>
      <c r="E5" s="431"/>
      <c r="F5" s="431"/>
      <c r="G5" s="431"/>
      <c r="H5" s="431"/>
      <c r="I5" s="431"/>
      <c r="J5" s="65"/>
      <c r="K5" s="65"/>
      <c r="L5" s="65"/>
      <c r="M5" s="65"/>
      <c r="N5" s="65"/>
      <c r="O5" s="65"/>
      <c r="P5" s="65"/>
      <c r="Q5" s="92"/>
      <c r="R5" s="92"/>
      <c r="S5" s="92"/>
      <c r="T5" s="92"/>
      <c r="U5" s="92"/>
      <c r="V5" s="92"/>
      <c r="W5" s="92"/>
      <c r="X5" s="92"/>
      <c r="Y5" s="92"/>
      <c r="Z5" s="92"/>
      <c r="AA5" s="92"/>
      <c r="AB5" s="92"/>
      <c r="AC5" s="92"/>
      <c r="AD5" s="92"/>
      <c r="AE5" s="92"/>
      <c r="AF5" s="92"/>
      <c r="AG5" s="92"/>
    </row>
    <row r="6" spans="1:33" ht="22.5" customHeight="1" x14ac:dyDescent="0.25">
      <c r="A6" s="110"/>
      <c r="B6" s="109"/>
      <c r="C6" s="109"/>
      <c r="D6" s="109"/>
      <c r="E6" s="109"/>
      <c r="F6" s="109"/>
      <c r="G6" s="109"/>
      <c r="H6" s="109"/>
      <c r="I6" s="109"/>
      <c r="J6" s="65"/>
      <c r="K6" s="65"/>
      <c r="L6" s="65"/>
      <c r="M6" s="65"/>
      <c r="N6" s="65"/>
      <c r="O6" s="65"/>
      <c r="P6" s="65"/>
      <c r="Q6" s="92"/>
      <c r="R6" s="92"/>
      <c r="S6" s="92"/>
      <c r="T6" s="92"/>
      <c r="U6" s="92"/>
      <c r="V6" s="92"/>
      <c r="W6" s="92"/>
      <c r="X6" s="92"/>
      <c r="Y6" s="92"/>
      <c r="Z6" s="92"/>
      <c r="AA6" s="92"/>
      <c r="AB6" s="92"/>
      <c r="AC6" s="92"/>
      <c r="AD6" s="92"/>
      <c r="AE6" s="92"/>
      <c r="AF6" s="92"/>
      <c r="AG6" s="92"/>
    </row>
    <row r="7" spans="1:33" ht="15.75" customHeight="1" x14ac:dyDescent="0.25">
      <c r="A7" s="423" t="s">
        <v>676</v>
      </c>
      <c r="B7" s="423"/>
      <c r="C7" s="423"/>
      <c r="D7" s="423"/>
      <c r="E7" s="423"/>
      <c r="F7" s="423"/>
      <c r="G7" s="423"/>
      <c r="H7" s="423"/>
      <c r="I7" s="423"/>
      <c r="J7" s="108"/>
      <c r="K7" s="108"/>
      <c r="L7" s="108"/>
      <c r="M7" s="108"/>
      <c r="N7" s="108"/>
      <c r="O7" s="108"/>
      <c r="P7" s="108"/>
      <c r="Q7" s="80"/>
      <c r="R7" s="80"/>
      <c r="S7" s="80"/>
      <c r="T7" s="80"/>
      <c r="U7" s="80"/>
      <c r="V7" s="80"/>
      <c r="W7" s="80"/>
      <c r="X7" s="80"/>
      <c r="Y7" s="80"/>
      <c r="Z7" s="80"/>
      <c r="AA7" s="80"/>
      <c r="AB7" s="80"/>
      <c r="AC7" s="80"/>
      <c r="AD7" s="80"/>
      <c r="AE7" s="80"/>
      <c r="AF7" s="80"/>
      <c r="AG7" s="80"/>
    </row>
    <row r="8" spans="1:33" ht="15.75" customHeight="1" x14ac:dyDescent="0.25">
      <c r="A8" s="424" t="s">
        <v>675</v>
      </c>
      <c r="B8" s="424"/>
      <c r="C8" s="424"/>
      <c r="D8" s="424"/>
      <c r="E8" s="424"/>
      <c r="F8" s="424"/>
      <c r="G8" s="424"/>
      <c r="H8" s="424"/>
      <c r="I8" s="424"/>
      <c r="J8" s="79"/>
      <c r="K8" s="79"/>
      <c r="L8" s="79"/>
      <c r="M8" s="79"/>
      <c r="N8" s="79"/>
      <c r="O8" s="79"/>
      <c r="P8" s="79"/>
      <c r="Q8" s="79"/>
      <c r="R8" s="79"/>
      <c r="S8" s="79"/>
      <c r="T8" s="79"/>
      <c r="U8" s="79"/>
      <c r="V8" s="79"/>
      <c r="W8" s="79"/>
      <c r="X8" s="79"/>
      <c r="Y8" s="79"/>
      <c r="Z8" s="79"/>
      <c r="AA8" s="79"/>
      <c r="AB8" s="79"/>
      <c r="AC8" s="79"/>
      <c r="AD8" s="79"/>
      <c r="AE8" s="79"/>
      <c r="AF8" s="79"/>
      <c r="AG8" s="79"/>
    </row>
    <row r="9" spans="1:33" ht="15" customHeight="1" x14ac:dyDescent="0.25">
      <c r="A9" s="425"/>
      <c r="B9" s="425"/>
      <c r="C9" s="425"/>
      <c r="D9" s="425"/>
      <c r="E9" s="425"/>
      <c r="F9" s="425"/>
      <c r="G9" s="425"/>
      <c r="H9" s="425"/>
      <c r="I9" s="425"/>
      <c r="J9" s="65"/>
      <c r="K9" s="65"/>
      <c r="L9" s="65"/>
      <c r="M9" s="65"/>
      <c r="N9" s="65"/>
      <c r="O9" s="65"/>
      <c r="P9" s="65"/>
      <c r="Q9" s="65"/>
      <c r="R9" s="65"/>
      <c r="S9" s="65"/>
      <c r="T9" s="65"/>
      <c r="U9" s="65"/>
      <c r="V9" s="65"/>
      <c r="W9" s="65"/>
    </row>
    <row r="10" spans="1:33" ht="18" customHeight="1" x14ac:dyDescent="0.25">
      <c r="A10" s="426" t="s">
        <v>65</v>
      </c>
      <c r="B10" s="426"/>
      <c r="C10" s="426"/>
      <c r="D10" s="426"/>
      <c r="E10" s="426"/>
      <c r="F10" s="426"/>
      <c r="G10" s="426"/>
      <c r="H10" s="426"/>
      <c r="I10" s="426"/>
      <c r="J10" s="101"/>
      <c r="K10" s="101"/>
      <c r="L10" s="101"/>
      <c r="M10" s="101"/>
      <c r="N10" s="101"/>
      <c r="O10" s="101"/>
      <c r="P10" s="101"/>
      <c r="Q10" s="91"/>
      <c r="R10" s="91"/>
      <c r="S10" s="91"/>
      <c r="T10" s="91"/>
      <c r="U10" s="91"/>
      <c r="V10" s="91"/>
      <c r="W10" s="91"/>
      <c r="X10" s="91"/>
      <c r="Y10" s="91"/>
      <c r="Z10" s="91"/>
      <c r="AA10" s="91"/>
      <c r="AB10" s="91"/>
      <c r="AC10" s="91"/>
      <c r="AD10" s="91"/>
      <c r="AE10" s="91"/>
      <c r="AF10" s="91"/>
      <c r="AG10" s="91"/>
    </row>
    <row r="11" spans="1:33" ht="15" customHeight="1" thickBot="1" x14ac:dyDescent="0.3">
      <c r="B11" s="65"/>
      <c r="C11" s="65"/>
      <c r="D11" s="65"/>
      <c r="E11" s="65"/>
      <c r="F11" s="65"/>
      <c r="G11" s="65"/>
      <c r="H11" s="65"/>
      <c r="I11" s="65"/>
      <c r="J11" s="65"/>
      <c r="K11" s="65"/>
      <c r="L11" s="65"/>
      <c r="M11" s="65"/>
      <c r="N11" s="65"/>
      <c r="O11" s="65"/>
      <c r="P11" s="65"/>
      <c r="Q11" s="65"/>
      <c r="R11" s="65"/>
      <c r="S11" s="65"/>
      <c r="T11" s="65"/>
      <c r="U11" s="65"/>
      <c r="V11" s="65"/>
      <c r="W11" s="65"/>
    </row>
    <row r="12" spans="1:33" ht="33" customHeight="1" thickBot="1" x14ac:dyDescent="0.3">
      <c r="A12" s="419" t="s">
        <v>532</v>
      </c>
      <c r="B12" s="421" t="s">
        <v>531</v>
      </c>
      <c r="C12" s="421" t="s">
        <v>561</v>
      </c>
      <c r="D12" s="421"/>
      <c r="E12" s="421"/>
      <c r="F12" s="421" t="s">
        <v>560</v>
      </c>
      <c r="G12" s="421" t="s">
        <v>559</v>
      </c>
      <c r="H12" s="421" t="s">
        <v>558</v>
      </c>
      <c r="I12" s="421" t="s">
        <v>557</v>
      </c>
    </row>
    <row r="13" spans="1:33" ht="47.25" customHeight="1" thickBot="1" x14ac:dyDescent="0.3">
      <c r="A13" s="419"/>
      <c r="B13" s="421"/>
      <c r="C13" s="69" t="s">
        <v>556</v>
      </c>
      <c r="D13" s="69" t="s">
        <v>555</v>
      </c>
      <c r="E13" s="69" t="s">
        <v>554</v>
      </c>
      <c r="F13" s="421"/>
      <c r="G13" s="421"/>
      <c r="H13" s="421"/>
      <c r="I13" s="421"/>
    </row>
    <row r="14" spans="1:33" ht="15.75" customHeight="1" thickBot="1" x14ac:dyDescent="0.3">
      <c r="A14" s="98">
        <v>1</v>
      </c>
      <c r="B14" s="69">
        <v>2</v>
      </c>
      <c r="C14" s="69">
        <v>3</v>
      </c>
      <c r="D14" s="69">
        <v>4</v>
      </c>
      <c r="E14" s="69">
        <v>5</v>
      </c>
      <c r="F14" s="69">
        <v>6</v>
      </c>
      <c r="G14" s="69">
        <v>7</v>
      </c>
      <c r="H14" s="69">
        <v>8</v>
      </c>
      <c r="I14" s="69">
        <v>9</v>
      </c>
    </row>
    <row r="15" spans="1:33" ht="31.5" customHeight="1" thickBot="1" x14ac:dyDescent="0.3">
      <c r="A15" s="98">
        <v>1</v>
      </c>
      <c r="B15" s="69" t="s">
        <v>441</v>
      </c>
      <c r="C15" s="69" t="s">
        <v>523</v>
      </c>
      <c r="D15" s="69" t="s">
        <v>440</v>
      </c>
      <c r="E15" s="69" t="s">
        <v>440</v>
      </c>
      <c r="F15" s="69" t="s">
        <v>440</v>
      </c>
      <c r="G15" s="69" t="s">
        <v>440</v>
      </c>
      <c r="H15" s="69" t="s">
        <v>440</v>
      </c>
      <c r="I15" s="69" t="s">
        <v>440</v>
      </c>
    </row>
    <row r="16" spans="1:33" ht="166.5" customHeight="1" thickBot="1" x14ac:dyDescent="0.3">
      <c r="A16" s="98" t="s">
        <v>522</v>
      </c>
      <c r="B16" s="69" t="s">
        <v>553</v>
      </c>
      <c r="C16" s="69"/>
      <c r="D16" s="69"/>
      <c r="E16" s="69"/>
      <c r="F16" s="69" t="s">
        <v>544</v>
      </c>
      <c r="G16" s="69" t="s">
        <v>440</v>
      </c>
      <c r="H16" s="69" t="s">
        <v>440</v>
      </c>
      <c r="I16" s="69"/>
    </row>
    <row r="17" spans="1:9" ht="47.25" customHeight="1" thickBot="1" x14ac:dyDescent="0.3">
      <c r="A17" s="98" t="s">
        <v>520</v>
      </c>
      <c r="B17" s="69" t="s">
        <v>551</v>
      </c>
      <c r="C17" s="69"/>
      <c r="D17" s="69"/>
      <c r="E17" s="69"/>
      <c r="F17" s="69" t="s">
        <v>544</v>
      </c>
      <c r="G17" s="69" t="s">
        <v>550</v>
      </c>
      <c r="H17" s="69"/>
      <c r="I17" s="69" t="s">
        <v>542</v>
      </c>
    </row>
    <row r="18" spans="1:9" ht="47.25" customHeight="1" thickBot="1" x14ac:dyDescent="0.3">
      <c r="A18" s="98" t="s">
        <v>515</v>
      </c>
      <c r="B18" s="69" t="s">
        <v>549</v>
      </c>
      <c r="C18" s="69"/>
      <c r="D18" s="69"/>
      <c r="E18" s="69"/>
      <c r="F18" s="69" t="s">
        <v>544</v>
      </c>
      <c r="G18" s="69" t="s">
        <v>548</v>
      </c>
      <c r="H18" s="69"/>
      <c r="I18" s="69" t="s">
        <v>542</v>
      </c>
    </row>
    <row r="19" spans="1:9" ht="63" customHeight="1" thickBot="1" x14ac:dyDescent="0.3">
      <c r="A19" s="98" t="s">
        <v>510</v>
      </c>
      <c r="B19" s="69" t="s">
        <v>547</v>
      </c>
      <c r="C19" s="69"/>
      <c r="D19" s="69"/>
      <c r="E19" s="69"/>
      <c r="F19" s="69" t="s">
        <v>544</v>
      </c>
      <c r="G19" s="69" t="s">
        <v>543</v>
      </c>
      <c r="H19" s="69"/>
      <c r="I19" s="69" t="s">
        <v>542</v>
      </c>
    </row>
    <row r="20" spans="1:9" ht="157.5" customHeight="1" thickBot="1" x14ac:dyDescent="0.3">
      <c r="A20" s="98" t="s">
        <v>505</v>
      </c>
      <c r="B20" s="69" t="s">
        <v>546</v>
      </c>
      <c r="C20" s="69"/>
      <c r="D20" s="69"/>
      <c r="E20" s="69"/>
      <c r="F20" s="69" t="s">
        <v>544</v>
      </c>
      <c r="G20" s="69" t="s">
        <v>543</v>
      </c>
      <c r="H20" s="69"/>
      <c r="I20" s="69" t="s">
        <v>542</v>
      </c>
    </row>
    <row r="21" spans="1:9" ht="94.5" customHeight="1" thickBot="1" x14ac:dyDescent="0.3">
      <c r="A21" s="98" t="s">
        <v>499</v>
      </c>
      <c r="B21" s="69" t="s">
        <v>545</v>
      </c>
      <c r="C21" s="69"/>
      <c r="D21" s="69"/>
      <c r="E21" s="69"/>
      <c r="F21" s="69" t="s">
        <v>544</v>
      </c>
      <c r="G21" s="69" t="s">
        <v>543</v>
      </c>
      <c r="H21" s="69"/>
      <c r="I21" s="69" t="s">
        <v>542</v>
      </c>
    </row>
    <row r="22" spans="1:9" ht="160.5" customHeight="1" thickBot="1" x14ac:dyDescent="0.3">
      <c r="A22" s="98" t="s">
        <v>491</v>
      </c>
      <c r="B22" s="69" t="s">
        <v>552</v>
      </c>
      <c r="C22" s="69"/>
      <c r="D22" s="69"/>
      <c r="E22" s="69"/>
      <c r="F22" s="69" t="s">
        <v>544</v>
      </c>
      <c r="G22" s="69" t="s">
        <v>440</v>
      </c>
      <c r="H22" s="69" t="s">
        <v>440</v>
      </c>
      <c r="I22" s="69"/>
    </row>
    <row r="23" spans="1:9" ht="47.25" customHeight="1" thickBot="1" x14ac:dyDescent="0.3">
      <c r="A23" s="98" t="s">
        <v>489</v>
      </c>
      <c r="B23" s="69" t="s">
        <v>551</v>
      </c>
      <c r="C23" s="69"/>
      <c r="D23" s="69"/>
      <c r="E23" s="69"/>
      <c r="F23" s="69" t="s">
        <v>544</v>
      </c>
      <c r="G23" s="69" t="s">
        <v>550</v>
      </c>
      <c r="H23" s="69"/>
      <c r="I23" s="69" t="s">
        <v>542</v>
      </c>
    </row>
    <row r="24" spans="1:9" ht="47.25" customHeight="1" thickBot="1" x14ac:dyDescent="0.3">
      <c r="A24" s="98" t="s">
        <v>483</v>
      </c>
      <c r="B24" s="69" t="s">
        <v>549</v>
      </c>
      <c r="C24" s="69"/>
      <c r="D24" s="69"/>
      <c r="E24" s="69"/>
      <c r="F24" s="69" t="s">
        <v>544</v>
      </c>
      <c r="G24" s="69" t="s">
        <v>548</v>
      </c>
      <c r="H24" s="69"/>
      <c r="I24" s="69" t="s">
        <v>542</v>
      </c>
    </row>
    <row r="25" spans="1:9" ht="63" customHeight="1" thickBot="1" x14ac:dyDescent="0.3">
      <c r="A25" s="98" t="s">
        <v>477</v>
      </c>
      <c r="B25" s="69" t="s">
        <v>547</v>
      </c>
      <c r="C25" s="69"/>
      <c r="D25" s="69"/>
      <c r="E25" s="69"/>
      <c r="F25" s="69" t="s">
        <v>544</v>
      </c>
      <c r="G25" s="69" t="s">
        <v>543</v>
      </c>
      <c r="H25" s="69"/>
      <c r="I25" s="69" t="s">
        <v>542</v>
      </c>
    </row>
    <row r="26" spans="1:9" ht="157.5" customHeight="1" thickBot="1" x14ac:dyDescent="0.3">
      <c r="A26" s="98" t="s">
        <v>468</v>
      </c>
      <c r="B26" s="69" t="s">
        <v>546</v>
      </c>
      <c r="C26" s="69"/>
      <c r="D26" s="69"/>
      <c r="E26" s="69"/>
      <c r="F26" s="69" t="s">
        <v>544</v>
      </c>
      <c r="G26" s="69" t="s">
        <v>543</v>
      </c>
      <c r="H26" s="69"/>
      <c r="I26" s="69" t="s">
        <v>542</v>
      </c>
    </row>
    <row r="27" spans="1:9" ht="94.5" customHeight="1" thickBot="1" x14ac:dyDescent="0.3">
      <c r="A27" s="98" t="s">
        <v>457</v>
      </c>
      <c r="B27" s="69" t="s">
        <v>545</v>
      </c>
      <c r="C27" s="69"/>
      <c r="D27" s="69"/>
      <c r="E27" s="69"/>
      <c r="F27" s="69" t="s">
        <v>544</v>
      </c>
      <c r="G27" s="69" t="s">
        <v>543</v>
      </c>
      <c r="H27" s="69"/>
      <c r="I27" s="69" t="s">
        <v>542</v>
      </c>
    </row>
    <row r="28" spans="1:9" ht="31.5" customHeight="1" thickBot="1" x14ac:dyDescent="0.3">
      <c r="A28" s="98">
        <v>2</v>
      </c>
      <c r="B28" s="69" t="s">
        <v>441</v>
      </c>
      <c r="C28" s="71" t="s">
        <v>440</v>
      </c>
      <c r="D28" s="71" t="s">
        <v>440</v>
      </c>
      <c r="E28" s="71" t="s">
        <v>440</v>
      </c>
      <c r="F28" s="71" t="s">
        <v>440</v>
      </c>
      <c r="G28" s="71" t="s">
        <v>440</v>
      </c>
      <c r="H28" s="71" t="s">
        <v>440</v>
      </c>
      <c r="I28" s="71" t="s">
        <v>440</v>
      </c>
    </row>
    <row r="29" spans="1:9" ht="18" customHeight="1" thickBot="1" x14ac:dyDescent="0.3">
      <c r="A29" s="107" t="s">
        <v>541</v>
      </c>
      <c r="B29" s="71" t="s">
        <v>541</v>
      </c>
      <c r="C29" s="68"/>
      <c r="D29" s="68"/>
      <c r="E29" s="68"/>
      <c r="F29" s="68"/>
      <c r="G29" s="68"/>
      <c r="H29" s="68"/>
      <c r="I29" s="68"/>
    </row>
    <row r="30" spans="1:9" ht="15" customHeight="1" x14ac:dyDescent="0.25"/>
    <row r="31" spans="1:9" ht="18" customHeight="1" x14ac:dyDescent="0.25">
      <c r="B31" s="96" t="s">
        <v>540</v>
      </c>
    </row>
    <row r="32" spans="1:9" ht="51.75" customHeight="1" x14ac:dyDescent="0.25">
      <c r="B32" s="430" t="s">
        <v>539</v>
      </c>
      <c r="C32" s="430"/>
      <c r="D32" s="430"/>
      <c r="E32" s="430"/>
      <c r="F32" s="430"/>
      <c r="G32" s="430"/>
      <c r="H32" s="430"/>
      <c r="I32" s="430"/>
    </row>
    <row r="33" spans="2:9" ht="18" customHeight="1" x14ac:dyDescent="0.25">
      <c r="B33" s="96" t="s">
        <v>436</v>
      </c>
    </row>
    <row r="34" spans="2:9" ht="18" customHeight="1" x14ac:dyDescent="0.25">
      <c r="B34" s="96" t="s">
        <v>538</v>
      </c>
    </row>
    <row r="35" spans="2:9" ht="18" customHeight="1" x14ac:dyDescent="0.25">
      <c r="B35" s="96" t="s">
        <v>537</v>
      </c>
    </row>
    <row r="36" spans="2:9" ht="52.5" customHeight="1" x14ac:dyDescent="0.25">
      <c r="B36" s="430" t="s">
        <v>536</v>
      </c>
      <c r="C36" s="430"/>
      <c r="D36" s="430"/>
      <c r="E36" s="430"/>
      <c r="F36" s="430"/>
      <c r="G36" s="430"/>
      <c r="H36" s="430"/>
      <c r="I36" s="430"/>
    </row>
    <row r="37" spans="2:9" ht="18" customHeight="1" x14ac:dyDescent="0.25">
      <c r="B37" s="96" t="s">
        <v>535</v>
      </c>
    </row>
  </sheetData>
  <mergeCells count="15">
    <mergeCell ref="A10:I10"/>
    <mergeCell ref="A4:I4"/>
    <mergeCell ref="A5:I5"/>
    <mergeCell ref="A7:I7"/>
    <mergeCell ref="A8:I8"/>
    <mergeCell ref="A9:I9"/>
    <mergeCell ref="I12:I13"/>
    <mergeCell ref="B32:I32"/>
    <mergeCell ref="B36:I36"/>
    <mergeCell ref="A12:A13"/>
    <mergeCell ref="B12:B13"/>
    <mergeCell ref="C12:E12"/>
    <mergeCell ref="F12:F13"/>
    <mergeCell ref="G12:G13"/>
    <mergeCell ref="H12:H13"/>
  </mergeCells>
  <pageMargins left="0.39370078740157483" right="0.39370078740157483" top="0.78740157480314965" bottom="0.39370078740157483" header="0.27559055118110237" footer="0.27559055118110237"/>
  <pageSetup paperSize="9" orientation="landscape" r:id="rId1"/>
  <headerFooter alignWithMargins="0">
    <oddFooter>&amp;R&amp;P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BAB7-FFF7-4F25-889E-9FAA5E462696}">
  <sheetPr>
    <pageSetUpPr fitToPage="1"/>
  </sheetPr>
  <dimension ref="A1:AH161"/>
  <sheetViews>
    <sheetView zoomScale="80" zoomScaleNormal="80" workbookViewId="0">
      <selection activeCell="A10" sqref="A10:AC10"/>
    </sheetView>
  </sheetViews>
  <sheetFormatPr defaultRowHeight="15" x14ac:dyDescent="0.25"/>
  <cols>
    <col min="1" max="1" width="11.42578125" style="111" customWidth="1"/>
    <col min="2" max="2" width="42.85546875" style="111" customWidth="1"/>
    <col min="3" max="3" width="18" style="111" customWidth="1"/>
    <col min="4" max="4" width="23.42578125" style="111" customWidth="1"/>
    <col min="5" max="5" width="18.140625" style="111" customWidth="1"/>
    <col min="6" max="7" width="18.42578125" style="111" customWidth="1"/>
    <col min="8" max="8" width="33" style="111" customWidth="1"/>
    <col min="9" max="9" width="27.42578125" style="111" customWidth="1"/>
    <col min="10" max="13" width="22.7109375" style="111" customWidth="1"/>
    <col min="14" max="14" width="28" style="111" customWidth="1"/>
    <col min="15" max="15" width="21.42578125" style="111" customWidth="1"/>
    <col min="16" max="16" width="22.140625" style="111" customWidth="1"/>
    <col min="17" max="17" width="21.85546875" style="66" customWidth="1"/>
    <col min="18" max="18" width="22" style="66" customWidth="1"/>
    <col min="19" max="19" width="23.42578125" style="66" customWidth="1"/>
    <col min="20" max="20" width="22.5703125" style="65" customWidth="1"/>
    <col min="21" max="21" width="9.5703125" style="65" customWidth="1"/>
    <col min="22" max="22" width="9.140625" style="65"/>
    <col min="23" max="23" width="19.42578125" style="65" customWidth="1"/>
    <col min="24" max="24" width="20.28515625" style="65" customWidth="1"/>
    <col min="25" max="25" width="10" style="111" customWidth="1"/>
    <col min="26" max="26" width="9.5703125" style="111" customWidth="1"/>
    <col min="27" max="27" width="9.140625" style="111"/>
    <col min="28" max="28" width="14.140625" style="111" customWidth="1"/>
    <col min="29" max="29" width="20.42578125" style="111" customWidth="1"/>
    <col min="30" max="30" width="17.28515625" style="111" customWidth="1"/>
    <col min="31" max="31" width="16.28515625" style="111" customWidth="1"/>
    <col min="32" max="16384" width="9.140625" style="111"/>
  </cols>
  <sheetData>
    <row r="1" spans="1:34" s="128" customFormat="1" ht="11.25" x14ac:dyDescent="0.2">
      <c r="A1" s="131"/>
      <c r="N1" s="132" t="s">
        <v>593</v>
      </c>
      <c r="Q1" s="83"/>
      <c r="R1" s="83"/>
      <c r="S1" s="83"/>
      <c r="T1" s="82"/>
      <c r="U1" s="82"/>
      <c r="V1" s="82"/>
      <c r="W1" s="82"/>
      <c r="X1" s="82"/>
    </row>
    <row r="2" spans="1:34" s="128" customFormat="1" ht="11.25" x14ac:dyDescent="0.2">
      <c r="A2" s="131"/>
      <c r="N2" s="129" t="s">
        <v>68</v>
      </c>
      <c r="Q2" s="83"/>
      <c r="R2" s="83"/>
      <c r="S2" s="83"/>
      <c r="T2" s="82"/>
      <c r="U2" s="82"/>
      <c r="V2" s="82"/>
      <c r="W2" s="82"/>
      <c r="X2" s="82"/>
    </row>
    <row r="3" spans="1:34" s="128" customFormat="1" ht="11.25" x14ac:dyDescent="0.2">
      <c r="A3" s="130"/>
      <c r="N3" s="129" t="s">
        <v>67</v>
      </c>
      <c r="Q3" s="83"/>
      <c r="R3" s="83"/>
      <c r="S3" s="83"/>
      <c r="T3" s="82"/>
      <c r="U3" s="82"/>
      <c r="V3" s="82"/>
      <c r="W3" s="82"/>
      <c r="X3" s="82"/>
    </row>
    <row r="4" spans="1:34" s="116" customFormat="1" ht="16.5" customHeight="1" x14ac:dyDescent="0.25">
      <c r="A4" s="437" t="s">
        <v>592</v>
      </c>
      <c r="B4" s="437"/>
      <c r="C4" s="437"/>
      <c r="D4" s="437"/>
      <c r="E4" s="437"/>
      <c r="F4" s="437"/>
      <c r="G4" s="437"/>
      <c r="H4" s="437"/>
      <c r="I4" s="437"/>
      <c r="J4" s="437"/>
      <c r="K4" s="437"/>
      <c r="L4" s="437"/>
      <c r="M4" s="437"/>
      <c r="N4" s="437"/>
      <c r="Q4" s="66"/>
      <c r="R4" s="66"/>
      <c r="S4" s="66"/>
      <c r="T4" s="65"/>
      <c r="U4" s="65"/>
      <c r="V4" s="65"/>
      <c r="W4" s="65"/>
      <c r="X4" s="127"/>
    </row>
    <row r="5" spans="1:34" s="116" customFormat="1" ht="15.75" customHeight="1" x14ac:dyDescent="0.2">
      <c r="A5" s="438"/>
      <c r="B5" s="438"/>
      <c r="C5" s="438"/>
      <c r="D5" s="438"/>
      <c r="E5" s="438"/>
      <c r="F5" s="438"/>
      <c r="G5" s="438"/>
      <c r="H5" s="438"/>
      <c r="I5" s="438"/>
      <c r="J5" s="438"/>
      <c r="K5" s="438"/>
      <c r="L5" s="438"/>
      <c r="M5" s="438"/>
      <c r="N5" s="438"/>
      <c r="O5" s="125"/>
      <c r="P5" s="125"/>
      <c r="Q5" s="126"/>
      <c r="R5" s="126"/>
      <c r="S5" s="126"/>
      <c r="T5" s="126"/>
      <c r="U5" s="126"/>
      <c r="V5" s="126"/>
      <c r="W5" s="126"/>
      <c r="X5" s="126"/>
      <c r="Y5" s="125"/>
      <c r="Z5" s="125"/>
      <c r="AA5" s="125"/>
      <c r="AB5" s="125"/>
      <c r="AC5" s="125"/>
    </row>
    <row r="6" spans="1:34" s="116" customFormat="1" ht="15.75" customHeight="1" x14ac:dyDescent="0.2">
      <c r="A6" s="439" t="s">
        <v>676</v>
      </c>
      <c r="B6" s="439"/>
      <c r="C6" s="439"/>
      <c r="D6" s="439"/>
      <c r="E6" s="439"/>
      <c r="F6" s="439"/>
      <c r="G6" s="439"/>
      <c r="H6" s="439"/>
      <c r="I6" s="439"/>
      <c r="J6" s="439"/>
      <c r="K6" s="439"/>
      <c r="L6" s="439"/>
      <c r="M6" s="439"/>
      <c r="N6" s="439"/>
      <c r="O6" s="124"/>
      <c r="P6" s="124"/>
      <c r="Q6" s="80"/>
      <c r="R6" s="80"/>
      <c r="S6" s="80"/>
      <c r="T6" s="80"/>
      <c r="U6" s="80"/>
      <c r="V6" s="80"/>
      <c r="W6" s="80"/>
      <c r="X6" s="80"/>
      <c r="Y6" s="124"/>
      <c r="Z6" s="124"/>
      <c r="AA6" s="124"/>
      <c r="AB6" s="124"/>
      <c r="AC6" s="124"/>
      <c r="AD6" s="124"/>
      <c r="AE6" s="124"/>
      <c r="AF6" s="124"/>
      <c r="AG6" s="124"/>
      <c r="AH6" s="124"/>
    </row>
    <row r="7" spans="1:34" s="116" customFormat="1" ht="15.75" customHeight="1" x14ac:dyDescent="0.2">
      <c r="A7" s="440" t="s">
        <v>675</v>
      </c>
      <c r="B7" s="440"/>
      <c r="C7" s="440"/>
      <c r="D7" s="440"/>
      <c r="E7" s="440"/>
      <c r="F7" s="440"/>
      <c r="G7" s="440"/>
      <c r="H7" s="440"/>
      <c r="I7" s="440"/>
      <c r="J7" s="440"/>
      <c r="K7" s="440"/>
      <c r="L7" s="440"/>
      <c r="M7" s="440"/>
      <c r="N7" s="440"/>
      <c r="O7" s="123"/>
      <c r="P7" s="123"/>
      <c r="Q7" s="79"/>
      <c r="R7" s="79"/>
      <c r="S7" s="79"/>
      <c r="T7" s="79"/>
      <c r="U7" s="79"/>
      <c r="V7" s="79"/>
      <c r="W7" s="79"/>
      <c r="X7" s="79"/>
      <c r="Y7" s="123"/>
      <c r="Z7" s="123"/>
      <c r="AA7" s="123"/>
      <c r="AB7" s="123"/>
      <c r="AC7" s="123"/>
      <c r="AD7" s="123"/>
      <c r="AE7" s="123"/>
      <c r="AF7" s="123"/>
      <c r="AG7" s="123"/>
      <c r="AH7" s="123"/>
    </row>
    <row r="8" spans="1:34" s="116" customFormat="1" ht="15.75" customHeight="1" x14ac:dyDescent="0.2">
      <c r="A8" s="439"/>
      <c r="B8" s="439"/>
      <c r="C8" s="439"/>
      <c r="D8" s="439"/>
      <c r="E8" s="439"/>
      <c r="F8" s="439"/>
      <c r="G8" s="439"/>
      <c r="H8" s="439"/>
      <c r="I8" s="439"/>
      <c r="J8" s="439"/>
      <c r="K8" s="439"/>
      <c r="L8" s="439"/>
      <c r="M8" s="439"/>
      <c r="N8" s="439"/>
      <c r="O8" s="121"/>
      <c r="P8" s="121"/>
      <c r="Q8" s="122"/>
      <c r="R8" s="122"/>
      <c r="S8" s="122"/>
      <c r="T8" s="122"/>
      <c r="U8" s="122"/>
      <c r="V8" s="122"/>
      <c r="W8" s="122"/>
      <c r="X8" s="122"/>
      <c r="Y8" s="121"/>
      <c r="Z8" s="121"/>
      <c r="AA8" s="121"/>
      <c r="AB8" s="121"/>
      <c r="AC8" s="121"/>
    </row>
    <row r="9" spans="1:34" s="116" customFormat="1" ht="15.75" customHeight="1" x14ac:dyDescent="0.25">
      <c r="A9" s="436" t="s">
        <v>1131</v>
      </c>
      <c r="B9" s="436"/>
      <c r="C9" s="436"/>
      <c r="D9" s="436"/>
      <c r="E9" s="436"/>
      <c r="F9" s="436"/>
      <c r="G9" s="436"/>
      <c r="H9" s="436"/>
      <c r="I9" s="436"/>
      <c r="J9" s="436"/>
      <c r="K9" s="436"/>
      <c r="L9" s="436"/>
      <c r="M9" s="436"/>
      <c r="N9" s="436"/>
      <c r="O9" s="120"/>
      <c r="P9" s="120"/>
      <c r="Q9" s="91"/>
      <c r="R9" s="91"/>
      <c r="S9" s="91"/>
      <c r="T9" s="91"/>
      <c r="U9" s="91"/>
      <c r="V9" s="91"/>
      <c r="W9" s="91"/>
      <c r="X9" s="91"/>
      <c r="Y9" s="120"/>
      <c r="Z9" s="120"/>
      <c r="AA9" s="120"/>
      <c r="AB9" s="120"/>
      <c r="AC9" s="120"/>
      <c r="AD9" s="120"/>
      <c r="AE9" s="120"/>
      <c r="AF9" s="120"/>
      <c r="AG9" s="120"/>
      <c r="AH9" s="120"/>
    </row>
    <row r="10" spans="1:34" s="116" customFormat="1" ht="18.75" customHeight="1" thickBot="1" x14ac:dyDescent="0.25">
      <c r="A10" s="434"/>
      <c r="B10" s="434"/>
      <c r="C10" s="434"/>
      <c r="D10" s="434"/>
      <c r="E10" s="434"/>
      <c r="F10" s="434"/>
      <c r="G10" s="434"/>
      <c r="H10" s="434"/>
      <c r="I10" s="434"/>
      <c r="J10" s="434"/>
      <c r="K10" s="434"/>
      <c r="L10" s="434"/>
      <c r="M10" s="434"/>
      <c r="N10" s="434"/>
      <c r="O10" s="434"/>
      <c r="P10" s="434"/>
      <c r="Q10" s="434"/>
      <c r="R10" s="434"/>
      <c r="S10" s="434"/>
      <c r="T10" s="434"/>
      <c r="U10" s="434"/>
      <c r="V10" s="434"/>
      <c r="W10" s="434"/>
      <c r="X10" s="434"/>
      <c r="Y10" s="434"/>
      <c r="Z10" s="434"/>
      <c r="AA10" s="434"/>
      <c r="AB10" s="434"/>
      <c r="AC10" s="434"/>
    </row>
    <row r="11" spans="1:34" s="116" customFormat="1" ht="69.75" customHeight="1" thickBot="1" x14ac:dyDescent="0.25">
      <c r="A11" s="433" t="s">
        <v>62</v>
      </c>
      <c r="B11" s="433" t="s">
        <v>61</v>
      </c>
      <c r="C11" s="433" t="s">
        <v>591</v>
      </c>
      <c r="D11" s="435" t="s">
        <v>590</v>
      </c>
      <c r="E11" s="433" t="s">
        <v>589</v>
      </c>
      <c r="F11" s="433" t="s">
        <v>588</v>
      </c>
      <c r="G11" s="433" t="s">
        <v>587</v>
      </c>
      <c r="H11" s="433" t="s">
        <v>586</v>
      </c>
      <c r="I11" s="433"/>
      <c r="J11" s="433"/>
      <c r="K11" s="433"/>
      <c r="L11" s="433" t="s">
        <v>585</v>
      </c>
      <c r="M11" s="433"/>
      <c r="N11" s="432" t="s">
        <v>584</v>
      </c>
      <c r="O11" s="432" t="s">
        <v>583</v>
      </c>
      <c r="P11" s="432" t="s">
        <v>582</v>
      </c>
      <c r="Q11" s="414" t="s">
        <v>581</v>
      </c>
      <c r="R11" s="414"/>
      <c r="S11" s="414" t="s">
        <v>423</v>
      </c>
      <c r="T11" s="414" t="s">
        <v>580</v>
      </c>
      <c r="U11" s="413" t="s">
        <v>579</v>
      </c>
      <c r="V11" s="413"/>
      <c r="W11" s="413"/>
      <c r="X11" s="413"/>
      <c r="Y11" s="413"/>
      <c r="Z11" s="413"/>
      <c r="AA11" s="432" t="s">
        <v>578</v>
      </c>
      <c r="AB11" s="432"/>
      <c r="AC11" s="433" t="s">
        <v>577</v>
      </c>
      <c r="AD11" s="433" t="s">
        <v>576</v>
      </c>
      <c r="AE11" s="433"/>
    </row>
    <row r="12" spans="1:34" s="116" customFormat="1" ht="56.25" customHeight="1" thickBot="1" x14ac:dyDescent="0.25">
      <c r="A12" s="433"/>
      <c r="B12" s="433"/>
      <c r="C12" s="433"/>
      <c r="D12" s="435"/>
      <c r="E12" s="433"/>
      <c r="F12" s="433"/>
      <c r="G12" s="433"/>
      <c r="H12" s="433" t="s">
        <v>575</v>
      </c>
      <c r="I12" s="433" t="s">
        <v>574</v>
      </c>
      <c r="J12" s="433" t="s">
        <v>573</v>
      </c>
      <c r="K12" s="433" t="s">
        <v>572</v>
      </c>
      <c r="L12" s="433"/>
      <c r="M12" s="433"/>
      <c r="N12" s="432"/>
      <c r="O12" s="432"/>
      <c r="P12" s="432"/>
      <c r="Q12" s="414"/>
      <c r="R12" s="414"/>
      <c r="S12" s="414"/>
      <c r="T12" s="414"/>
      <c r="U12" s="415" t="s">
        <v>571</v>
      </c>
      <c r="V12" s="415"/>
      <c r="W12" s="412" t="s">
        <v>570</v>
      </c>
      <c r="X12" s="412"/>
      <c r="Y12" s="432" t="s">
        <v>569</v>
      </c>
      <c r="Z12" s="432"/>
      <c r="AA12" s="432"/>
      <c r="AB12" s="432"/>
      <c r="AC12" s="433"/>
      <c r="AD12" s="433"/>
      <c r="AE12" s="433"/>
    </row>
    <row r="13" spans="1:34" s="116" customFormat="1" ht="201.75" customHeight="1" thickBot="1" x14ac:dyDescent="0.25">
      <c r="A13" s="433"/>
      <c r="B13" s="433"/>
      <c r="C13" s="433"/>
      <c r="D13" s="435"/>
      <c r="E13" s="433"/>
      <c r="F13" s="433"/>
      <c r="G13" s="433"/>
      <c r="H13" s="433"/>
      <c r="I13" s="433"/>
      <c r="J13" s="433"/>
      <c r="K13" s="433"/>
      <c r="L13" s="119" t="s">
        <v>568</v>
      </c>
      <c r="M13" s="112" t="s">
        <v>567</v>
      </c>
      <c r="N13" s="432"/>
      <c r="O13" s="432"/>
      <c r="P13" s="432"/>
      <c r="Q13" s="89" t="s">
        <v>226</v>
      </c>
      <c r="R13" s="89" t="s">
        <v>396</v>
      </c>
      <c r="S13" s="414"/>
      <c r="T13" s="414"/>
      <c r="U13" s="87" t="s">
        <v>566</v>
      </c>
      <c r="V13" s="87" t="s">
        <v>565</v>
      </c>
      <c r="W13" s="87" t="s">
        <v>566</v>
      </c>
      <c r="X13" s="87" t="s">
        <v>565</v>
      </c>
      <c r="Y13" s="119" t="s">
        <v>566</v>
      </c>
      <c r="Z13" s="118" t="s">
        <v>565</v>
      </c>
      <c r="AA13" s="119" t="s">
        <v>566</v>
      </c>
      <c r="AB13" s="118" t="s">
        <v>565</v>
      </c>
      <c r="AC13" s="433"/>
      <c r="AD13" s="117" t="s">
        <v>564</v>
      </c>
      <c r="AE13" s="112" t="s">
        <v>563</v>
      </c>
    </row>
    <row r="14" spans="1:34" s="113" customFormat="1" ht="15.75" customHeight="1" thickBot="1" x14ac:dyDescent="0.3">
      <c r="A14" s="114">
        <v>1</v>
      </c>
      <c r="B14" s="114">
        <v>2</v>
      </c>
      <c r="C14" s="114">
        <v>3</v>
      </c>
      <c r="D14" s="114">
        <v>4</v>
      </c>
      <c r="E14" s="114">
        <v>5</v>
      </c>
      <c r="F14" s="114">
        <v>6</v>
      </c>
      <c r="G14" s="114">
        <v>7</v>
      </c>
      <c r="H14" s="114">
        <v>8</v>
      </c>
      <c r="I14" s="114">
        <v>9</v>
      </c>
      <c r="J14" s="114">
        <v>10</v>
      </c>
      <c r="K14" s="114">
        <v>11</v>
      </c>
      <c r="L14" s="114">
        <v>12</v>
      </c>
      <c r="M14" s="114">
        <v>13</v>
      </c>
      <c r="N14" s="114">
        <v>14</v>
      </c>
      <c r="O14" s="114">
        <v>15</v>
      </c>
      <c r="P14" s="114">
        <v>16</v>
      </c>
      <c r="Q14" s="115">
        <v>17</v>
      </c>
      <c r="R14" s="115">
        <v>18</v>
      </c>
      <c r="S14" s="115">
        <v>19</v>
      </c>
      <c r="T14" s="115">
        <v>20</v>
      </c>
      <c r="U14" s="115">
        <v>21</v>
      </c>
      <c r="V14" s="115">
        <v>22</v>
      </c>
      <c r="W14" s="115">
        <v>23</v>
      </c>
      <c r="X14" s="115">
        <v>24</v>
      </c>
      <c r="Y14" s="114">
        <v>25</v>
      </c>
      <c r="Z14" s="114">
        <v>26</v>
      </c>
      <c r="AA14" s="114">
        <v>27</v>
      </c>
      <c r="AB14" s="114">
        <v>28</v>
      </c>
      <c r="AC14" s="114">
        <v>29</v>
      </c>
      <c r="AD14" s="114">
        <v>30</v>
      </c>
      <c r="AE14" s="114">
        <v>31</v>
      </c>
    </row>
    <row r="15" spans="1:34" ht="31.5" x14ac:dyDescent="0.2">
      <c r="A15" s="281">
        <v>0</v>
      </c>
      <c r="B15" s="282" t="s">
        <v>682</v>
      </c>
      <c r="C15" s="281"/>
      <c r="D15" s="283" t="s">
        <v>440</v>
      </c>
      <c r="E15" s="283" t="s">
        <v>440</v>
      </c>
      <c r="F15" s="283" t="s">
        <v>440</v>
      </c>
      <c r="G15" s="283" t="s">
        <v>440</v>
      </c>
      <c r="H15" s="283" t="s">
        <v>440</v>
      </c>
      <c r="I15" s="283" t="s">
        <v>440</v>
      </c>
      <c r="J15" s="283" t="s">
        <v>440</v>
      </c>
      <c r="K15" s="283" t="s">
        <v>440</v>
      </c>
      <c r="L15" s="283" t="s">
        <v>440</v>
      </c>
      <c r="M15" s="283" t="s">
        <v>440</v>
      </c>
      <c r="N15" s="283" t="s">
        <v>440</v>
      </c>
      <c r="O15" s="283" t="s">
        <v>440</v>
      </c>
      <c r="P15" s="283" t="s">
        <v>440</v>
      </c>
      <c r="Q15" s="283" t="s">
        <v>440</v>
      </c>
      <c r="R15" s="283" t="s">
        <v>440</v>
      </c>
      <c r="S15" s="283" t="s">
        <v>440</v>
      </c>
      <c r="T15" s="283" t="s">
        <v>440</v>
      </c>
      <c r="U15" s="283" t="s">
        <v>440</v>
      </c>
      <c r="V15" s="283" t="s">
        <v>440</v>
      </c>
      <c r="W15" s="283" t="s">
        <v>440</v>
      </c>
      <c r="X15" s="283" t="s">
        <v>440</v>
      </c>
      <c r="Y15" s="283" t="s">
        <v>440</v>
      </c>
      <c r="Z15" s="283" t="s">
        <v>440</v>
      </c>
      <c r="AA15" s="283" t="s">
        <v>440</v>
      </c>
      <c r="AB15" s="283" t="s">
        <v>440</v>
      </c>
      <c r="AC15" s="283" t="s">
        <v>440</v>
      </c>
      <c r="AD15" s="283" t="s">
        <v>440</v>
      </c>
      <c r="AE15" s="283" t="s">
        <v>440</v>
      </c>
    </row>
    <row r="16" spans="1:34" ht="15.75" x14ac:dyDescent="0.2">
      <c r="A16" s="284" t="s">
        <v>683</v>
      </c>
      <c r="B16" s="285" t="s">
        <v>684</v>
      </c>
      <c r="C16" s="284"/>
      <c r="D16" s="286" t="s">
        <v>440</v>
      </c>
      <c r="E16" s="286" t="s">
        <v>440</v>
      </c>
      <c r="F16" s="286" t="s">
        <v>440</v>
      </c>
      <c r="G16" s="286" t="s">
        <v>440</v>
      </c>
      <c r="H16" s="286" t="s">
        <v>440</v>
      </c>
      <c r="I16" s="286" t="s">
        <v>440</v>
      </c>
      <c r="J16" s="286" t="s">
        <v>440</v>
      </c>
      <c r="K16" s="286" t="s">
        <v>440</v>
      </c>
      <c r="L16" s="286" t="s">
        <v>440</v>
      </c>
      <c r="M16" s="286" t="s">
        <v>440</v>
      </c>
      <c r="N16" s="286" t="s">
        <v>440</v>
      </c>
      <c r="O16" s="286" t="s">
        <v>440</v>
      </c>
      <c r="P16" s="286" t="s">
        <v>440</v>
      </c>
      <c r="Q16" s="286" t="s">
        <v>440</v>
      </c>
      <c r="R16" s="286" t="s">
        <v>440</v>
      </c>
      <c r="S16" s="286" t="s">
        <v>440</v>
      </c>
      <c r="T16" s="286" t="s">
        <v>440</v>
      </c>
      <c r="U16" s="286" t="s">
        <v>440</v>
      </c>
      <c r="V16" s="286" t="s">
        <v>440</v>
      </c>
      <c r="W16" s="286" t="s">
        <v>440</v>
      </c>
      <c r="X16" s="286" t="s">
        <v>440</v>
      </c>
      <c r="Y16" s="286" t="s">
        <v>440</v>
      </c>
      <c r="Z16" s="286" t="s">
        <v>440</v>
      </c>
      <c r="AA16" s="286" t="s">
        <v>440</v>
      </c>
      <c r="AB16" s="286" t="s">
        <v>440</v>
      </c>
      <c r="AC16" s="286" t="s">
        <v>440</v>
      </c>
      <c r="AD16" s="286" t="s">
        <v>440</v>
      </c>
      <c r="AE16" s="286" t="s">
        <v>440</v>
      </c>
    </row>
    <row r="17" spans="1:31" ht="31.5" x14ac:dyDescent="0.2">
      <c r="A17" s="284" t="s">
        <v>685</v>
      </c>
      <c r="B17" s="285" t="s">
        <v>686</v>
      </c>
      <c r="C17" s="284"/>
      <c r="D17" s="286" t="s">
        <v>440</v>
      </c>
      <c r="E17" s="286" t="s">
        <v>440</v>
      </c>
      <c r="F17" s="286" t="s">
        <v>440</v>
      </c>
      <c r="G17" s="286" t="s">
        <v>440</v>
      </c>
      <c r="H17" s="286" t="s">
        <v>440</v>
      </c>
      <c r="I17" s="286" t="s">
        <v>440</v>
      </c>
      <c r="J17" s="286" t="s">
        <v>440</v>
      </c>
      <c r="K17" s="286" t="s">
        <v>440</v>
      </c>
      <c r="L17" s="286" t="s">
        <v>440</v>
      </c>
      <c r="M17" s="286" t="s">
        <v>440</v>
      </c>
      <c r="N17" s="286" t="s">
        <v>440</v>
      </c>
      <c r="O17" s="286" t="s">
        <v>440</v>
      </c>
      <c r="P17" s="286" t="s">
        <v>440</v>
      </c>
      <c r="Q17" s="286" t="s">
        <v>440</v>
      </c>
      <c r="R17" s="286" t="s">
        <v>440</v>
      </c>
      <c r="S17" s="286" t="s">
        <v>440</v>
      </c>
      <c r="T17" s="286" t="s">
        <v>440</v>
      </c>
      <c r="U17" s="286" t="s">
        <v>440</v>
      </c>
      <c r="V17" s="286" t="s">
        <v>440</v>
      </c>
      <c r="W17" s="286" t="s">
        <v>440</v>
      </c>
      <c r="X17" s="286" t="s">
        <v>440</v>
      </c>
      <c r="Y17" s="286" t="s">
        <v>440</v>
      </c>
      <c r="Z17" s="286" t="s">
        <v>440</v>
      </c>
      <c r="AA17" s="286" t="s">
        <v>440</v>
      </c>
      <c r="AB17" s="286" t="s">
        <v>440</v>
      </c>
      <c r="AC17" s="286" t="s">
        <v>440</v>
      </c>
      <c r="AD17" s="286" t="s">
        <v>440</v>
      </c>
      <c r="AE17" s="286" t="s">
        <v>440</v>
      </c>
    </row>
    <row r="18" spans="1:31" ht="63" x14ac:dyDescent="0.2">
      <c r="A18" s="284" t="s">
        <v>687</v>
      </c>
      <c r="B18" s="285" t="s">
        <v>688</v>
      </c>
      <c r="C18" s="284"/>
      <c r="D18" s="286" t="s">
        <v>440</v>
      </c>
      <c r="E18" s="286" t="s">
        <v>440</v>
      </c>
      <c r="F18" s="286" t="s">
        <v>440</v>
      </c>
      <c r="G18" s="286" t="s">
        <v>440</v>
      </c>
      <c r="H18" s="286" t="s">
        <v>440</v>
      </c>
      <c r="I18" s="286" t="s">
        <v>440</v>
      </c>
      <c r="J18" s="286" t="s">
        <v>440</v>
      </c>
      <c r="K18" s="286" t="s">
        <v>440</v>
      </c>
      <c r="L18" s="286" t="s">
        <v>440</v>
      </c>
      <c r="M18" s="286" t="s">
        <v>440</v>
      </c>
      <c r="N18" s="286" t="s">
        <v>440</v>
      </c>
      <c r="O18" s="286" t="s">
        <v>440</v>
      </c>
      <c r="P18" s="286" t="s">
        <v>440</v>
      </c>
      <c r="Q18" s="286" t="s">
        <v>440</v>
      </c>
      <c r="R18" s="286" t="s">
        <v>440</v>
      </c>
      <c r="S18" s="286" t="s">
        <v>440</v>
      </c>
      <c r="T18" s="286" t="s">
        <v>440</v>
      </c>
      <c r="U18" s="286" t="s">
        <v>440</v>
      </c>
      <c r="V18" s="286" t="s">
        <v>440</v>
      </c>
      <c r="W18" s="286" t="s">
        <v>440</v>
      </c>
      <c r="X18" s="286" t="s">
        <v>440</v>
      </c>
      <c r="Y18" s="286" t="s">
        <v>440</v>
      </c>
      <c r="Z18" s="286" t="s">
        <v>440</v>
      </c>
      <c r="AA18" s="286" t="s">
        <v>440</v>
      </c>
      <c r="AB18" s="286" t="s">
        <v>440</v>
      </c>
      <c r="AC18" s="286" t="s">
        <v>440</v>
      </c>
      <c r="AD18" s="286" t="s">
        <v>440</v>
      </c>
      <c r="AE18" s="286" t="s">
        <v>440</v>
      </c>
    </row>
    <row r="19" spans="1:31" ht="31.5" x14ac:dyDescent="0.2">
      <c r="A19" s="284" t="s">
        <v>689</v>
      </c>
      <c r="B19" s="285" t="s">
        <v>690</v>
      </c>
      <c r="C19" s="284"/>
      <c r="D19" s="286" t="s">
        <v>440</v>
      </c>
      <c r="E19" s="286" t="s">
        <v>440</v>
      </c>
      <c r="F19" s="286" t="s">
        <v>440</v>
      </c>
      <c r="G19" s="286" t="s">
        <v>440</v>
      </c>
      <c r="H19" s="286" t="s">
        <v>440</v>
      </c>
      <c r="I19" s="286" t="s">
        <v>440</v>
      </c>
      <c r="J19" s="286" t="s">
        <v>440</v>
      </c>
      <c r="K19" s="286" t="s">
        <v>440</v>
      </c>
      <c r="L19" s="286" t="s">
        <v>440</v>
      </c>
      <c r="M19" s="286" t="s">
        <v>440</v>
      </c>
      <c r="N19" s="286" t="s">
        <v>440</v>
      </c>
      <c r="O19" s="286" t="s">
        <v>440</v>
      </c>
      <c r="P19" s="286" t="s">
        <v>440</v>
      </c>
      <c r="Q19" s="286" t="s">
        <v>440</v>
      </c>
      <c r="R19" s="286" t="s">
        <v>440</v>
      </c>
      <c r="S19" s="286" t="s">
        <v>440</v>
      </c>
      <c r="T19" s="286" t="s">
        <v>440</v>
      </c>
      <c r="U19" s="286" t="s">
        <v>440</v>
      </c>
      <c r="V19" s="286" t="s">
        <v>440</v>
      </c>
      <c r="W19" s="286" t="s">
        <v>440</v>
      </c>
      <c r="X19" s="286" t="s">
        <v>440</v>
      </c>
      <c r="Y19" s="286" t="s">
        <v>440</v>
      </c>
      <c r="Z19" s="286" t="s">
        <v>440</v>
      </c>
      <c r="AA19" s="286" t="s">
        <v>440</v>
      </c>
      <c r="AB19" s="286" t="s">
        <v>440</v>
      </c>
      <c r="AC19" s="286" t="s">
        <v>440</v>
      </c>
      <c r="AD19" s="286" t="s">
        <v>440</v>
      </c>
      <c r="AE19" s="286" t="s">
        <v>440</v>
      </c>
    </row>
    <row r="20" spans="1:31" ht="47.25" x14ac:dyDescent="0.2">
      <c r="A20" s="284" t="s">
        <v>691</v>
      </c>
      <c r="B20" s="285" t="s">
        <v>692</v>
      </c>
      <c r="C20" s="284"/>
      <c r="D20" s="286" t="s">
        <v>440</v>
      </c>
      <c r="E20" s="286" t="s">
        <v>440</v>
      </c>
      <c r="F20" s="286" t="s">
        <v>440</v>
      </c>
      <c r="G20" s="286" t="s">
        <v>440</v>
      </c>
      <c r="H20" s="286" t="s">
        <v>440</v>
      </c>
      <c r="I20" s="286" t="s">
        <v>440</v>
      </c>
      <c r="J20" s="286" t="s">
        <v>440</v>
      </c>
      <c r="K20" s="286" t="s">
        <v>440</v>
      </c>
      <c r="L20" s="286" t="s">
        <v>440</v>
      </c>
      <c r="M20" s="286" t="s">
        <v>440</v>
      </c>
      <c r="N20" s="286" t="s">
        <v>440</v>
      </c>
      <c r="O20" s="286" t="s">
        <v>440</v>
      </c>
      <c r="P20" s="286" t="s">
        <v>440</v>
      </c>
      <c r="Q20" s="286" t="s">
        <v>440</v>
      </c>
      <c r="R20" s="286" t="s">
        <v>440</v>
      </c>
      <c r="S20" s="286" t="s">
        <v>440</v>
      </c>
      <c r="T20" s="286" t="s">
        <v>440</v>
      </c>
      <c r="U20" s="286" t="s">
        <v>440</v>
      </c>
      <c r="V20" s="286" t="s">
        <v>440</v>
      </c>
      <c r="W20" s="286" t="s">
        <v>440</v>
      </c>
      <c r="X20" s="286" t="s">
        <v>440</v>
      </c>
      <c r="Y20" s="286" t="s">
        <v>440</v>
      </c>
      <c r="Z20" s="286" t="s">
        <v>440</v>
      </c>
      <c r="AA20" s="286" t="s">
        <v>440</v>
      </c>
      <c r="AB20" s="286" t="s">
        <v>440</v>
      </c>
      <c r="AC20" s="286" t="s">
        <v>440</v>
      </c>
      <c r="AD20" s="286" t="s">
        <v>440</v>
      </c>
      <c r="AE20" s="286" t="s">
        <v>440</v>
      </c>
    </row>
    <row r="21" spans="1:31" ht="31.5" x14ac:dyDescent="0.2">
      <c r="A21" s="284" t="s">
        <v>693</v>
      </c>
      <c r="B21" s="285" t="s">
        <v>694</v>
      </c>
      <c r="C21" s="284"/>
      <c r="D21" s="286" t="s">
        <v>440</v>
      </c>
      <c r="E21" s="286" t="s">
        <v>440</v>
      </c>
      <c r="F21" s="286" t="s">
        <v>440</v>
      </c>
      <c r="G21" s="286" t="s">
        <v>440</v>
      </c>
      <c r="H21" s="286" t="s">
        <v>440</v>
      </c>
      <c r="I21" s="286" t="s">
        <v>440</v>
      </c>
      <c r="J21" s="286" t="s">
        <v>440</v>
      </c>
      <c r="K21" s="286" t="s">
        <v>440</v>
      </c>
      <c r="L21" s="286" t="s">
        <v>440</v>
      </c>
      <c r="M21" s="286" t="s">
        <v>440</v>
      </c>
      <c r="N21" s="286" t="s">
        <v>440</v>
      </c>
      <c r="O21" s="286" t="s">
        <v>440</v>
      </c>
      <c r="P21" s="286" t="s">
        <v>440</v>
      </c>
      <c r="Q21" s="286" t="s">
        <v>440</v>
      </c>
      <c r="R21" s="286" t="s">
        <v>440</v>
      </c>
      <c r="S21" s="286" t="s">
        <v>440</v>
      </c>
      <c r="T21" s="286" t="s">
        <v>440</v>
      </c>
      <c r="U21" s="286" t="s">
        <v>440</v>
      </c>
      <c r="V21" s="286" t="s">
        <v>440</v>
      </c>
      <c r="W21" s="286" t="s">
        <v>440</v>
      </c>
      <c r="X21" s="286" t="s">
        <v>440</v>
      </c>
      <c r="Y21" s="286" t="s">
        <v>440</v>
      </c>
      <c r="Z21" s="286" t="s">
        <v>440</v>
      </c>
      <c r="AA21" s="286" t="s">
        <v>440</v>
      </c>
      <c r="AB21" s="286" t="s">
        <v>440</v>
      </c>
      <c r="AC21" s="286" t="s">
        <v>440</v>
      </c>
      <c r="AD21" s="286" t="s">
        <v>440</v>
      </c>
      <c r="AE21" s="286" t="s">
        <v>440</v>
      </c>
    </row>
    <row r="22" spans="1:31" ht="15.75" x14ac:dyDescent="0.2">
      <c r="A22" s="287" t="s">
        <v>695</v>
      </c>
      <c r="B22" s="288" t="s">
        <v>696</v>
      </c>
      <c r="C22" s="289"/>
      <c r="D22" s="286" t="s">
        <v>440</v>
      </c>
      <c r="E22" s="286" t="s">
        <v>440</v>
      </c>
      <c r="F22" s="286" t="s">
        <v>440</v>
      </c>
      <c r="G22" s="286" t="s">
        <v>440</v>
      </c>
      <c r="H22" s="286" t="s">
        <v>440</v>
      </c>
      <c r="I22" s="286" t="s">
        <v>440</v>
      </c>
      <c r="J22" s="286" t="s">
        <v>440</v>
      </c>
      <c r="K22" s="286" t="s">
        <v>440</v>
      </c>
      <c r="L22" s="286" t="s">
        <v>440</v>
      </c>
      <c r="M22" s="286" t="s">
        <v>440</v>
      </c>
      <c r="N22" s="286" t="s">
        <v>440</v>
      </c>
      <c r="O22" s="286" t="s">
        <v>440</v>
      </c>
      <c r="P22" s="286" t="s">
        <v>440</v>
      </c>
      <c r="Q22" s="286" t="s">
        <v>440</v>
      </c>
      <c r="R22" s="286" t="s">
        <v>440</v>
      </c>
      <c r="S22" s="286" t="s">
        <v>440</v>
      </c>
      <c r="T22" s="286" t="s">
        <v>440</v>
      </c>
      <c r="U22" s="286" t="s">
        <v>440</v>
      </c>
      <c r="V22" s="286" t="s">
        <v>440</v>
      </c>
      <c r="W22" s="286" t="s">
        <v>440</v>
      </c>
      <c r="X22" s="286" t="s">
        <v>440</v>
      </c>
      <c r="Y22" s="286" t="s">
        <v>440</v>
      </c>
      <c r="Z22" s="286" t="s">
        <v>440</v>
      </c>
      <c r="AA22" s="286" t="s">
        <v>440</v>
      </c>
      <c r="AB22" s="286" t="s">
        <v>440</v>
      </c>
      <c r="AC22" s="286" t="s">
        <v>440</v>
      </c>
      <c r="AD22" s="286" t="s">
        <v>440</v>
      </c>
      <c r="AE22" s="286" t="s">
        <v>440</v>
      </c>
    </row>
    <row r="23" spans="1:31" ht="31.5" x14ac:dyDescent="0.2">
      <c r="A23" s="290" t="s">
        <v>522</v>
      </c>
      <c r="B23" s="291" t="s">
        <v>697</v>
      </c>
      <c r="C23" s="290"/>
      <c r="D23" s="286" t="s">
        <v>440</v>
      </c>
      <c r="E23" s="286" t="s">
        <v>440</v>
      </c>
      <c r="F23" s="286" t="s">
        <v>440</v>
      </c>
      <c r="G23" s="286" t="s">
        <v>440</v>
      </c>
      <c r="H23" s="286" t="s">
        <v>440</v>
      </c>
      <c r="I23" s="286" t="s">
        <v>440</v>
      </c>
      <c r="J23" s="286" t="s">
        <v>440</v>
      </c>
      <c r="K23" s="286" t="s">
        <v>440</v>
      </c>
      <c r="L23" s="286" t="s">
        <v>440</v>
      </c>
      <c r="M23" s="286" t="s">
        <v>440</v>
      </c>
      <c r="N23" s="286" t="s">
        <v>440</v>
      </c>
      <c r="O23" s="286" t="s">
        <v>440</v>
      </c>
      <c r="P23" s="286" t="s">
        <v>440</v>
      </c>
      <c r="Q23" s="286" t="s">
        <v>440</v>
      </c>
      <c r="R23" s="286" t="s">
        <v>440</v>
      </c>
      <c r="S23" s="286" t="s">
        <v>440</v>
      </c>
      <c r="T23" s="286" t="s">
        <v>440</v>
      </c>
      <c r="U23" s="286" t="s">
        <v>440</v>
      </c>
      <c r="V23" s="286" t="s">
        <v>440</v>
      </c>
      <c r="W23" s="286" t="s">
        <v>440</v>
      </c>
      <c r="X23" s="286" t="s">
        <v>440</v>
      </c>
      <c r="Y23" s="286" t="s">
        <v>440</v>
      </c>
      <c r="Z23" s="286" t="s">
        <v>440</v>
      </c>
      <c r="AA23" s="286" t="s">
        <v>440</v>
      </c>
      <c r="AB23" s="286" t="s">
        <v>440</v>
      </c>
      <c r="AC23" s="286" t="s">
        <v>440</v>
      </c>
      <c r="AD23" s="286" t="s">
        <v>440</v>
      </c>
      <c r="AE23" s="286" t="s">
        <v>440</v>
      </c>
    </row>
    <row r="24" spans="1:31" ht="47.25" x14ac:dyDescent="0.2">
      <c r="A24" s="290" t="s">
        <v>520</v>
      </c>
      <c r="B24" s="291" t="s">
        <v>698</v>
      </c>
      <c r="C24" s="290"/>
      <c r="D24" s="286" t="s">
        <v>440</v>
      </c>
      <c r="E24" s="286" t="s">
        <v>440</v>
      </c>
      <c r="F24" s="286" t="s">
        <v>440</v>
      </c>
      <c r="G24" s="286" t="s">
        <v>440</v>
      </c>
      <c r="H24" s="286" t="s">
        <v>440</v>
      </c>
      <c r="I24" s="286" t="s">
        <v>440</v>
      </c>
      <c r="J24" s="286" t="s">
        <v>440</v>
      </c>
      <c r="K24" s="286" t="s">
        <v>440</v>
      </c>
      <c r="L24" s="286" t="s">
        <v>440</v>
      </c>
      <c r="M24" s="286" t="s">
        <v>440</v>
      </c>
      <c r="N24" s="286" t="s">
        <v>440</v>
      </c>
      <c r="O24" s="286" t="s">
        <v>440</v>
      </c>
      <c r="P24" s="286" t="s">
        <v>440</v>
      </c>
      <c r="Q24" s="286" t="s">
        <v>440</v>
      </c>
      <c r="R24" s="286" t="s">
        <v>440</v>
      </c>
      <c r="S24" s="286" t="s">
        <v>440</v>
      </c>
      <c r="T24" s="286" t="s">
        <v>440</v>
      </c>
      <c r="U24" s="286" t="s">
        <v>440</v>
      </c>
      <c r="V24" s="286" t="s">
        <v>440</v>
      </c>
      <c r="W24" s="286" t="s">
        <v>440</v>
      </c>
      <c r="X24" s="286" t="s">
        <v>440</v>
      </c>
      <c r="Y24" s="286" t="s">
        <v>440</v>
      </c>
      <c r="Z24" s="286" t="s">
        <v>440</v>
      </c>
      <c r="AA24" s="286" t="s">
        <v>440</v>
      </c>
      <c r="AB24" s="286" t="s">
        <v>440</v>
      </c>
      <c r="AC24" s="286" t="s">
        <v>440</v>
      </c>
      <c r="AD24" s="286" t="s">
        <v>440</v>
      </c>
      <c r="AE24" s="286" t="s">
        <v>440</v>
      </c>
    </row>
    <row r="25" spans="1:31" ht="78.75" x14ac:dyDescent="0.2">
      <c r="A25" s="290" t="s">
        <v>519</v>
      </c>
      <c r="B25" s="291" t="s">
        <v>699</v>
      </c>
      <c r="C25" s="290"/>
      <c r="D25" s="286" t="s">
        <v>440</v>
      </c>
      <c r="E25" s="286" t="s">
        <v>440</v>
      </c>
      <c r="F25" s="286" t="s">
        <v>440</v>
      </c>
      <c r="G25" s="286" t="s">
        <v>440</v>
      </c>
      <c r="H25" s="286" t="s">
        <v>440</v>
      </c>
      <c r="I25" s="286" t="s">
        <v>440</v>
      </c>
      <c r="J25" s="286" t="s">
        <v>440</v>
      </c>
      <c r="K25" s="286" t="s">
        <v>440</v>
      </c>
      <c r="L25" s="286" t="s">
        <v>440</v>
      </c>
      <c r="M25" s="286" t="s">
        <v>440</v>
      </c>
      <c r="N25" s="286" t="s">
        <v>440</v>
      </c>
      <c r="O25" s="286" t="s">
        <v>440</v>
      </c>
      <c r="P25" s="286" t="s">
        <v>440</v>
      </c>
      <c r="Q25" s="286" t="s">
        <v>440</v>
      </c>
      <c r="R25" s="286" t="s">
        <v>440</v>
      </c>
      <c r="S25" s="286" t="s">
        <v>440</v>
      </c>
      <c r="T25" s="286" t="s">
        <v>440</v>
      </c>
      <c r="U25" s="286" t="s">
        <v>440</v>
      </c>
      <c r="V25" s="286" t="s">
        <v>440</v>
      </c>
      <c r="W25" s="286" t="s">
        <v>440</v>
      </c>
      <c r="X25" s="286" t="s">
        <v>440</v>
      </c>
      <c r="Y25" s="286" t="s">
        <v>440</v>
      </c>
      <c r="Z25" s="286" t="s">
        <v>440</v>
      </c>
      <c r="AA25" s="286" t="s">
        <v>440</v>
      </c>
      <c r="AB25" s="286" t="s">
        <v>440</v>
      </c>
      <c r="AC25" s="286" t="s">
        <v>440</v>
      </c>
      <c r="AD25" s="286" t="s">
        <v>440</v>
      </c>
      <c r="AE25" s="286" t="s">
        <v>440</v>
      </c>
    </row>
    <row r="26" spans="1:31" ht="78.75" x14ac:dyDescent="0.2">
      <c r="A26" s="290" t="s">
        <v>518</v>
      </c>
      <c r="B26" s="291" t="s">
        <v>700</v>
      </c>
      <c r="C26" s="290"/>
      <c r="D26" s="286" t="s">
        <v>440</v>
      </c>
      <c r="E26" s="286" t="s">
        <v>440</v>
      </c>
      <c r="F26" s="286" t="s">
        <v>440</v>
      </c>
      <c r="G26" s="286" t="s">
        <v>440</v>
      </c>
      <c r="H26" s="286" t="s">
        <v>440</v>
      </c>
      <c r="I26" s="286" t="s">
        <v>440</v>
      </c>
      <c r="J26" s="286" t="s">
        <v>440</v>
      </c>
      <c r="K26" s="286" t="s">
        <v>440</v>
      </c>
      <c r="L26" s="286" t="s">
        <v>440</v>
      </c>
      <c r="M26" s="286" t="s">
        <v>440</v>
      </c>
      <c r="N26" s="286" t="s">
        <v>440</v>
      </c>
      <c r="O26" s="286" t="s">
        <v>440</v>
      </c>
      <c r="P26" s="286" t="s">
        <v>440</v>
      </c>
      <c r="Q26" s="286" t="s">
        <v>440</v>
      </c>
      <c r="R26" s="286" t="s">
        <v>440</v>
      </c>
      <c r="S26" s="286" t="s">
        <v>440</v>
      </c>
      <c r="T26" s="286" t="s">
        <v>440</v>
      </c>
      <c r="U26" s="286" t="s">
        <v>440</v>
      </c>
      <c r="V26" s="286" t="s">
        <v>440</v>
      </c>
      <c r="W26" s="286" t="s">
        <v>440</v>
      </c>
      <c r="X26" s="286" t="s">
        <v>440</v>
      </c>
      <c r="Y26" s="286" t="s">
        <v>440</v>
      </c>
      <c r="Z26" s="286" t="s">
        <v>440</v>
      </c>
      <c r="AA26" s="286" t="s">
        <v>440</v>
      </c>
      <c r="AB26" s="286" t="s">
        <v>440</v>
      </c>
      <c r="AC26" s="286" t="s">
        <v>440</v>
      </c>
      <c r="AD26" s="286" t="s">
        <v>440</v>
      </c>
      <c r="AE26" s="286" t="s">
        <v>440</v>
      </c>
    </row>
    <row r="27" spans="1:31" ht="63" x14ac:dyDescent="0.2">
      <c r="A27" s="290" t="s">
        <v>517</v>
      </c>
      <c r="B27" s="291" t="s">
        <v>701</v>
      </c>
      <c r="C27" s="290"/>
      <c r="D27" s="286" t="s">
        <v>440</v>
      </c>
      <c r="E27" s="286" t="s">
        <v>440</v>
      </c>
      <c r="F27" s="286" t="s">
        <v>440</v>
      </c>
      <c r="G27" s="286" t="s">
        <v>440</v>
      </c>
      <c r="H27" s="286" t="s">
        <v>440</v>
      </c>
      <c r="I27" s="286" t="s">
        <v>440</v>
      </c>
      <c r="J27" s="286" t="s">
        <v>440</v>
      </c>
      <c r="K27" s="286" t="s">
        <v>440</v>
      </c>
      <c r="L27" s="286" t="s">
        <v>440</v>
      </c>
      <c r="M27" s="286" t="s">
        <v>440</v>
      </c>
      <c r="N27" s="286" t="s">
        <v>440</v>
      </c>
      <c r="O27" s="286" t="s">
        <v>440</v>
      </c>
      <c r="P27" s="286" t="s">
        <v>440</v>
      </c>
      <c r="Q27" s="286" t="s">
        <v>440</v>
      </c>
      <c r="R27" s="286" t="s">
        <v>440</v>
      </c>
      <c r="S27" s="286" t="s">
        <v>440</v>
      </c>
      <c r="T27" s="286" t="s">
        <v>440</v>
      </c>
      <c r="U27" s="286" t="s">
        <v>440</v>
      </c>
      <c r="V27" s="286" t="s">
        <v>440</v>
      </c>
      <c r="W27" s="286" t="s">
        <v>440</v>
      </c>
      <c r="X27" s="286" t="s">
        <v>440</v>
      </c>
      <c r="Y27" s="286" t="s">
        <v>440</v>
      </c>
      <c r="Z27" s="286" t="s">
        <v>440</v>
      </c>
      <c r="AA27" s="286" t="s">
        <v>440</v>
      </c>
      <c r="AB27" s="286" t="s">
        <v>440</v>
      </c>
      <c r="AC27" s="286" t="s">
        <v>440</v>
      </c>
      <c r="AD27" s="286" t="s">
        <v>440</v>
      </c>
      <c r="AE27" s="286" t="s">
        <v>440</v>
      </c>
    </row>
    <row r="28" spans="1:31" ht="47.25" x14ac:dyDescent="0.2">
      <c r="A28" s="290" t="s">
        <v>515</v>
      </c>
      <c r="B28" s="291" t="s">
        <v>702</v>
      </c>
      <c r="C28" s="290"/>
      <c r="D28" s="286" t="s">
        <v>440</v>
      </c>
      <c r="E28" s="286" t="s">
        <v>440</v>
      </c>
      <c r="F28" s="286" t="s">
        <v>440</v>
      </c>
      <c r="G28" s="286" t="s">
        <v>440</v>
      </c>
      <c r="H28" s="286" t="s">
        <v>440</v>
      </c>
      <c r="I28" s="286" t="s">
        <v>440</v>
      </c>
      <c r="J28" s="286" t="s">
        <v>440</v>
      </c>
      <c r="K28" s="286" t="s">
        <v>440</v>
      </c>
      <c r="L28" s="286" t="s">
        <v>440</v>
      </c>
      <c r="M28" s="286" t="s">
        <v>440</v>
      </c>
      <c r="N28" s="286" t="s">
        <v>440</v>
      </c>
      <c r="O28" s="286" t="s">
        <v>440</v>
      </c>
      <c r="P28" s="286" t="s">
        <v>440</v>
      </c>
      <c r="Q28" s="286" t="s">
        <v>440</v>
      </c>
      <c r="R28" s="286" t="s">
        <v>440</v>
      </c>
      <c r="S28" s="286" t="s">
        <v>440</v>
      </c>
      <c r="T28" s="286" t="s">
        <v>440</v>
      </c>
      <c r="U28" s="286" t="s">
        <v>440</v>
      </c>
      <c r="V28" s="286" t="s">
        <v>440</v>
      </c>
      <c r="W28" s="286" t="s">
        <v>440</v>
      </c>
      <c r="X28" s="286" t="s">
        <v>440</v>
      </c>
      <c r="Y28" s="286" t="s">
        <v>440</v>
      </c>
      <c r="Z28" s="286" t="s">
        <v>440</v>
      </c>
      <c r="AA28" s="286" t="s">
        <v>440</v>
      </c>
      <c r="AB28" s="286" t="s">
        <v>440</v>
      </c>
      <c r="AC28" s="286" t="s">
        <v>440</v>
      </c>
      <c r="AD28" s="286" t="s">
        <v>440</v>
      </c>
      <c r="AE28" s="286" t="s">
        <v>440</v>
      </c>
    </row>
    <row r="29" spans="1:31" ht="78.75" x14ac:dyDescent="0.2">
      <c r="A29" s="290" t="s">
        <v>514</v>
      </c>
      <c r="B29" s="291" t="s">
        <v>703</v>
      </c>
      <c r="C29" s="290"/>
      <c r="D29" s="286" t="s">
        <v>440</v>
      </c>
      <c r="E29" s="286" t="s">
        <v>440</v>
      </c>
      <c r="F29" s="286" t="s">
        <v>440</v>
      </c>
      <c r="G29" s="286" t="s">
        <v>440</v>
      </c>
      <c r="H29" s="286" t="s">
        <v>440</v>
      </c>
      <c r="I29" s="286" t="s">
        <v>440</v>
      </c>
      <c r="J29" s="286" t="s">
        <v>440</v>
      </c>
      <c r="K29" s="286" t="s">
        <v>440</v>
      </c>
      <c r="L29" s="286" t="s">
        <v>440</v>
      </c>
      <c r="M29" s="286" t="s">
        <v>440</v>
      </c>
      <c r="N29" s="286" t="s">
        <v>440</v>
      </c>
      <c r="O29" s="286" t="s">
        <v>440</v>
      </c>
      <c r="P29" s="286" t="s">
        <v>440</v>
      </c>
      <c r="Q29" s="286" t="s">
        <v>440</v>
      </c>
      <c r="R29" s="286" t="s">
        <v>440</v>
      </c>
      <c r="S29" s="286" t="s">
        <v>440</v>
      </c>
      <c r="T29" s="286" t="s">
        <v>440</v>
      </c>
      <c r="U29" s="286" t="s">
        <v>440</v>
      </c>
      <c r="V29" s="286" t="s">
        <v>440</v>
      </c>
      <c r="W29" s="286" t="s">
        <v>440</v>
      </c>
      <c r="X29" s="286" t="s">
        <v>440</v>
      </c>
      <c r="Y29" s="286" t="s">
        <v>440</v>
      </c>
      <c r="Z29" s="286" t="s">
        <v>440</v>
      </c>
      <c r="AA29" s="286" t="s">
        <v>440</v>
      </c>
      <c r="AB29" s="286" t="s">
        <v>440</v>
      </c>
      <c r="AC29" s="286" t="s">
        <v>440</v>
      </c>
      <c r="AD29" s="286" t="s">
        <v>440</v>
      </c>
      <c r="AE29" s="286" t="s">
        <v>440</v>
      </c>
    </row>
    <row r="30" spans="1:31" ht="47.25" x14ac:dyDescent="0.2">
      <c r="A30" s="290" t="s">
        <v>513</v>
      </c>
      <c r="B30" s="291" t="s">
        <v>704</v>
      </c>
      <c r="C30" s="290"/>
      <c r="D30" s="286" t="s">
        <v>440</v>
      </c>
      <c r="E30" s="286" t="s">
        <v>440</v>
      </c>
      <c r="F30" s="286" t="s">
        <v>440</v>
      </c>
      <c r="G30" s="286" t="s">
        <v>440</v>
      </c>
      <c r="H30" s="286" t="s">
        <v>440</v>
      </c>
      <c r="I30" s="286" t="s">
        <v>440</v>
      </c>
      <c r="J30" s="286" t="s">
        <v>440</v>
      </c>
      <c r="K30" s="286" t="s">
        <v>440</v>
      </c>
      <c r="L30" s="286" t="s">
        <v>440</v>
      </c>
      <c r="M30" s="286" t="s">
        <v>440</v>
      </c>
      <c r="N30" s="286" t="s">
        <v>440</v>
      </c>
      <c r="O30" s="286" t="s">
        <v>440</v>
      </c>
      <c r="P30" s="286" t="s">
        <v>440</v>
      </c>
      <c r="Q30" s="286" t="s">
        <v>440</v>
      </c>
      <c r="R30" s="286" t="s">
        <v>440</v>
      </c>
      <c r="S30" s="286" t="s">
        <v>440</v>
      </c>
      <c r="T30" s="286" t="s">
        <v>440</v>
      </c>
      <c r="U30" s="286" t="s">
        <v>440</v>
      </c>
      <c r="V30" s="286" t="s">
        <v>440</v>
      </c>
      <c r="W30" s="286" t="s">
        <v>440</v>
      </c>
      <c r="X30" s="286" t="s">
        <v>440</v>
      </c>
      <c r="Y30" s="286" t="s">
        <v>440</v>
      </c>
      <c r="Z30" s="286" t="s">
        <v>440</v>
      </c>
      <c r="AA30" s="286" t="s">
        <v>440</v>
      </c>
      <c r="AB30" s="286" t="s">
        <v>440</v>
      </c>
      <c r="AC30" s="286" t="s">
        <v>440</v>
      </c>
      <c r="AD30" s="286" t="s">
        <v>440</v>
      </c>
      <c r="AE30" s="286" t="s">
        <v>440</v>
      </c>
    </row>
    <row r="31" spans="1:31" ht="63" x14ac:dyDescent="0.2">
      <c r="A31" s="290" t="s">
        <v>510</v>
      </c>
      <c r="B31" s="291" t="s">
        <v>705</v>
      </c>
      <c r="C31" s="290"/>
      <c r="D31" s="286" t="s">
        <v>440</v>
      </c>
      <c r="E31" s="286" t="s">
        <v>440</v>
      </c>
      <c r="F31" s="286" t="s">
        <v>440</v>
      </c>
      <c r="G31" s="286" t="s">
        <v>440</v>
      </c>
      <c r="H31" s="286" t="s">
        <v>440</v>
      </c>
      <c r="I31" s="286" t="s">
        <v>440</v>
      </c>
      <c r="J31" s="286" t="s">
        <v>440</v>
      </c>
      <c r="K31" s="286" t="s">
        <v>440</v>
      </c>
      <c r="L31" s="286" t="s">
        <v>440</v>
      </c>
      <c r="M31" s="286" t="s">
        <v>440</v>
      </c>
      <c r="N31" s="286" t="s">
        <v>440</v>
      </c>
      <c r="O31" s="286" t="s">
        <v>440</v>
      </c>
      <c r="P31" s="286" t="s">
        <v>440</v>
      </c>
      <c r="Q31" s="286" t="s">
        <v>440</v>
      </c>
      <c r="R31" s="286" t="s">
        <v>440</v>
      </c>
      <c r="S31" s="286" t="s">
        <v>440</v>
      </c>
      <c r="T31" s="286" t="s">
        <v>440</v>
      </c>
      <c r="U31" s="286" t="s">
        <v>440</v>
      </c>
      <c r="V31" s="286" t="s">
        <v>440</v>
      </c>
      <c r="W31" s="286" t="s">
        <v>440</v>
      </c>
      <c r="X31" s="286" t="s">
        <v>440</v>
      </c>
      <c r="Y31" s="286" t="s">
        <v>440</v>
      </c>
      <c r="Z31" s="286" t="s">
        <v>440</v>
      </c>
      <c r="AA31" s="286" t="s">
        <v>440</v>
      </c>
      <c r="AB31" s="286" t="s">
        <v>440</v>
      </c>
      <c r="AC31" s="286" t="s">
        <v>440</v>
      </c>
      <c r="AD31" s="286" t="s">
        <v>440</v>
      </c>
      <c r="AE31" s="286" t="s">
        <v>440</v>
      </c>
    </row>
    <row r="32" spans="1:31" ht="47.25" x14ac:dyDescent="0.2">
      <c r="A32" s="290" t="s">
        <v>509</v>
      </c>
      <c r="B32" s="291" t="s">
        <v>706</v>
      </c>
      <c r="C32" s="290"/>
      <c r="D32" s="286" t="s">
        <v>440</v>
      </c>
      <c r="E32" s="286" t="s">
        <v>440</v>
      </c>
      <c r="F32" s="286" t="s">
        <v>440</v>
      </c>
      <c r="G32" s="286" t="s">
        <v>440</v>
      </c>
      <c r="H32" s="286" t="s">
        <v>440</v>
      </c>
      <c r="I32" s="286" t="s">
        <v>440</v>
      </c>
      <c r="J32" s="286" t="s">
        <v>440</v>
      </c>
      <c r="K32" s="286" t="s">
        <v>440</v>
      </c>
      <c r="L32" s="286" t="s">
        <v>440</v>
      </c>
      <c r="M32" s="286" t="s">
        <v>440</v>
      </c>
      <c r="N32" s="286" t="s">
        <v>440</v>
      </c>
      <c r="O32" s="286" t="s">
        <v>440</v>
      </c>
      <c r="P32" s="286" t="s">
        <v>440</v>
      </c>
      <c r="Q32" s="286" t="s">
        <v>440</v>
      </c>
      <c r="R32" s="286" t="s">
        <v>440</v>
      </c>
      <c r="S32" s="286" t="s">
        <v>440</v>
      </c>
      <c r="T32" s="286" t="s">
        <v>440</v>
      </c>
      <c r="U32" s="286" t="s">
        <v>440</v>
      </c>
      <c r="V32" s="286" t="s">
        <v>440</v>
      </c>
      <c r="W32" s="286" t="s">
        <v>440</v>
      </c>
      <c r="X32" s="286" t="s">
        <v>440</v>
      </c>
      <c r="Y32" s="286" t="s">
        <v>440</v>
      </c>
      <c r="Z32" s="286" t="s">
        <v>440</v>
      </c>
      <c r="AA32" s="286" t="s">
        <v>440</v>
      </c>
      <c r="AB32" s="286" t="s">
        <v>440</v>
      </c>
      <c r="AC32" s="286" t="s">
        <v>440</v>
      </c>
      <c r="AD32" s="286" t="s">
        <v>440</v>
      </c>
      <c r="AE32" s="286" t="s">
        <v>440</v>
      </c>
    </row>
    <row r="33" spans="1:31" ht="126" x14ac:dyDescent="0.2">
      <c r="A33" s="290" t="s">
        <v>509</v>
      </c>
      <c r="B33" s="291" t="s">
        <v>707</v>
      </c>
      <c r="C33" s="290"/>
      <c r="D33" s="286" t="s">
        <v>440</v>
      </c>
      <c r="E33" s="286" t="s">
        <v>440</v>
      </c>
      <c r="F33" s="286" t="s">
        <v>440</v>
      </c>
      <c r="G33" s="286" t="s">
        <v>440</v>
      </c>
      <c r="H33" s="286" t="s">
        <v>440</v>
      </c>
      <c r="I33" s="286" t="s">
        <v>440</v>
      </c>
      <c r="J33" s="286" t="s">
        <v>440</v>
      </c>
      <c r="K33" s="286" t="s">
        <v>440</v>
      </c>
      <c r="L33" s="286" t="s">
        <v>440</v>
      </c>
      <c r="M33" s="286" t="s">
        <v>440</v>
      </c>
      <c r="N33" s="286" t="s">
        <v>440</v>
      </c>
      <c r="O33" s="286" t="s">
        <v>440</v>
      </c>
      <c r="P33" s="286" t="s">
        <v>440</v>
      </c>
      <c r="Q33" s="286" t="s">
        <v>440</v>
      </c>
      <c r="R33" s="286" t="s">
        <v>440</v>
      </c>
      <c r="S33" s="286" t="s">
        <v>440</v>
      </c>
      <c r="T33" s="286" t="s">
        <v>440</v>
      </c>
      <c r="U33" s="286" t="s">
        <v>440</v>
      </c>
      <c r="V33" s="286" t="s">
        <v>440</v>
      </c>
      <c r="W33" s="286" t="s">
        <v>440</v>
      </c>
      <c r="X33" s="286" t="s">
        <v>440</v>
      </c>
      <c r="Y33" s="286" t="s">
        <v>440</v>
      </c>
      <c r="Z33" s="286" t="s">
        <v>440</v>
      </c>
      <c r="AA33" s="286" t="s">
        <v>440</v>
      </c>
      <c r="AB33" s="286" t="s">
        <v>440</v>
      </c>
      <c r="AC33" s="286" t="s">
        <v>440</v>
      </c>
      <c r="AD33" s="286" t="s">
        <v>440</v>
      </c>
      <c r="AE33" s="286" t="s">
        <v>440</v>
      </c>
    </row>
    <row r="34" spans="1:31" ht="110.25" x14ac:dyDescent="0.2">
      <c r="A34" s="290" t="s">
        <v>509</v>
      </c>
      <c r="B34" s="291" t="s">
        <v>708</v>
      </c>
      <c r="C34" s="290"/>
      <c r="D34" s="286" t="s">
        <v>440</v>
      </c>
      <c r="E34" s="286" t="s">
        <v>440</v>
      </c>
      <c r="F34" s="286" t="s">
        <v>440</v>
      </c>
      <c r="G34" s="286" t="s">
        <v>440</v>
      </c>
      <c r="H34" s="286" t="s">
        <v>440</v>
      </c>
      <c r="I34" s="286" t="s">
        <v>440</v>
      </c>
      <c r="J34" s="286" t="s">
        <v>440</v>
      </c>
      <c r="K34" s="286" t="s">
        <v>440</v>
      </c>
      <c r="L34" s="286" t="s">
        <v>440</v>
      </c>
      <c r="M34" s="286" t="s">
        <v>440</v>
      </c>
      <c r="N34" s="286" t="s">
        <v>440</v>
      </c>
      <c r="O34" s="286" t="s">
        <v>440</v>
      </c>
      <c r="P34" s="286" t="s">
        <v>440</v>
      </c>
      <c r="Q34" s="286" t="s">
        <v>440</v>
      </c>
      <c r="R34" s="286" t="s">
        <v>440</v>
      </c>
      <c r="S34" s="286" t="s">
        <v>440</v>
      </c>
      <c r="T34" s="286" t="s">
        <v>440</v>
      </c>
      <c r="U34" s="286" t="s">
        <v>440</v>
      </c>
      <c r="V34" s="286" t="s">
        <v>440</v>
      </c>
      <c r="W34" s="286" t="s">
        <v>440</v>
      </c>
      <c r="X34" s="286" t="s">
        <v>440</v>
      </c>
      <c r="Y34" s="286" t="s">
        <v>440</v>
      </c>
      <c r="Z34" s="286" t="s">
        <v>440</v>
      </c>
      <c r="AA34" s="286" t="s">
        <v>440</v>
      </c>
      <c r="AB34" s="286" t="s">
        <v>440</v>
      </c>
      <c r="AC34" s="286" t="s">
        <v>440</v>
      </c>
      <c r="AD34" s="286" t="s">
        <v>440</v>
      </c>
      <c r="AE34" s="286" t="s">
        <v>440</v>
      </c>
    </row>
    <row r="35" spans="1:31" ht="126" x14ac:dyDescent="0.2">
      <c r="A35" s="290" t="s">
        <v>509</v>
      </c>
      <c r="B35" s="291" t="s">
        <v>709</v>
      </c>
      <c r="C35" s="290"/>
      <c r="D35" s="286" t="s">
        <v>440</v>
      </c>
      <c r="E35" s="286" t="s">
        <v>440</v>
      </c>
      <c r="F35" s="286" t="s">
        <v>440</v>
      </c>
      <c r="G35" s="286" t="s">
        <v>440</v>
      </c>
      <c r="H35" s="286" t="s">
        <v>440</v>
      </c>
      <c r="I35" s="286" t="s">
        <v>440</v>
      </c>
      <c r="J35" s="286" t="s">
        <v>440</v>
      </c>
      <c r="K35" s="286" t="s">
        <v>440</v>
      </c>
      <c r="L35" s="286" t="s">
        <v>440</v>
      </c>
      <c r="M35" s="286" t="s">
        <v>440</v>
      </c>
      <c r="N35" s="286" t="s">
        <v>440</v>
      </c>
      <c r="O35" s="286" t="s">
        <v>440</v>
      </c>
      <c r="P35" s="286" t="s">
        <v>440</v>
      </c>
      <c r="Q35" s="286" t="s">
        <v>440</v>
      </c>
      <c r="R35" s="286" t="s">
        <v>440</v>
      </c>
      <c r="S35" s="286" t="s">
        <v>440</v>
      </c>
      <c r="T35" s="286" t="s">
        <v>440</v>
      </c>
      <c r="U35" s="286" t="s">
        <v>440</v>
      </c>
      <c r="V35" s="286" t="s">
        <v>440</v>
      </c>
      <c r="W35" s="286" t="s">
        <v>440</v>
      </c>
      <c r="X35" s="286" t="s">
        <v>440</v>
      </c>
      <c r="Y35" s="286" t="s">
        <v>440</v>
      </c>
      <c r="Z35" s="286" t="s">
        <v>440</v>
      </c>
      <c r="AA35" s="286" t="s">
        <v>440</v>
      </c>
      <c r="AB35" s="286" t="s">
        <v>440</v>
      </c>
      <c r="AC35" s="286" t="s">
        <v>440</v>
      </c>
      <c r="AD35" s="286" t="s">
        <v>440</v>
      </c>
      <c r="AE35" s="286" t="s">
        <v>440</v>
      </c>
    </row>
    <row r="36" spans="1:31" ht="47.25" x14ac:dyDescent="0.2">
      <c r="A36" s="290" t="s">
        <v>508</v>
      </c>
      <c r="B36" s="291" t="s">
        <v>706</v>
      </c>
      <c r="C36" s="290"/>
      <c r="D36" s="286" t="s">
        <v>440</v>
      </c>
      <c r="E36" s="286" t="s">
        <v>440</v>
      </c>
      <c r="F36" s="286" t="s">
        <v>440</v>
      </c>
      <c r="G36" s="286" t="s">
        <v>440</v>
      </c>
      <c r="H36" s="286" t="s">
        <v>440</v>
      </c>
      <c r="I36" s="286" t="s">
        <v>440</v>
      </c>
      <c r="J36" s="286" t="s">
        <v>440</v>
      </c>
      <c r="K36" s="286" t="s">
        <v>440</v>
      </c>
      <c r="L36" s="286" t="s">
        <v>440</v>
      </c>
      <c r="M36" s="286" t="s">
        <v>440</v>
      </c>
      <c r="N36" s="286" t="s">
        <v>440</v>
      </c>
      <c r="O36" s="286" t="s">
        <v>440</v>
      </c>
      <c r="P36" s="286" t="s">
        <v>440</v>
      </c>
      <c r="Q36" s="286" t="s">
        <v>440</v>
      </c>
      <c r="R36" s="286" t="s">
        <v>440</v>
      </c>
      <c r="S36" s="286" t="s">
        <v>440</v>
      </c>
      <c r="T36" s="286" t="s">
        <v>440</v>
      </c>
      <c r="U36" s="286" t="s">
        <v>440</v>
      </c>
      <c r="V36" s="286" t="s">
        <v>440</v>
      </c>
      <c r="W36" s="286" t="s">
        <v>440</v>
      </c>
      <c r="X36" s="286" t="s">
        <v>440</v>
      </c>
      <c r="Y36" s="286" t="s">
        <v>440</v>
      </c>
      <c r="Z36" s="286" t="s">
        <v>440</v>
      </c>
      <c r="AA36" s="286" t="s">
        <v>440</v>
      </c>
      <c r="AB36" s="286" t="s">
        <v>440</v>
      </c>
      <c r="AC36" s="286" t="s">
        <v>440</v>
      </c>
      <c r="AD36" s="286" t="s">
        <v>440</v>
      </c>
      <c r="AE36" s="286" t="s">
        <v>440</v>
      </c>
    </row>
    <row r="37" spans="1:31" ht="126" x14ac:dyDescent="0.2">
      <c r="A37" s="290" t="s">
        <v>508</v>
      </c>
      <c r="B37" s="291" t="s">
        <v>707</v>
      </c>
      <c r="C37" s="290"/>
      <c r="D37" s="286" t="s">
        <v>440</v>
      </c>
      <c r="E37" s="286" t="s">
        <v>440</v>
      </c>
      <c r="F37" s="286" t="s">
        <v>440</v>
      </c>
      <c r="G37" s="286" t="s">
        <v>440</v>
      </c>
      <c r="H37" s="286" t="s">
        <v>440</v>
      </c>
      <c r="I37" s="286" t="s">
        <v>440</v>
      </c>
      <c r="J37" s="286" t="s">
        <v>440</v>
      </c>
      <c r="K37" s="286" t="s">
        <v>440</v>
      </c>
      <c r="L37" s="286" t="s">
        <v>440</v>
      </c>
      <c r="M37" s="286" t="s">
        <v>440</v>
      </c>
      <c r="N37" s="286" t="s">
        <v>440</v>
      </c>
      <c r="O37" s="286" t="s">
        <v>440</v>
      </c>
      <c r="P37" s="286" t="s">
        <v>440</v>
      </c>
      <c r="Q37" s="286" t="s">
        <v>440</v>
      </c>
      <c r="R37" s="286" t="s">
        <v>440</v>
      </c>
      <c r="S37" s="286" t="s">
        <v>440</v>
      </c>
      <c r="T37" s="286" t="s">
        <v>440</v>
      </c>
      <c r="U37" s="286" t="s">
        <v>440</v>
      </c>
      <c r="V37" s="286" t="s">
        <v>440</v>
      </c>
      <c r="W37" s="286" t="s">
        <v>440</v>
      </c>
      <c r="X37" s="286" t="s">
        <v>440</v>
      </c>
      <c r="Y37" s="286" t="s">
        <v>440</v>
      </c>
      <c r="Z37" s="286" t="s">
        <v>440</v>
      </c>
      <c r="AA37" s="286" t="s">
        <v>440</v>
      </c>
      <c r="AB37" s="286" t="s">
        <v>440</v>
      </c>
      <c r="AC37" s="286" t="s">
        <v>440</v>
      </c>
      <c r="AD37" s="286" t="s">
        <v>440</v>
      </c>
      <c r="AE37" s="286" t="s">
        <v>440</v>
      </c>
    </row>
    <row r="38" spans="1:31" ht="110.25" x14ac:dyDescent="0.2">
      <c r="A38" s="290" t="s">
        <v>508</v>
      </c>
      <c r="B38" s="291" t="s">
        <v>708</v>
      </c>
      <c r="C38" s="290"/>
      <c r="D38" s="286" t="s">
        <v>440</v>
      </c>
      <c r="E38" s="286" t="s">
        <v>440</v>
      </c>
      <c r="F38" s="286" t="s">
        <v>440</v>
      </c>
      <c r="G38" s="286" t="s">
        <v>440</v>
      </c>
      <c r="H38" s="286" t="s">
        <v>440</v>
      </c>
      <c r="I38" s="286" t="s">
        <v>440</v>
      </c>
      <c r="J38" s="286" t="s">
        <v>440</v>
      </c>
      <c r="K38" s="286" t="s">
        <v>440</v>
      </c>
      <c r="L38" s="286" t="s">
        <v>440</v>
      </c>
      <c r="M38" s="286" t="s">
        <v>440</v>
      </c>
      <c r="N38" s="286" t="s">
        <v>440</v>
      </c>
      <c r="O38" s="286" t="s">
        <v>440</v>
      </c>
      <c r="P38" s="286" t="s">
        <v>440</v>
      </c>
      <c r="Q38" s="286" t="s">
        <v>440</v>
      </c>
      <c r="R38" s="286" t="s">
        <v>440</v>
      </c>
      <c r="S38" s="286" t="s">
        <v>440</v>
      </c>
      <c r="T38" s="286" t="s">
        <v>440</v>
      </c>
      <c r="U38" s="286" t="s">
        <v>440</v>
      </c>
      <c r="V38" s="286" t="s">
        <v>440</v>
      </c>
      <c r="W38" s="286" t="s">
        <v>440</v>
      </c>
      <c r="X38" s="286" t="s">
        <v>440</v>
      </c>
      <c r="Y38" s="286" t="s">
        <v>440</v>
      </c>
      <c r="Z38" s="286" t="s">
        <v>440</v>
      </c>
      <c r="AA38" s="286" t="s">
        <v>440</v>
      </c>
      <c r="AB38" s="286" t="s">
        <v>440</v>
      </c>
      <c r="AC38" s="286" t="s">
        <v>440</v>
      </c>
      <c r="AD38" s="286" t="s">
        <v>440</v>
      </c>
      <c r="AE38" s="286" t="s">
        <v>440</v>
      </c>
    </row>
    <row r="39" spans="1:31" ht="126" x14ac:dyDescent="0.2">
      <c r="A39" s="290" t="s">
        <v>508</v>
      </c>
      <c r="B39" s="291" t="s">
        <v>710</v>
      </c>
      <c r="C39" s="290"/>
      <c r="D39" s="286" t="s">
        <v>440</v>
      </c>
      <c r="E39" s="286" t="s">
        <v>440</v>
      </c>
      <c r="F39" s="286" t="s">
        <v>440</v>
      </c>
      <c r="G39" s="286" t="s">
        <v>440</v>
      </c>
      <c r="H39" s="286" t="s">
        <v>440</v>
      </c>
      <c r="I39" s="286" t="s">
        <v>440</v>
      </c>
      <c r="J39" s="286" t="s">
        <v>440</v>
      </c>
      <c r="K39" s="286" t="s">
        <v>440</v>
      </c>
      <c r="L39" s="286" t="s">
        <v>440</v>
      </c>
      <c r="M39" s="286" t="s">
        <v>440</v>
      </c>
      <c r="N39" s="286" t="s">
        <v>440</v>
      </c>
      <c r="O39" s="286" t="s">
        <v>440</v>
      </c>
      <c r="P39" s="286" t="s">
        <v>440</v>
      </c>
      <c r="Q39" s="286" t="s">
        <v>440</v>
      </c>
      <c r="R39" s="286" t="s">
        <v>440</v>
      </c>
      <c r="S39" s="286" t="s">
        <v>440</v>
      </c>
      <c r="T39" s="286" t="s">
        <v>440</v>
      </c>
      <c r="U39" s="286" t="s">
        <v>440</v>
      </c>
      <c r="V39" s="286" t="s">
        <v>440</v>
      </c>
      <c r="W39" s="286" t="s">
        <v>440</v>
      </c>
      <c r="X39" s="286" t="s">
        <v>440</v>
      </c>
      <c r="Y39" s="286" t="s">
        <v>440</v>
      </c>
      <c r="Z39" s="286" t="s">
        <v>440</v>
      </c>
      <c r="AA39" s="286" t="s">
        <v>440</v>
      </c>
      <c r="AB39" s="286" t="s">
        <v>440</v>
      </c>
      <c r="AC39" s="286" t="s">
        <v>440</v>
      </c>
      <c r="AD39" s="286" t="s">
        <v>440</v>
      </c>
      <c r="AE39" s="286" t="s">
        <v>440</v>
      </c>
    </row>
    <row r="40" spans="1:31" ht="94.5" x14ac:dyDescent="0.2">
      <c r="A40" s="290" t="s">
        <v>505</v>
      </c>
      <c r="B40" s="291" t="s">
        <v>711</v>
      </c>
      <c r="C40" s="290"/>
      <c r="D40" s="286" t="s">
        <v>440</v>
      </c>
      <c r="E40" s="286" t="s">
        <v>440</v>
      </c>
      <c r="F40" s="286" t="s">
        <v>440</v>
      </c>
      <c r="G40" s="286" t="s">
        <v>440</v>
      </c>
      <c r="H40" s="286" t="s">
        <v>440</v>
      </c>
      <c r="I40" s="286" t="s">
        <v>440</v>
      </c>
      <c r="J40" s="286" t="s">
        <v>440</v>
      </c>
      <c r="K40" s="286" t="s">
        <v>440</v>
      </c>
      <c r="L40" s="286" t="s">
        <v>440</v>
      </c>
      <c r="M40" s="286" t="s">
        <v>440</v>
      </c>
      <c r="N40" s="286" t="s">
        <v>440</v>
      </c>
      <c r="O40" s="286" t="s">
        <v>440</v>
      </c>
      <c r="P40" s="286" t="s">
        <v>440</v>
      </c>
      <c r="Q40" s="286" t="s">
        <v>440</v>
      </c>
      <c r="R40" s="286" t="s">
        <v>440</v>
      </c>
      <c r="S40" s="286" t="s">
        <v>440</v>
      </c>
      <c r="T40" s="286" t="s">
        <v>440</v>
      </c>
      <c r="U40" s="286" t="s">
        <v>440</v>
      </c>
      <c r="V40" s="286" t="s">
        <v>440</v>
      </c>
      <c r="W40" s="286" t="s">
        <v>440</v>
      </c>
      <c r="X40" s="286" t="s">
        <v>440</v>
      </c>
      <c r="Y40" s="286" t="s">
        <v>440</v>
      </c>
      <c r="Z40" s="286" t="s">
        <v>440</v>
      </c>
      <c r="AA40" s="286" t="s">
        <v>440</v>
      </c>
      <c r="AB40" s="286" t="s">
        <v>440</v>
      </c>
      <c r="AC40" s="286" t="s">
        <v>440</v>
      </c>
      <c r="AD40" s="286" t="s">
        <v>440</v>
      </c>
      <c r="AE40" s="286" t="s">
        <v>440</v>
      </c>
    </row>
    <row r="41" spans="1:31" ht="78.75" x14ac:dyDescent="0.2">
      <c r="A41" s="290" t="s">
        <v>504</v>
      </c>
      <c r="B41" s="291" t="s">
        <v>712</v>
      </c>
      <c r="C41" s="290"/>
      <c r="D41" s="286" t="s">
        <v>440</v>
      </c>
      <c r="E41" s="286" t="s">
        <v>440</v>
      </c>
      <c r="F41" s="286" t="s">
        <v>440</v>
      </c>
      <c r="G41" s="286" t="s">
        <v>440</v>
      </c>
      <c r="H41" s="286" t="s">
        <v>440</v>
      </c>
      <c r="I41" s="286" t="s">
        <v>440</v>
      </c>
      <c r="J41" s="286" t="s">
        <v>440</v>
      </c>
      <c r="K41" s="286" t="s">
        <v>440</v>
      </c>
      <c r="L41" s="286" t="s">
        <v>440</v>
      </c>
      <c r="M41" s="286" t="s">
        <v>440</v>
      </c>
      <c r="N41" s="286" t="s">
        <v>440</v>
      </c>
      <c r="O41" s="286" t="s">
        <v>440</v>
      </c>
      <c r="P41" s="286" t="s">
        <v>440</v>
      </c>
      <c r="Q41" s="286" t="s">
        <v>440</v>
      </c>
      <c r="R41" s="286" t="s">
        <v>440</v>
      </c>
      <c r="S41" s="286" t="s">
        <v>440</v>
      </c>
      <c r="T41" s="286" t="s">
        <v>440</v>
      </c>
      <c r="U41" s="286" t="s">
        <v>440</v>
      </c>
      <c r="V41" s="286" t="s">
        <v>440</v>
      </c>
      <c r="W41" s="286" t="s">
        <v>440</v>
      </c>
      <c r="X41" s="286" t="s">
        <v>440</v>
      </c>
      <c r="Y41" s="286" t="s">
        <v>440</v>
      </c>
      <c r="Z41" s="286" t="s">
        <v>440</v>
      </c>
      <c r="AA41" s="286" t="s">
        <v>440</v>
      </c>
      <c r="AB41" s="286" t="s">
        <v>440</v>
      </c>
      <c r="AC41" s="286" t="s">
        <v>440</v>
      </c>
      <c r="AD41" s="286" t="s">
        <v>440</v>
      </c>
      <c r="AE41" s="286" t="s">
        <v>440</v>
      </c>
    </row>
    <row r="42" spans="1:31" ht="94.5" x14ac:dyDescent="0.2">
      <c r="A42" s="290" t="s">
        <v>502</v>
      </c>
      <c r="B42" s="291" t="s">
        <v>713</v>
      </c>
      <c r="C42" s="290"/>
      <c r="D42" s="286" t="s">
        <v>440</v>
      </c>
      <c r="E42" s="286" t="s">
        <v>440</v>
      </c>
      <c r="F42" s="286" t="s">
        <v>440</v>
      </c>
      <c r="G42" s="286" t="s">
        <v>440</v>
      </c>
      <c r="H42" s="286" t="s">
        <v>440</v>
      </c>
      <c r="I42" s="286" t="s">
        <v>440</v>
      </c>
      <c r="J42" s="286" t="s">
        <v>440</v>
      </c>
      <c r="K42" s="286" t="s">
        <v>440</v>
      </c>
      <c r="L42" s="286" t="s">
        <v>440</v>
      </c>
      <c r="M42" s="286" t="s">
        <v>440</v>
      </c>
      <c r="N42" s="286" t="s">
        <v>440</v>
      </c>
      <c r="O42" s="286" t="s">
        <v>440</v>
      </c>
      <c r="P42" s="286" t="s">
        <v>440</v>
      </c>
      <c r="Q42" s="286" t="s">
        <v>440</v>
      </c>
      <c r="R42" s="286" t="s">
        <v>440</v>
      </c>
      <c r="S42" s="286" t="s">
        <v>440</v>
      </c>
      <c r="T42" s="286" t="s">
        <v>440</v>
      </c>
      <c r="U42" s="286" t="s">
        <v>440</v>
      </c>
      <c r="V42" s="286" t="s">
        <v>440</v>
      </c>
      <c r="W42" s="286" t="s">
        <v>440</v>
      </c>
      <c r="X42" s="286" t="s">
        <v>440</v>
      </c>
      <c r="Y42" s="286" t="s">
        <v>440</v>
      </c>
      <c r="Z42" s="286" t="s">
        <v>440</v>
      </c>
      <c r="AA42" s="286" t="s">
        <v>440</v>
      </c>
      <c r="AB42" s="286" t="s">
        <v>440</v>
      </c>
      <c r="AC42" s="286" t="s">
        <v>440</v>
      </c>
      <c r="AD42" s="286" t="s">
        <v>440</v>
      </c>
      <c r="AE42" s="286" t="s">
        <v>440</v>
      </c>
    </row>
    <row r="43" spans="1:31" ht="47.25" x14ac:dyDescent="0.2">
      <c r="A43" s="290" t="s">
        <v>491</v>
      </c>
      <c r="B43" s="291" t="s">
        <v>714</v>
      </c>
      <c r="C43" s="290"/>
      <c r="D43" s="286" t="s">
        <v>440</v>
      </c>
      <c r="E43" s="286" t="s">
        <v>440</v>
      </c>
      <c r="F43" s="286" t="s">
        <v>440</v>
      </c>
      <c r="G43" s="286" t="s">
        <v>440</v>
      </c>
      <c r="H43" s="286" t="s">
        <v>440</v>
      </c>
      <c r="I43" s="286" t="s">
        <v>440</v>
      </c>
      <c r="J43" s="286" t="s">
        <v>440</v>
      </c>
      <c r="K43" s="286" t="s">
        <v>440</v>
      </c>
      <c r="L43" s="286" t="s">
        <v>440</v>
      </c>
      <c r="M43" s="286" t="s">
        <v>440</v>
      </c>
      <c r="N43" s="286" t="s">
        <v>440</v>
      </c>
      <c r="O43" s="286" t="s">
        <v>440</v>
      </c>
      <c r="P43" s="286" t="s">
        <v>440</v>
      </c>
      <c r="Q43" s="286" t="s">
        <v>440</v>
      </c>
      <c r="R43" s="286" t="s">
        <v>440</v>
      </c>
      <c r="S43" s="286" t="s">
        <v>440</v>
      </c>
      <c r="T43" s="286" t="s">
        <v>440</v>
      </c>
      <c r="U43" s="286" t="s">
        <v>440</v>
      </c>
      <c r="V43" s="286" t="s">
        <v>440</v>
      </c>
      <c r="W43" s="286" t="s">
        <v>440</v>
      </c>
      <c r="X43" s="286" t="s">
        <v>440</v>
      </c>
      <c r="Y43" s="286" t="s">
        <v>440</v>
      </c>
      <c r="Z43" s="286" t="s">
        <v>440</v>
      </c>
      <c r="AA43" s="286" t="s">
        <v>440</v>
      </c>
      <c r="AB43" s="286" t="s">
        <v>440</v>
      </c>
      <c r="AC43" s="286" t="s">
        <v>440</v>
      </c>
      <c r="AD43" s="286" t="s">
        <v>440</v>
      </c>
      <c r="AE43" s="286" t="s">
        <v>440</v>
      </c>
    </row>
    <row r="44" spans="1:31" ht="78.75" x14ac:dyDescent="0.2">
      <c r="A44" s="290" t="s">
        <v>489</v>
      </c>
      <c r="B44" s="291" t="s">
        <v>715</v>
      </c>
      <c r="C44" s="290"/>
      <c r="D44" s="286" t="s">
        <v>440</v>
      </c>
      <c r="E44" s="286" t="s">
        <v>440</v>
      </c>
      <c r="F44" s="286" t="s">
        <v>440</v>
      </c>
      <c r="G44" s="286" t="s">
        <v>440</v>
      </c>
      <c r="H44" s="286" t="s">
        <v>440</v>
      </c>
      <c r="I44" s="286" t="s">
        <v>440</v>
      </c>
      <c r="J44" s="286" t="s">
        <v>440</v>
      </c>
      <c r="K44" s="286" t="s">
        <v>440</v>
      </c>
      <c r="L44" s="286" t="s">
        <v>440</v>
      </c>
      <c r="M44" s="286" t="s">
        <v>440</v>
      </c>
      <c r="N44" s="286" t="s">
        <v>440</v>
      </c>
      <c r="O44" s="286" t="s">
        <v>440</v>
      </c>
      <c r="P44" s="286" t="s">
        <v>440</v>
      </c>
      <c r="Q44" s="286" t="s">
        <v>440</v>
      </c>
      <c r="R44" s="286" t="s">
        <v>440</v>
      </c>
      <c r="S44" s="286" t="s">
        <v>440</v>
      </c>
      <c r="T44" s="286" t="s">
        <v>440</v>
      </c>
      <c r="U44" s="286" t="s">
        <v>440</v>
      </c>
      <c r="V44" s="286" t="s">
        <v>440</v>
      </c>
      <c r="W44" s="286" t="s">
        <v>440</v>
      </c>
      <c r="X44" s="286" t="s">
        <v>440</v>
      </c>
      <c r="Y44" s="286" t="s">
        <v>440</v>
      </c>
      <c r="Z44" s="286" t="s">
        <v>440</v>
      </c>
      <c r="AA44" s="286" t="s">
        <v>440</v>
      </c>
      <c r="AB44" s="286" t="s">
        <v>440</v>
      </c>
      <c r="AC44" s="286" t="s">
        <v>440</v>
      </c>
      <c r="AD44" s="286" t="s">
        <v>440</v>
      </c>
      <c r="AE44" s="286" t="s">
        <v>440</v>
      </c>
    </row>
    <row r="45" spans="1:31" ht="31.5" x14ac:dyDescent="0.2">
      <c r="A45" s="290" t="s">
        <v>487</v>
      </c>
      <c r="B45" s="291" t="s">
        <v>716</v>
      </c>
      <c r="C45" s="290"/>
      <c r="D45" s="286" t="s">
        <v>440</v>
      </c>
      <c r="E45" s="286" t="s">
        <v>440</v>
      </c>
      <c r="F45" s="286" t="s">
        <v>440</v>
      </c>
      <c r="G45" s="286" t="s">
        <v>440</v>
      </c>
      <c r="H45" s="286" t="s">
        <v>440</v>
      </c>
      <c r="I45" s="286" t="s">
        <v>440</v>
      </c>
      <c r="J45" s="286" t="s">
        <v>440</v>
      </c>
      <c r="K45" s="286" t="s">
        <v>440</v>
      </c>
      <c r="L45" s="286" t="s">
        <v>440</v>
      </c>
      <c r="M45" s="286" t="s">
        <v>440</v>
      </c>
      <c r="N45" s="286" t="s">
        <v>440</v>
      </c>
      <c r="O45" s="286" t="s">
        <v>440</v>
      </c>
      <c r="P45" s="286" t="s">
        <v>440</v>
      </c>
      <c r="Q45" s="286" t="s">
        <v>440</v>
      </c>
      <c r="R45" s="286" t="s">
        <v>440</v>
      </c>
      <c r="S45" s="286" t="s">
        <v>440</v>
      </c>
      <c r="T45" s="286" t="s">
        <v>440</v>
      </c>
      <c r="U45" s="286" t="s">
        <v>440</v>
      </c>
      <c r="V45" s="286" t="s">
        <v>440</v>
      </c>
      <c r="W45" s="286" t="s">
        <v>440</v>
      </c>
      <c r="X45" s="286" t="s">
        <v>440</v>
      </c>
      <c r="Y45" s="286" t="s">
        <v>440</v>
      </c>
      <c r="Z45" s="286" t="s">
        <v>440</v>
      </c>
      <c r="AA45" s="286" t="s">
        <v>440</v>
      </c>
      <c r="AB45" s="286" t="s">
        <v>440</v>
      </c>
      <c r="AC45" s="286" t="s">
        <v>440</v>
      </c>
      <c r="AD45" s="286" t="s">
        <v>440</v>
      </c>
      <c r="AE45" s="286" t="s">
        <v>440</v>
      </c>
    </row>
    <row r="46" spans="1:31" ht="15.75" x14ac:dyDescent="0.2">
      <c r="A46" s="292" t="s">
        <v>487</v>
      </c>
      <c r="B46" s="293" t="s">
        <v>717</v>
      </c>
      <c r="C46" s="244" t="s">
        <v>718</v>
      </c>
      <c r="D46" s="295" t="s">
        <v>440</v>
      </c>
      <c r="E46" s="295" t="s">
        <v>440</v>
      </c>
      <c r="F46" s="295" t="s">
        <v>440</v>
      </c>
      <c r="G46" s="295" t="s">
        <v>440</v>
      </c>
      <c r="H46" s="295" t="s">
        <v>440</v>
      </c>
      <c r="I46" s="295" t="s">
        <v>440</v>
      </c>
      <c r="J46" s="295" t="s">
        <v>440</v>
      </c>
      <c r="K46" s="295" t="s">
        <v>440</v>
      </c>
      <c r="L46" s="295" t="s">
        <v>440</v>
      </c>
      <c r="M46" s="295" t="s">
        <v>440</v>
      </c>
      <c r="N46" s="295" t="s">
        <v>440</v>
      </c>
      <c r="O46" s="295" t="s">
        <v>440</v>
      </c>
      <c r="P46" s="295" t="s">
        <v>440</v>
      </c>
      <c r="Q46" s="295" t="s">
        <v>440</v>
      </c>
      <c r="R46" s="295" t="s">
        <v>440</v>
      </c>
      <c r="S46" s="295" t="s">
        <v>440</v>
      </c>
      <c r="T46" s="295" t="s">
        <v>440</v>
      </c>
      <c r="U46" s="295" t="s">
        <v>440</v>
      </c>
      <c r="V46" s="295" t="s">
        <v>440</v>
      </c>
      <c r="W46" s="295" t="s">
        <v>440</v>
      </c>
      <c r="X46" s="295" t="s">
        <v>440</v>
      </c>
      <c r="Y46" s="295" t="s">
        <v>440</v>
      </c>
      <c r="Z46" s="295" t="s">
        <v>440</v>
      </c>
      <c r="AA46" s="295" t="s">
        <v>440</v>
      </c>
      <c r="AB46" s="295" t="s">
        <v>440</v>
      </c>
      <c r="AC46" s="295" t="s">
        <v>440</v>
      </c>
      <c r="AD46" s="295" t="s">
        <v>440</v>
      </c>
      <c r="AE46" s="295" t="s">
        <v>440</v>
      </c>
    </row>
    <row r="47" spans="1:31" ht="15.75" x14ac:dyDescent="0.2">
      <c r="A47" s="292" t="s">
        <v>487</v>
      </c>
      <c r="B47" s="293" t="s">
        <v>719</v>
      </c>
      <c r="C47" s="244" t="s">
        <v>720</v>
      </c>
      <c r="D47" s="295" t="s">
        <v>440</v>
      </c>
      <c r="E47" s="295" t="s">
        <v>440</v>
      </c>
      <c r="F47" s="295" t="s">
        <v>440</v>
      </c>
      <c r="G47" s="295" t="s">
        <v>440</v>
      </c>
      <c r="H47" s="295" t="s">
        <v>440</v>
      </c>
      <c r="I47" s="295" t="s">
        <v>440</v>
      </c>
      <c r="J47" s="295" t="s">
        <v>440</v>
      </c>
      <c r="K47" s="295" t="s">
        <v>440</v>
      </c>
      <c r="L47" s="295" t="s">
        <v>440</v>
      </c>
      <c r="M47" s="295" t="s">
        <v>440</v>
      </c>
      <c r="N47" s="295" t="s">
        <v>440</v>
      </c>
      <c r="O47" s="295" t="s">
        <v>440</v>
      </c>
      <c r="P47" s="295" t="s">
        <v>440</v>
      </c>
      <c r="Q47" s="295" t="s">
        <v>440</v>
      </c>
      <c r="R47" s="295" t="s">
        <v>440</v>
      </c>
      <c r="S47" s="295" t="s">
        <v>440</v>
      </c>
      <c r="T47" s="295" t="s">
        <v>440</v>
      </c>
      <c r="U47" s="295" t="s">
        <v>440</v>
      </c>
      <c r="V47" s="295" t="s">
        <v>440</v>
      </c>
      <c r="W47" s="295" t="s">
        <v>440</v>
      </c>
      <c r="X47" s="295" t="s">
        <v>440</v>
      </c>
      <c r="Y47" s="295" t="s">
        <v>440</v>
      </c>
      <c r="Z47" s="295" t="s">
        <v>440</v>
      </c>
      <c r="AA47" s="295" t="s">
        <v>440</v>
      </c>
      <c r="AB47" s="295" t="s">
        <v>440</v>
      </c>
      <c r="AC47" s="295" t="s">
        <v>440</v>
      </c>
      <c r="AD47" s="295" t="s">
        <v>440</v>
      </c>
      <c r="AE47" s="295" t="s">
        <v>440</v>
      </c>
    </row>
    <row r="48" spans="1:31" ht="15.75" x14ac:dyDescent="0.2">
      <c r="A48" s="292" t="s">
        <v>487</v>
      </c>
      <c r="B48" s="293" t="s">
        <v>721</v>
      </c>
      <c r="C48" s="244" t="s">
        <v>722</v>
      </c>
      <c r="D48" s="295" t="s">
        <v>440</v>
      </c>
      <c r="E48" s="295" t="s">
        <v>440</v>
      </c>
      <c r="F48" s="295" t="s">
        <v>440</v>
      </c>
      <c r="G48" s="295" t="s">
        <v>440</v>
      </c>
      <c r="H48" s="295" t="s">
        <v>440</v>
      </c>
      <c r="I48" s="295" t="s">
        <v>440</v>
      </c>
      <c r="J48" s="295" t="s">
        <v>440</v>
      </c>
      <c r="K48" s="295" t="s">
        <v>440</v>
      </c>
      <c r="L48" s="295" t="s">
        <v>440</v>
      </c>
      <c r="M48" s="295" t="s">
        <v>440</v>
      </c>
      <c r="N48" s="295" t="s">
        <v>440</v>
      </c>
      <c r="O48" s="295" t="s">
        <v>440</v>
      </c>
      <c r="P48" s="295" t="s">
        <v>440</v>
      </c>
      <c r="Q48" s="295" t="s">
        <v>440</v>
      </c>
      <c r="R48" s="295" t="s">
        <v>440</v>
      </c>
      <c r="S48" s="295" t="s">
        <v>440</v>
      </c>
      <c r="T48" s="295" t="s">
        <v>440</v>
      </c>
      <c r="U48" s="295" t="s">
        <v>440</v>
      </c>
      <c r="V48" s="295" t="s">
        <v>440</v>
      </c>
      <c r="W48" s="295" t="s">
        <v>440</v>
      </c>
      <c r="X48" s="295" t="s">
        <v>440</v>
      </c>
      <c r="Y48" s="295" t="s">
        <v>440</v>
      </c>
      <c r="Z48" s="295" t="s">
        <v>440</v>
      </c>
      <c r="AA48" s="295" t="s">
        <v>440</v>
      </c>
      <c r="AB48" s="295" t="s">
        <v>440</v>
      </c>
      <c r="AC48" s="295" t="s">
        <v>440</v>
      </c>
      <c r="AD48" s="295" t="s">
        <v>440</v>
      </c>
      <c r="AE48" s="295" t="s">
        <v>440</v>
      </c>
    </row>
    <row r="49" spans="1:31" ht="15.75" x14ac:dyDescent="0.2">
      <c r="A49" s="292" t="s">
        <v>487</v>
      </c>
      <c r="B49" s="293" t="s">
        <v>717</v>
      </c>
      <c r="C49" s="244" t="s">
        <v>723</v>
      </c>
      <c r="D49" s="295" t="s">
        <v>440</v>
      </c>
      <c r="E49" s="295" t="s">
        <v>440</v>
      </c>
      <c r="F49" s="295" t="s">
        <v>440</v>
      </c>
      <c r="G49" s="295" t="s">
        <v>440</v>
      </c>
      <c r="H49" s="295" t="s">
        <v>440</v>
      </c>
      <c r="I49" s="295" t="s">
        <v>440</v>
      </c>
      <c r="J49" s="295" t="s">
        <v>440</v>
      </c>
      <c r="K49" s="295" t="s">
        <v>440</v>
      </c>
      <c r="L49" s="295" t="s">
        <v>440</v>
      </c>
      <c r="M49" s="295" t="s">
        <v>440</v>
      </c>
      <c r="N49" s="295" t="s">
        <v>440</v>
      </c>
      <c r="O49" s="295" t="s">
        <v>440</v>
      </c>
      <c r="P49" s="295" t="s">
        <v>440</v>
      </c>
      <c r="Q49" s="295" t="s">
        <v>440</v>
      </c>
      <c r="R49" s="295" t="s">
        <v>440</v>
      </c>
      <c r="S49" s="295" t="s">
        <v>440</v>
      </c>
      <c r="T49" s="295" t="s">
        <v>440</v>
      </c>
      <c r="U49" s="295" t="s">
        <v>440</v>
      </c>
      <c r="V49" s="295" t="s">
        <v>440</v>
      </c>
      <c r="W49" s="295" t="s">
        <v>440</v>
      </c>
      <c r="X49" s="295" t="s">
        <v>440</v>
      </c>
      <c r="Y49" s="295" t="s">
        <v>440</v>
      </c>
      <c r="Z49" s="295" t="s">
        <v>440</v>
      </c>
      <c r="AA49" s="295" t="s">
        <v>440</v>
      </c>
      <c r="AB49" s="295" t="s">
        <v>440</v>
      </c>
      <c r="AC49" s="295" t="s">
        <v>440</v>
      </c>
      <c r="AD49" s="295" t="s">
        <v>440</v>
      </c>
      <c r="AE49" s="295" t="s">
        <v>440</v>
      </c>
    </row>
    <row r="50" spans="1:31" ht="15.75" x14ac:dyDescent="0.2">
      <c r="A50" s="292" t="s">
        <v>487</v>
      </c>
      <c r="B50" s="293" t="s">
        <v>724</v>
      </c>
      <c r="C50" s="244" t="s">
        <v>725</v>
      </c>
      <c r="D50" s="295" t="s">
        <v>440</v>
      </c>
      <c r="E50" s="295" t="s">
        <v>440</v>
      </c>
      <c r="F50" s="295" t="s">
        <v>440</v>
      </c>
      <c r="G50" s="295" t="s">
        <v>440</v>
      </c>
      <c r="H50" s="295" t="s">
        <v>440</v>
      </c>
      <c r="I50" s="295" t="s">
        <v>440</v>
      </c>
      <c r="J50" s="295" t="s">
        <v>440</v>
      </c>
      <c r="K50" s="295" t="s">
        <v>440</v>
      </c>
      <c r="L50" s="295" t="s">
        <v>440</v>
      </c>
      <c r="M50" s="295" t="s">
        <v>440</v>
      </c>
      <c r="N50" s="295" t="s">
        <v>440</v>
      </c>
      <c r="O50" s="295" t="s">
        <v>440</v>
      </c>
      <c r="P50" s="295" t="s">
        <v>440</v>
      </c>
      <c r="Q50" s="295" t="s">
        <v>440</v>
      </c>
      <c r="R50" s="295" t="s">
        <v>440</v>
      </c>
      <c r="S50" s="295" t="s">
        <v>440</v>
      </c>
      <c r="T50" s="295" t="s">
        <v>440</v>
      </c>
      <c r="U50" s="295" t="s">
        <v>440</v>
      </c>
      <c r="V50" s="295" t="s">
        <v>440</v>
      </c>
      <c r="W50" s="295" t="s">
        <v>440</v>
      </c>
      <c r="X50" s="295" t="s">
        <v>440</v>
      </c>
      <c r="Y50" s="295" t="s">
        <v>440</v>
      </c>
      <c r="Z50" s="295" t="s">
        <v>440</v>
      </c>
      <c r="AA50" s="295" t="s">
        <v>440</v>
      </c>
      <c r="AB50" s="295" t="s">
        <v>440</v>
      </c>
      <c r="AC50" s="295" t="s">
        <v>440</v>
      </c>
      <c r="AD50" s="295" t="s">
        <v>440</v>
      </c>
      <c r="AE50" s="295" t="s">
        <v>440</v>
      </c>
    </row>
    <row r="51" spans="1:31" ht="15.75" x14ac:dyDescent="0.2">
      <c r="A51" s="292" t="s">
        <v>487</v>
      </c>
      <c r="B51" s="293" t="s">
        <v>726</v>
      </c>
      <c r="C51" s="244" t="s">
        <v>727</v>
      </c>
      <c r="D51" s="295" t="s">
        <v>440</v>
      </c>
      <c r="E51" s="295" t="s">
        <v>440</v>
      </c>
      <c r="F51" s="295" t="s">
        <v>440</v>
      </c>
      <c r="G51" s="295" t="s">
        <v>440</v>
      </c>
      <c r="H51" s="295" t="s">
        <v>440</v>
      </c>
      <c r="I51" s="295" t="s">
        <v>440</v>
      </c>
      <c r="J51" s="295" t="s">
        <v>440</v>
      </c>
      <c r="K51" s="295" t="s">
        <v>440</v>
      </c>
      <c r="L51" s="295" t="s">
        <v>440</v>
      </c>
      <c r="M51" s="295" t="s">
        <v>440</v>
      </c>
      <c r="N51" s="295" t="s">
        <v>440</v>
      </c>
      <c r="O51" s="295" t="s">
        <v>440</v>
      </c>
      <c r="P51" s="295" t="s">
        <v>440</v>
      </c>
      <c r="Q51" s="295" t="s">
        <v>440</v>
      </c>
      <c r="R51" s="295" t="s">
        <v>440</v>
      </c>
      <c r="S51" s="295" t="s">
        <v>440</v>
      </c>
      <c r="T51" s="295" t="s">
        <v>440</v>
      </c>
      <c r="U51" s="295" t="s">
        <v>440</v>
      </c>
      <c r="V51" s="295" t="s">
        <v>440</v>
      </c>
      <c r="W51" s="295" t="s">
        <v>440</v>
      </c>
      <c r="X51" s="295" t="s">
        <v>440</v>
      </c>
      <c r="Y51" s="295" t="s">
        <v>440</v>
      </c>
      <c r="Z51" s="295" t="s">
        <v>440</v>
      </c>
      <c r="AA51" s="295" t="s">
        <v>440</v>
      </c>
      <c r="AB51" s="295" t="s">
        <v>440</v>
      </c>
      <c r="AC51" s="295" t="s">
        <v>440</v>
      </c>
      <c r="AD51" s="295" t="s">
        <v>440</v>
      </c>
      <c r="AE51" s="295" t="s">
        <v>440</v>
      </c>
    </row>
    <row r="52" spans="1:31" ht="31.5" x14ac:dyDescent="0.2">
      <c r="A52" s="292" t="s">
        <v>487</v>
      </c>
      <c r="B52" s="293" t="s">
        <v>728</v>
      </c>
      <c r="C52" s="244" t="s">
        <v>729</v>
      </c>
      <c r="D52" s="295" t="s">
        <v>440</v>
      </c>
      <c r="E52" s="295" t="s">
        <v>440</v>
      </c>
      <c r="F52" s="295" t="s">
        <v>440</v>
      </c>
      <c r="G52" s="295" t="s">
        <v>440</v>
      </c>
      <c r="H52" s="295" t="s">
        <v>440</v>
      </c>
      <c r="I52" s="295" t="s">
        <v>440</v>
      </c>
      <c r="J52" s="295" t="s">
        <v>440</v>
      </c>
      <c r="K52" s="295" t="s">
        <v>440</v>
      </c>
      <c r="L52" s="295" t="s">
        <v>440</v>
      </c>
      <c r="M52" s="295" t="s">
        <v>440</v>
      </c>
      <c r="N52" s="295" t="s">
        <v>440</v>
      </c>
      <c r="O52" s="295" t="s">
        <v>440</v>
      </c>
      <c r="P52" s="295" t="s">
        <v>440</v>
      </c>
      <c r="Q52" s="295" t="s">
        <v>440</v>
      </c>
      <c r="R52" s="295" t="s">
        <v>440</v>
      </c>
      <c r="S52" s="295" t="s">
        <v>440</v>
      </c>
      <c r="T52" s="295" t="s">
        <v>440</v>
      </c>
      <c r="U52" s="295" t="s">
        <v>440</v>
      </c>
      <c r="V52" s="295" t="s">
        <v>440</v>
      </c>
      <c r="W52" s="295" t="s">
        <v>440</v>
      </c>
      <c r="X52" s="295" t="s">
        <v>440</v>
      </c>
      <c r="Y52" s="295" t="s">
        <v>440</v>
      </c>
      <c r="Z52" s="295" t="s">
        <v>440</v>
      </c>
      <c r="AA52" s="295" t="s">
        <v>440</v>
      </c>
      <c r="AB52" s="295" t="s">
        <v>440</v>
      </c>
      <c r="AC52" s="295" t="s">
        <v>440</v>
      </c>
      <c r="AD52" s="295" t="s">
        <v>440</v>
      </c>
      <c r="AE52" s="295" t="s">
        <v>440</v>
      </c>
    </row>
    <row r="53" spans="1:31" ht="31.5" x14ac:dyDescent="0.2">
      <c r="A53" s="292" t="s">
        <v>487</v>
      </c>
      <c r="B53" s="293" t="s">
        <v>793</v>
      </c>
      <c r="C53" s="244" t="s">
        <v>957</v>
      </c>
      <c r="D53" s="295" t="s">
        <v>440</v>
      </c>
      <c r="E53" s="295" t="s">
        <v>440</v>
      </c>
      <c r="F53" s="295" t="s">
        <v>440</v>
      </c>
      <c r="G53" s="295" t="s">
        <v>440</v>
      </c>
      <c r="H53" s="295" t="s">
        <v>440</v>
      </c>
      <c r="I53" s="295" t="s">
        <v>440</v>
      </c>
      <c r="J53" s="295" t="s">
        <v>440</v>
      </c>
      <c r="K53" s="295" t="s">
        <v>440</v>
      </c>
      <c r="L53" s="295" t="s">
        <v>440</v>
      </c>
      <c r="M53" s="295" t="s">
        <v>440</v>
      </c>
      <c r="N53" s="295" t="s">
        <v>440</v>
      </c>
      <c r="O53" s="295" t="s">
        <v>440</v>
      </c>
      <c r="P53" s="295" t="s">
        <v>440</v>
      </c>
      <c r="Q53" s="295" t="s">
        <v>440</v>
      </c>
      <c r="R53" s="295" t="s">
        <v>440</v>
      </c>
      <c r="S53" s="295" t="s">
        <v>440</v>
      </c>
      <c r="T53" s="295" t="s">
        <v>440</v>
      </c>
      <c r="U53" s="295" t="s">
        <v>440</v>
      </c>
      <c r="V53" s="295" t="s">
        <v>440</v>
      </c>
      <c r="W53" s="295" t="s">
        <v>440</v>
      </c>
      <c r="X53" s="295" t="s">
        <v>440</v>
      </c>
      <c r="Y53" s="295" t="s">
        <v>440</v>
      </c>
      <c r="Z53" s="295" t="s">
        <v>440</v>
      </c>
      <c r="AA53" s="295" t="s">
        <v>440</v>
      </c>
      <c r="AB53" s="295" t="s">
        <v>440</v>
      </c>
      <c r="AC53" s="295" t="s">
        <v>440</v>
      </c>
      <c r="AD53" s="295" t="s">
        <v>440</v>
      </c>
      <c r="AE53" s="295" t="s">
        <v>440</v>
      </c>
    </row>
    <row r="54" spans="1:31" ht="31.5" x14ac:dyDescent="0.2">
      <c r="A54" s="292" t="s">
        <v>487</v>
      </c>
      <c r="B54" s="293" t="s">
        <v>795</v>
      </c>
      <c r="C54" s="244" t="s">
        <v>794</v>
      </c>
      <c r="D54" s="295" t="s">
        <v>440</v>
      </c>
      <c r="E54" s="295" t="s">
        <v>440</v>
      </c>
      <c r="F54" s="295" t="s">
        <v>440</v>
      </c>
      <c r="G54" s="295" t="s">
        <v>440</v>
      </c>
      <c r="H54" s="295" t="s">
        <v>440</v>
      </c>
      <c r="I54" s="295" t="s">
        <v>440</v>
      </c>
      <c r="J54" s="295" t="s">
        <v>440</v>
      </c>
      <c r="K54" s="295" t="s">
        <v>440</v>
      </c>
      <c r="L54" s="295" t="s">
        <v>440</v>
      </c>
      <c r="M54" s="295" t="s">
        <v>440</v>
      </c>
      <c r="N54" s="295" t="s">
        <v>440</v>
      </c>
      <c r="O54" s="295" t="s">
        <v>440</v>
      </c>
      <c r="P54" s="295" t="s">
        <v>440</v>
      </c>
      <c r="Q54" s="295" t="s">
        <v>440</v>
      </c>
      <c r="R54" s="295" t="s">
        <v>440</v>
      </c>
      <c r="S54" s="295" t="s">
        <v>440</v>
      </c>
      <c r="T54" s="295" t="s">
        <v>440</v>
      </c>
      <c r="U54" s="295" t="s">
        <v>440</v>
      </c>
      <c r="V54" s="295" t="s">
        <v>440</v>
      </c>
      <c r="W54" s="295" t="s">
        <v>440</v>
      </c>
      <c r="X54" s="295" t="s">
        <v>440</v>
      </c>
      <c r="Y54" s="295" t="s">
        <v>440</v>
      </c>
      <c r="Z54" s="295" t="s">
        <v>440</v>
      </c>
      <c r="AA54" s="295" t="s">
        <v>440</v>
      </c>
      <c r="AB54" s="295" t="s">
        <v>440</v>
      </c>
      <c r="AC54" s="295" t="s">
        <v>440</v>
      </c>
      <c r="AD54" s="295" t="s">
        <v>440</v>
      </c>
      <c r="AE54" s="295" t="s">
        <v>440</v>
      </c>
    </row>
    <row r="55" spans="1:31" ht="15.75" x14ac:dyDescent="0.2">
      <c r="A55" s="292" t="s">
        <v>487</v>
      </c>
      <c r="B55" s="293" t="s">
        <v>796</v>
      </c>
      <c r="C55" s="244" t="s">
        <v>797</v>
      </c>
      <c r="D55" s="295" t="s">
        <v>440</v>
      </c>
      <c r="E55" s="295" t="s">
        <v>440</v>
      </c>
      <c r="F55" s="295" t="s">
        <v>440</v>
      </c>
      <c r="G55" s="295" t="s">
        <v>440</v>
      </c>
      <c r="H55" s="295" t="s">
        <v>440</v>
      </c>
      <c r="I55" s="295" t="s">
        <v>440</v>
      </c>
      <c r="J55" s="295" t="s">
        <v>440</v>
      </c>
      <c r="K55" s="295" t="s">
        <v>440</v>
      </c>
      <c r="L55" s="295" t="s">
        <v>440</v>
      </c>
      <c r="M55" s="295" t="s">
        <v>440</v>
      </c>
      <c r="N55" s="295" t="s">
        <v>440</v>
      </c>
      <c r="O55" s="295" t="s">
        <v>440</v>
      </c>
      <c r="P55" s="295" t="s">
        <v>440</v>
      </c>
      <c r="Q55" s="295" t="s">
        <v>440</v>
      </c>
      <c r="R55" s="295" t="s">
        <v>440</v>
      </c>
      <c r="S55" s="295" t="s">
        <v>440</v>
      </c>
      <c r="T55" s="295" t="s">
        <v>440</v>
      </c>
      <c r="U55" s="295" t="s">
        <v>440</v>
      </c>
      <c r="V55" s="295" t="s">
        <v>440</v>
      </c>
      <c r="W55" s="295" t="s">
        <v>440</v>
      </c>
      <c r="X55" s="295" t="s">
        <v>440</v>
      </c>
      <c r="Y55" s="295" t="s">
        <v>440</v>
      </c>
      <c r="Z55" s="295" t="s">
        <v>440</v>
      </c>
      <c r="AA55" s="295" t="s">
        <v>440</v>
      </c>
      <c r="AB55" s="295" t="s">
        <v>440</v>
      </c>
      <c r="AC55" s="295" t="s">
        <v>440</v>
      </c>
      <c r="AD55" s="295" t="s">
        <v>440</v>
      </c>
      <c r="AE55" s="295" t="s">
        <v>440</v>
      </c>
    </row>
    <row r="56" spans="1:31" ht="15.75" x14ac:dyDescent="0.2">
      <c r="A56" s="292" t="s">
        <v>487</v>
      </c>
      <c r="B56" s="293" t="s">
        <v>798</v>
      </c>
      <c r="C56" s="244" t="s">
        <v>799</v>
      </c>
      <c r="D56" s="295" t="s">
        <v>440</v>
      </c>
      <c r="E56" s="295" t="s">
        <v>440</v>
      </c>
      <c r="F56" s="295" t="s">
        <v>440</v>
      </c>
      <c r="G56" s="295" t="s">
        <v>440</v>
      </c>
      <c r="H56" s="295" t="s">
        <v>440</v>
      </c>
      <c r="I56" s="295" t="s">
        <v>440</v>
      </c>
      <c r="J56" s="295" t="s">
        <v>440</v>
      </c>
      <c r="K56" s="295" t="s">
        <v>440</v>
      </c>
      <c r="L56" s="295" t="s">
        <v>440</v>
      </c>
      <c r="M56" s="295" t="s">
        <v>440</v>
      </c>
      <c r="N56" s="295" t="s">
        <v>440</v>
      </c>
      <c r="O56" s="295" t="s">
        <v>440</v>
      </c>
      <c r="P56" s="295" t="s">
        <v>440</v>
      </c>
      <c r="Q56" s="295" t="s">
        <v>440</v>
      </c>
      <c r="R56" s="295" t="s">
        <v>440</v>
      </c>
      <c r="S56" s="295" t="s">
        <v>440</v>
      </c>
      <c r="T56" s="295" t="s">
        <v>440</v>
      </c>
      <c r="U56" s="295" t="s">
        <v>440</v>
      </c>
      <c r="V56" s="295" t="s">
        <v>440</v>
      </c>
      <c r="W56" s="295" t="s">
        <v>440</v>
      </c>
      <c r="X56" s="295" t="s">
        <v>440</v>
      </c>
      <c r="Y56" s="295" t="s">
        <v>440</v>
      </c>
      <c r="Z56" s="295" t="s">
        <v>440</v>
      </c>
      <c r="AA56" s="295" t="s">
        <v>440</v>
      </c>
      <c r="AB56" s="295" t="s">
        <v>440</v>
      </c>
      <c r="AC56" s="295" t="s">
        <v>440</v>
      </c>
      <c r="AD56" s="295" t="s">
        <v>440</v>
      </c>
      <c r="AE56" s="295" t="s">
        <v>440</v>
      </c>
    </row>
    <row r="57" spans="1:31" ht="15.75" x14ac:dyDescent="0.2">
      <c r="A57" s="292" t="s">
        <v>487</v>
      </c>
      <c r="B57" s="293" t="s">
        <v>800</v>
      </c>
      <c r="C57" s="244" t="s">
        <v>801</v>
      </c>
      <c r="D57" s="295" t="s">
        <v>440</v>
      </c>
      <c r="E57" s="295" t="s">
        <v>440</v>
      </c>
      <c r="F57" s="295" t="s">
        <v>440</v>
      </c>
      <c r="G57" s="295" t="s">
        <v>440</v>
      </c>
      <c r="H57" s="295" t="s">
        <v>440</v>
      </c>
      <c r="I57" s="295" t="s">
        <v>440</v>
      </c>
      <c r="J57" s="295" t="s">
        <v>440</v>
      </c>
      <c r="K57" s="295" t="s">
        <v>440</v>
      </c>
      <c r="L57" s="295" t="s">
        <v>440</v>
      </c>
      <c r="M57" s="295" t="s">
        <v>440</v>
      </c>
      <c r="N57" s="295" t="s">
        <v>440</v>
      </c>
      <c r="O57" s="295" t="s">
        <v>440</v>
      </c>
      <c r="P57" s="295" t="s">
        <v>440</v>
      </c>
      <c r="Q57" s="295" t="s">
        <v>440</v>
      </c>
      <c r="R57" s="295" t="s">
        <v>440</v>
      </c>
      <c r="S57" s="295" t="s">
        <v>440</v>
      </c>
      <c r="T57" s="295" t="s">
        <v>440</v>
      </c>
      <c r="U57" s="295" t="s">
        <v>440</v>
      </c>
      <c r="V57" s="295" t="s">
        <v>440</v>
      </c>
      <c r="W57" s="295" t="s">
        <v>440</v>
      </c>
      <c r="X57" s="295" t="s">
        <v>440</v>
      </c>
      <c r="Y57" s="295" t="s">
        <v>440</v>
      </c>
      <c r="Z57" s="295" t="s">
        <v>440</v>
      </c>
      <c r="AA57" s="295" t="s">
        <v>440</v>
      </c>
      <c r="AB57" s="295" t="s">
        <v>440</v>
      </c>
      <c r="AC57" s="295" t="s">
        <v>440</v>
      </c>
      <c r="AD57" s="295" t="s">
        <v>440</v>
      </c>
      <c r="AE57" s="295" t="s">
        <v>440</v>
      </c>
    </row>
    <row r="58" spans="1:31" ht="31.5" x14ac:dyDescent="0.2">
      <c r="A58" s="292" t="s">
        <v>487</v>
      </c>
      <c r="B58" s="293" t="s">
        <v>802</v>
      </c>
      <c r="C58" s="244" t="s">
        <v>803</v>
      </c>
      <c r="D58" s="295" t="s">
        <v>440</v>
      </c>
      <c r="E58" s="295" t="s">
        <v>440</v>
      </c>
      <c r="F58" s="295" t="s">
        <v>440</v>
      </c>
      <c r="G58" s="295" t="s">
        <v>440</v>
      </c>
      <c r="H58" s="295" t="s">
        <v>440</v>
      </c>
      <c r="I58" s="295" t="s">
        <v>440</v>
      </c>
      <c r="J58" s="295" t="s">
        <v>440</v>
      </c>
      <c r="K58" s="295" t="s">
        <v>440</v>
      </c>
      <c r="L58" s="295" t="s">
        <v>440</v>
      </c>
      <c r="M58" s="295" t="s">
        <v>440</v>
      </c>
      <c r="N58" s="295" t="s">
        <v>440</v>
      </c>
      <c r="O58" s="295" t="s">
        <v>440</v>
      </c>
      <c r="P58" s="295" t="s">
        <v>440</v>
      </c>
      <c r="Q58" s="295" t="s">
        <v>440</v>
      </c>
      <c r="R58" s="295" t="s">
        <v>440</v>
      </c>
      <c r="S58" s="295" t="s">
        <v>440</v>
      </c>
      <c r="T58" s="295" t="s">
        <v>440</v>
      </c>
      <c r="U58" s="295" t="s">
        <v>440</v>
      </c>
      <c r="V58" s="295" t="s">
        <v>440</v>
      </c>
      <c r="W58" s="295" t="s">
        <v>440</v>
      </c>
      <c r="X58" s="295" t="s">
        <v>440</v>
      </c>
      <c r="Y58" s="295" t="s">
        <v>440</v>
      </c>
      <c r="Z58" s="295" t="s">
        <v>440</v>
      </c>
      <c r="AA58" s="295" t="s">
        <v>440</v>
      </c>
      <c r="AB58" s="295" t="s">
        <v>440</v>
      </c>
      <c r="AC58" s="295" t="s">
        <v>440</v>
      </c>
      <c r="AD58" s="295" t="s">
        <v>440</v>
      </c>
      <c r="AE58" s="295" t="s">
        <v>440</v>
      </c>
    </row>
    <row r="59" spans="1:31" ht="15.75" x14ac:dyDescent="0.2">
      <c r="A59" s="292" t="s">
        <v>487</v>
      </c>
      <c r="B59" s="293" t="s">
        <v>804</v>
      </c>
      <c r="C59" s="244" t="s">
        <v>805</v>
      </c>
      <c r="D59" s="295" t="s">
        <v>440</v>
      </c>
      <c r="E59" s="295" t="s">
        <v>440</v>
      </c>
      <c r="F59" s="295" t="s">
        <v>440</v>
      </c>
      <c r="G59" s="295" t="s">
        <v>440</v>
      </c>
      <c r="H59" s="295" t="s">
        <v>440</v>
      </c>
      <c r="I59" s="295" t="s">
        <v>440</v>
      </c>
      <c r="J59" s="295" t="s">
        <v>440</v>
      </c>
      <c r="K59" s="295" t="s">
        <v>440</v>
      </c>
      <c r="L59" s="295" t="s">
        <v>440</v>
      </c>
      <c r="M59" s="295" t="s">
        <v>440</v>
      </c>
      <c r="N59" s="295" t="s">
        <v>440</v>
      </c>
      <c r="O59" s="295" t="s">
        <v>440</v>
      </c>
      <c r="P59" s="295" t="s">
        <v>440</v>
      </c>
      <c r="Q59" s="295" t="s">
        <v>440</v>
      </c>
      <c r="R59" s="295" t="s">
        <v>440</v>
      </c>
      <c r="S59" s="295" t="s">
        <v>440</v>
      </c>
      <c r="T59" s="295" t="s">
        <v>440</v>
      </c>
      <c r="U59" s="295" t="s">
        <v>440</v>
      </c>
      <c r="V59" s="295" t="s">
        <v>440</v>
      </c>
      <c r="W59" s="295" t="s">
        <v>440</v>
      </c>
      <c r="X59" s="295" t="s">
        <v>440</v>
      </c>
      <c r="Y59" s="295" t="s">
        <v>440</v>
      </c>
      <c r="Z59" s="295" t="s">
        <v>440</v>
      </c>
      <c r="AA59" s="295" t="s">
        <v>440</v>
      </c>
      <c r="AB59" s="295" t="s">
        <v>440</v>
      </c>
      <c r="AC59" s="295" t="s">
        <v>440</v>
      </c>
      <c r="AD59" s="295" t="s">
        <v>440</v>
      </c>
      <c r="AE59" s="295" t="s">
        <v>440</v>
      </c>
    </row>
    <row r="60" spans="1:31" ht="15.75" x14ac:dyDescent="0.2">
      <c r="A60" s="292" t="s">
        <v>487</v>
      </c>
      <c r="B60" s="293" t="s">
        <v>806</v>
      </c>
      <c r="C60" s="244" t="s">
        <v>807</v>
      </c>
      <c r="D60" s="295" t="s">
        <v>440</v>
      </c>
      <c r="E60" s="295" t="s">
        <v>440</v>
      </c>
      <c r="F60" s="295" t="s">
        <v>440</v>
      </c>
      <c r="G60" s="295" t="s">
        <v>440</v>
      </c>
      <c r="H60" s="295" t="s">
        <v>440</v>
      </c>
      <c r="I60" s="295" t="s">
        <v>440</v>
      </c>
      <c r="J60" s="295" t="s">
        <v>440</v>
      </c>
      <c r="K60" s="295" t="s">
        <v>440</v>
      </c>
      <c r="L60" s="295" t="s">
        <v>440</v>
      </c>
      <c r="M60" s="295" t="s">
        <v>440</v>
      </c>
      <c r="N60" s="295" t="s">
        <v>440</v>
      </c>
      <c r="O60" s="295" t="s">
        <v>440</v>
      </c>
      <c r="P60" s="295" t="s">
        <v>440</v>
      </c>
      <c r="Q60" s="295" t="s">
        <v>440</v>
      </c>
      <c r="R60" s="295" t="s">
        <v>440</v>
      </c>
      <c r="S60" s="295" t="s">
        <v>440</v>
      </c>
      <c r="T60" s="295" t="s">
        <v>440</v>
      </c>
      <c r="U60" s="295" t="s">
        <v>440</v>
      </c>
      <c r="V60" s="295" t="s">
        <v>440</v>
      </c>
      <c r="W60" s="295" t="s">
        <v>440</v>
      </c>
      <c r="X60" s="295" t="s">
        <v>440</v>
      </c>
      <c r="Y60" s="295" t="s">
        <v>440</v>
      </c>
      <c r="Z60" s="295" t="s">
        <v>440</v>
      </c>
      <c r="AA60" s="295" t="s">
        <v>440</v>
      </c>
      <c r="AB60" s="295" t="s">
        <v>440</v>
      </c>
      <c r="AC60" s="295" t="s">
        <v>440</v>
      </c>
      <c r="AD60" s="295" t="s">
        <v>440</v>
      </c>
      <c r="AE60" s="295" t="s">
        <v>440</v>
      </c>
    </row>
    <row r="61" spans="1:31" ht="15.75" x14ac:dyDescent="0.2">
      <c r="A61" s="292" t="s">
        <v>487</v>
      </c>
      <c r="B61" s="293" t="s">
        <v>808</v>
      </c>
      <c r="C61" s="244" t="s">
        <v>809</v>
      </c>
      <c r="D61" s="295" t="s">
        <v>440</v>
      </c>
      <c r="E61" s="295" t="s">
        <v>440</v>
      </c>
      <c r="F61" s="295" t="s">
        <v>440</v>
      </c>
      <c r="G61" s="295" t="s">
        <v>440</v>
      </c>
      <c r="H61" s="295" t="s">
        <v>440</v>
      </c>
      <c r="I61" s="295" t="s">
        <v>440</v>
      </c>
      <c r="J61" s="295" t="s">
        <v>440</v>
      </c>
      <c r="K61" s="295" t="s">
        <v>440</v>
      </c>
      <c r="L61" s="295" t="s">
        <v>440</v>
      </c>
      <c r="M61" s="295" t="s">
        <v>440</v>
      </c>
      <c r="N61" s="295" t="s">
        <v>440</v>
      </c>
      <c r="O61" s="295" t="s">
        <v>440</v>
      </c>
      <c r="P61" s="295" t="s">
        <v>440</v>
      </c>
      <c r="Q61" s="295" t="s">
        <v>440</v>
      </c>
      <c r="R61" s="295" t="s">
        <v>440</v>
      </c>
      <c r="S61" s="295" t="s">
        <v>440</v>
      </c>
      <c r="T61" s="295" t="s">
        <v>440</v>
      </c>
      <c r="U61" s="295" t="s">
        <v>440</v>
      </c>
      <c r="V61" s="295" t="s">
        <v>440</v>
      </c>
      <c r="W61" s="295" t="s">
        <v>440</v>
      </c>
      <c r="X61" s="295" t="s">
        <v>440</v>
      </c>
      <c r="Y61" s="295" t="s">
        <v>440</v>
      </c>
      <c r="Z61" s="295" t="s">
        <v>440</v>
      </c>
      <c r="AA61" s="295" t="s">
        <v>440</v>
      </c>
      <c r="AB61" s="295" t="s">
        <v>440</v>
      </c>
      <c r="AC61" s="295" t="s">
        <v>440</v>
      </c>
      <c r="AD61" s="295" t="s">
        <v>440</v>
      </c>
      <c r="AE61" s="295" t="s">
        <v>440</v>
      </c>
    </row>
    <row r="62" spans="1:31" ht="15.75" x14ac:dyDescent="0.2">
      <c r="A62" s="292" t="s">
        <v>487</v>
      </c>
      <c r="B62" s="293" t="s">
        <v>810</v>
      </c>
      <c r="C62" s="244" t="s">
        <v>811</v>
      </c>
      <c r="D62" s="295" t="s">
        <v>440</v>
      </c>
      <c r="E62" s="295" t="s">
        <v>440</v>
      </c>
      <c r="F62" s="295" t="s">
        <v>440</v>
      </c>
      <c r="G62" s="295" t="s">
        <v>440</v>
      </c>
      <c r="H62" s="295" t="s">
        <v>440</v>
      </c>
      <c r="I62" s="295" t="s">
        <v>440</v>
      </c>
      <c r="J62" s="295" t="s">
        <v>440</v>
      </c>
      <c r="K62" s="295" t="s">
        <v>440</v>
      </c>
      <c r="L62" s="295" t="s">
        <v>440</v>
      </c>
      <c r="M62" s="295" t="s">
        <v>440</v>
      </c>
      <c r="N62" s="295" t="s">
        <v>440</v>
      </c>
      <c r="O62" s="295" t="s">
        <v>440</v>
      </c>
      <c r="P62" s="295" t="s">
        <v>440</v>
      </c>
      <c r="Q62" s="295" t="s">
        <v>440</v>
      </c>
      <c r="R62" s="295" t="s">
        <v>440</v>
      </c>
      <c r="S62" s="295" t="s">
        <v>440</v>
      </c>
      <c r="T62" s="295" t="s">
        <v>440</v>
      </c>
      <c r="U62" s="295" t="s">
        <v>440</v>
      </c>
      <c r="V62" s="295" t="s">
        <v>440</v>
      </c>
      <c r="W62" s="295" t="s">
        <v>440</v>
      </c>
      <c r="X62" s="295" t="s">
        <v>440</v>
      </c>
      <c r="Y62" s="295" t="s">
        <v>440</v>
      </c>
      <c r="Z62" s="295" t="s">
        <v>440</v>
      </c>
      <c r="AA62" s="295" t="s">
        <v>440</v>
      </c>
      <c r="AB62" s="295" t="s">
        <v>440</v>
      </c>
      <c r="AC62" s="295" t="s">
        <v>440</v>
      </c>
      <c r="AD62" s="295" t="s">
        <v>440</v>
      </c>
      <c r="AE62" s="295" t="s">
        <v>440</v>
      </c>
    </row>
    <row r="63" spans="1:31" ht="15.75" x14ac:dyDescent="0.2">
      <c r="A63" s="292" t="s">
        <v>487</v>
      </c>
      <c r="B63" s="293" t="s">
        <v>812</v>
      </c>
      <c r="C63" s="244" t="s">
        <v>813</v>
      </c>
      <c r="D63" s="295" t="s">
        <v>440</v>
      </c>
      <c r="E63" s="295" t="s">
        <v>440</v>
      </c>
      <c r="F63" s="295" t="s">
        <v>440</v>
      </c>
      <c r="G63" s="295" t="s">
        <v>440</v>
      </c>
      <c r="H63" s="295" t="s">
        <v>440</v>
      </c>
      <c r="I63" s="295" t="s">
        <v>440</v>
      </c>
      <c r="J63" s="295" t="s">
        <v>440</v>
      </c>
      <c r="K63" s="295" t="s">
        <v>440</v>
      </c>
      <c r="L63" s="295" t="s">
        <v>440</v>
      </c>
      <c r="M63" s="295" t="s">
        <v>440</v>
      </c>
      <c r="N63" s="295" t="s">
        <v>440</v>
      </c>
      <c r="O63" s="295" t="s">
        <v>440</v>
      </c>
      <c r="P63" s="295" t="s">
        <v>440</v>
      </c>
      <c r="Q63" s="295" t="s">
        <v>440</v>
      </c>
      <c r="R63" s="295" t="s">
        <v>440</v>
      </c>
      <c r="S63" s="295" t="s">
        <v>440</v>
      </c>
      <c r="T63" s="295" t="s">
        <v>440</v>
      </c>
      <c r="U63" s="295" t="s">
        <v>440</v>
      </c>
      <c r="V63" s="295" t="s">
        <v>440</v>
      </c>
      <c r="W63" s="295" t="s">
        <v>440</v>
      </c>
      <c r="X63" s="295" t="s">
        <v>440</v>
      </c>
      <c r="Y63" s="295" t="s">
        <v>440</v>
      </c>
      <c r="Z63" s="295" t="s">
        <v>440</v>
      </c>
      <c r="AA63" s="295" t="s">
        <v>440</v>
      </c>
      <c r="AB63" s="295" t="s">
        <v>440</v>
      </c>
      <c r="AC63" s="295" t="s">
        <v>440</v>
      </c>
      <c r="AD63" s="295" t="s">
        <v>440</v>
      </c>
      <c r="AE63" s="295" t="s">
        <v>440</v>
      </c>
    </row>
    <row r="64" spans="1:31" ht="31.5" x14ac:dyDescent="0.2">
      <c r="A64" s="292" t="s">
        <v>487</v>
      </c>
      <c r="B64" s="293" t="s">
        <v>814</v>
      </c>
      <c r="C64" s="244" t="s">
        <v>815</v>
      </c>
      <c r="D64" s="295" t="s">
        <v>440</v>
      </c>
      <c r="E64" s="295" t="s">
        <v>440</v>
      </c>
      <c r="F64" s="295" t="s">
        <v>440</v>
      </c>
      <c r="G64" s="295" t="s">
        <v>440</v>
      </c>
      <c r="H64" s="295" t="s">
        <v>440</v>
      </c>
      <c r="I64" s="295" t="s">
        <v>440</v>
      </c>
      <c r="J64" s="295" t="s">
        <v>440</v>
      </c>
      <c r="K64" s="295" t="s">
        <v>440</v>
      </c>
      <c r="L64" s="295" t="s">
        <v>440</v>
      </c>
      <c r="M64" s="295" t="s">
        <v>440</v>
      </c>
      <c r="N64" s="295" t="s">
        <v>440</v>
      </c>
      <c r="O64" s="295" t="s">
        <v>440</v>
      </c>
      <c r="P64" s="295" t="s">
        <v>440</v>
      </c>
      <c r="Q64" s="295" t="s">
        <v>440</v>
      </c>
      <c r="R64" s="295" t="s">
        <v>440</v>
      </c>
      <c r="S64" s="295" t="s">
        <v>440</v>
      </c>
      <c r="T64" s="295" t="s">
        <v>440</v>
      </c>
      <c r="U64" s="295" t="s">
        <v>440</v>
      </c>
      <c r="V64" s="295" t="s">
        <v>440</v>
      </c>
      <c r="W64" s="295" t="s">
        <v>440</v>
      </c>
      <c r="X64" s="295" t="s">
        <v>440</v>
      </c>
      <c r="Y64" s="295" t="s">
        <v>440</v>
      </c>
      <c r="Z64" s="295" t="s">
        <v>440</v>
      </c>
      <c r="AA64" s="295" t="s">
        <v>440</v>
      </c>
      <c r="AB64" s="295" t="s">
        <v>440</v>
      </c>
      <c r="AC64" s="295" t="s">
        <v>440</v>
      </c>
      <c r="AD64" s="295" t="s">
        <v>440</v>
      </c>
      <c r="AE64" s="295" t="s">
        <v>440</v>
      </c>
    </row>
    <row r="65" spans="1:31" ht="15.75" x14ac:dyDescent="0.2">
      <c r="A65" s="292" t="s">
        <v>487</v>
      </c>
      <c r="B65" s="293" t="s">
        <v>824</v>
      </c>
      <c r="C65" s="244" t="s">
        <v>825</v>
      </c>
      <c r="D65" s="295" t="s">
        <v>440</v>
      </c>
      <c r="E65" s="295" t="s">
        <v>440</v>
      </c>
      <c r="F65" s="295" t="s">
        <v>440</v>
      </c>
      <c r="G65" s="295" t="s">
        <v>440</v>
      </c>
      <c r="H65" s="295" t="s">
        <v>440</v>
      </c>
      <c r="I65" s="295" t="s">
        <v>440</v>
      </c>
      <c r="J65" s="295" t="s">
        <v>440</v>
      </c>
      <c r="K65" s="295" t="s">
        <v>440</v>
      </c>
      <c r="L65" s="295" t="s">
        <v>440</v>
      </c>
      <c r="M65" s="295" t="s">
        <v>440</v>
      </c>
      <c r="N65" s="295" t="s">
        <v>440</v>
      </c>
      <c r="O65" s="295" t="s">
        <v>440</v>
      </c>
      <c r="P65" s="295" t="s">
        <v>440</v>
      </c>
      <c r="Q65" s="295" t="s">
        <v>440</v>
      </c>
      <c r="R65" s="295" t="s">
        <v>440</v>
      </c>
      <c r="S65" s="295" t="s">
        <v>440</v>
      </c>
      <c r="T65" s="295" t="s">
        <v>440</v>
      </c>
      <c r="U65" s="295" t="s">
        <v>440</v>
      </c>
      <c r="V65" s="295" t="s">
        <v>440</v>
      </c>
      <c r="W65" s="295" t="s">
        <v>440</v>
      </c>
      <c r="X65" s="295" t="s">
        <v>440</v>
      </c>
      <c r="Y65" s="295" t="s">
        <v>440</v>
      </c>
      <c r="Z65" s="295" t="s">
        <v>440</v>
      </c>
      <c r="AA65" s="295" t="s">
        <v>440</v>
      </c>
      <c r="AB65" s="295" t="s">
        <v>440</v>
      </c>
      <c r="AC65" s="295" t="s">
        <v>440</v>
      </c>
      <c r="AD65" s="295" t="s">
        <v>440</v>
      </c>
      <c r="AE65" s="295" t="s">
        <v>440</v>
      </c>
    </row>
    <row r="66" spans="1:31" ht="15.75" x14ac:dyDescent="0.2">
      <c r="A66" s="292" t="s">
        <v>487</v>
      </c>
      <c r="B66" s="293" t="s">
        <v>826</v>
      </c>
      <c r="C66" s="244" t="s">
        <v>827</v>
      </c>
      <c r="D66" s="295" t="s">
        <v>440</v>
      </c>
      <c r="E66" s="295" t="s">
        <v>440</v>
      </c>
      <c r="F66" s="295" t="s">
        <v>440</v>
      </c>
      <c r="G66" s="295" t="s">
        <v>440</v>
      </c>
      <c r="H66" s="295" t="s">
        <v>440</v>
      </c>
      <c r="I66" s="295" t="s">
        <v>440</v>
      </c>
      <c r="J66" s="295" t="s">
        <v>440</v>
      </c>
      <c r="K66" s="295" t="s">
        <v>440</v>
      </c>
      <c r="L66" s="295" t="s">
        <v>440</v>
      </c>
      <c r="M66" s="295" t="s">
        <v>440</v>
      </c>
      <c r="N66" s="295" t="s">
        <v>440</v>
      </c>
      <c r="O66" s="295" t="s">
        <v>440</v>
      </c>
      <c r="P66" s="295" t="s">
        <v>440</v>
      </c>
      <c r="Q66" s="295" t="s">
        <v>440</v>
      </c>
      <c r="R66" s="295" t="s">
        <v>440</v>
      </c>
      <c r="S66" s="295" t="s">
        <v>440</v>
      </c>
      <c r="T66" s="295" t="s">
        <v>440</v>
      </c>
      <c r="U66" s="295" t="s">
        <v>440</v>
      </c>
      <c r="V66" s="295" t="s">
        <v>440</v>
      </c>
      <c r="W66" s="295" t="s">
        <v>440</v>
      </c>
      <c r="X66" s="295" t="s">
        <v>440</v>
      </c>
      <c r="Y66" s="295" t="s">
        <v>440</v>
      </c>
      <c r="Z66" s="295" t="s">
        <v>440</v>
      </c>
      <c r="AA66" s="295" t="s">
        <v>440</v>
      </c>
      <c r="AB66" s="295" t="s">
        <v>440</v>
      </c>
      <c r="AC66" s="295" t="s">
        <v>440</v>
      </c>
      <c r="AD66" s="295" t="s">
        <v>440</v>
      </c>
      <c r="AE66" s="295" t="s">
        <v>440</v>
      </c>
    </row>
    <row r="67" spans="1:31" ht="15.75" x14ac:dyDescent="0.2">
      <c r="A67" s="292" t="s">
        <v>487</v>
      </c>
      <c r="B67" s="293" t="s">
        <v>828</v>
      </c>
      <c r="C67" s="244" t="s">
        <v>829</v>
      </c>
      <c r="D67" s="295" t="s">
        <v>440</v>
      </c>
      <c r="E67" s="295" t="s">
        <v>440</v>
      </c>
      <c r="F67" s="295" t="s">
        <v>440</v>
      </c>
      <c r="G67" s="295" t="s">
        <v>440</v>
      </c>
      <c r="H67" s="295" t="s">
        <v>440</v>
      </c>
      <c r="I67" s="295" t="s">
        <v>440</v>
      </c>
      <c r="J67" s="295" t="s">
        <v>440</v>
      </c>
      <c r="K67" s="295" t="s">
        <v>440</v>
      </c>
      <c r="L67" s="295" t="s">
        <v>440</v>
      </c>
      <c r="M67" s="295" t="s">
        <v>440</v>
      </c>
      <c r="N67" s="295" t="s">
        <v>440</v>
      </c>
      <c r="O67" s="295" t="s">
        <v>440</v>
      </c>
      <c r="P67" s="295" t="s">
        <v>440</v>
      </c>
      <c r="Q67" s="295" t="s">
        <v>440</v>
      </c>
      <c r="R67" s="295" t="s">
        <v>440</v>
      </c>
      <c r="S67" s="295" t="s">
        <v>440</v>
      </c>
      <c r="T67" s="295" t="s">
        <v>440</v>
      </c>
      <c r="U67" s="295" t="s">
        <v>440</v>
      </c>
      <c r="V67" s="295" t="s">
        <v>440</v>
      </c>
      <c r="W67" s="295" t="s">
        <v>440</v>
      </c>
      <c r="X67" s="295" t="s">
        <v>440</v>
      </c>
      <c r="Y67" s="295" t="s">
        <v>440</v>
      </c>
      <c r="Z67" s="295" t="s">
        <v>440</v>
      </c>
      <c r="AA67" s="295" t="s">
        <v>440</v>
      </c>
      <c r="AB67" s="295" t="s">
        <v>440</v>
      </c>
      <c r="AC67" s="295" t="s">
        <v>440</v>
      </c>
      <c r="AD67" s="295" t="s">
        <v>440</v>
      </c>
      <c r="AE67" s="295" t="s">
        <v>440</v>
      </c>
    </row>
    <row r="68" spans="1:31" ht="15.75" x14ac:dyDescent="0.2">
      <c r="A68" s="292" t="s">
        <v>487</v>
      </c>
      <c r="B68" s="293" t="s">
        <v>830</v>
      </c>
      <c r="C68" s="244" t="s">
        <v>831</v>
      </c>
      <c r="D68" s="295" t="s">
        <v>440</v>
      </c>
      <c r="E68" s="295" t="s">
        <v>440</v>
      </c>
      <c r="F68" s="295" t="s">
        <v>440</v>
      </c>
      <c r="G68" s="295" t="s">
        <v>440</v>
      </c>
      <c r="H68" s="295" t="s">
        <v>440</v>
      </c>
      <c r="I68" s="295" t="s">
        <v>440</v>
      </c>
      <c r="J68" s="295" t="s">
        <v>440</v>
      </c>
      <c r="K68" s="295" t="s">
        <v>440</v>
      </c>
      <c r="L68" s="295" t="s">
        <v>440</v>
      </c>
      <c r="M68" s="295" t="s">
        <v>440</v>
      </c>
      <c r="N68" s="295" t="s">
        <v>440</v>
      </c>
      <c r="O68" s="295" t="s">
        <v>440</v>
      </c>
      <c r="P68" s="295" t="s">
        <v>440</v>
      </c>
      <c r="Q68" s="295" t="s">
        <v>440</v>
      </c>
      <c r="R68" s="295" t="s">
        <v>440</v>
      </c>
      <c r="S68" s="295" t="s">
        <v>440</v>
      </c>
      <c r="T68" s="295" t="s">
        <v>440</v>
      </c>
      <c r="U68" s="295" t="s">
        <v>440</v>
      </c>
      <c r="V68" s="295" t="s">
        <v>440</v>
      </c>
      <c r="W68" s="295" t="s">
        <v>440</v>
      </c>
      <c r="X68" s="295" t="s">
        <v>440</v>
      </c>
      <c r="Y68" s="295" t="s">
        <v>440</v>
      </c>
      <c r="Z68" s="295" t="s">
        <v>440</v>
      </c>
      <c r="AA68" s="295" t="s">
        <v>440</v>
      </c>
      <c r="AB68" s="295" t="s">
        <v>440</v>
      </c>
      <c r="AC68" s="295" t="s">
        <v>440</v>
      </c>
      <c r="AD68" s="295" t="s">
        <v>440</v>
      </c>
      <c r="AE68" s="295" t="s">
        <v>440</v>
      </c>
    </row>
    <row r="69" spans="1:31" ht="15.75" x14ac:dyDescent="0.2">
      <c r="A69" s="292" t="s">
        <v>487</v>
      </c>
      <c r="B69" s="293" t="s">
        <v>832</v>
      </c>
      <c r="C69" s="244" t="s">
        <v>833</v>
      </c>
      <c r="D69" s="295" t="s">
        <v>440</v>
      </c>
      <c r="E69" s="295" t="s">
        <v>440</v>
      </c>
      <c r="F69" s="295" t="s">
        <v>440</v>
      </c>
      <c r="G69" s="295" t="s">
        <v>440</v>
      </c>
      <c r="H69" s="295" t="s">
        <v>440</v>
      </c>
      <c r="I69" s="295" t="s">
        <v>440</v>
      </c>
      <c r="J69" s="295" t="s">
        <v>440</v>
      </c>
      <c r="K69" s="295" t="s">
        <v>440</v>
      </c>
      <c r="L69" s="295" t="s">
        <v>440</v>
      </c>
      <c r="M69" s="295" t="s">
        <v>440</v>
      </c>
      <c r="N69" s="295" t="s">
        <v>440</v>
      </c>
      <c r="O69" s="295" t="s">
        <v>440</v>
      </c>
      <c r="P69" s="295" t="s">
        <v>440</v>
      </c>
      <c r="Q69" s="295" t="s">
        <v>440</v>
      </c>
      <c r="R69" s="295" t="s">
        <v>440</v>
      </c>
      <c r="S69" s="295" t="s">
        <v>440</v>
      </c>
      <c r="T69" s="295" t="s">
        <v>440</v>
      </c>
      <c r="U69" s="295" t="s">
        <v>440</v>
      </c>
      <c r="V69" s="295" t="s">
        <v>440</v>
      </c>
      <c r="W69" s="295" t="s">
        <v>440</v>
      </c>
      <c r="X69" s="295" t="s">
        <v>440</v>
      </c>
      <c r="Y69" s="295" t="s">
        <v>440</v>
      </c>
      <c r="Z69" s="295" t="s">
        <v>440</v>
      </c>
      <c r="AA69" s="295" t="s">
        <v>440</v>
      </c>
      <c r="AB69" s="295" t="s">
        <v>440</v>
      </c>
      <c r="AC69" s="295" t="s">
        <v>440</v>
      </c>
      <c r="AD69" s="295" t="s">
        <v>440</v>
      </c>
      <c r="AE69" s="295" t="s">
        <v>440</v>
      </c>
    </row>
    <row r="70" spans="1:31" ht="15.75" x14ac:dyDescent="0.2">
      <c r="A70" s="292" t="s">
        <v>487</v>
      </c>
      <c r="B70" s="293" t="s">
        <v>834</v>
      </c>
      <c r="C70" s="244" t="s">
        <v>835</v>
      </c>
      <c r="D70" s="295" t="s">
        <v>440</v>
      </c>
      <c r="E70" s="295" t="s">
        <v>440</v>
      </c>
      <c r="F70" s="295" t="s">
        <v>440</v>
      </c>
      <c r="G70" s="295" t="s">
        <v>440</v>
      </c>
      <c r="H70" s="295" t="s">
        <v>440</v>
      </c>
      <c r="I70" s="295" t="s">
        <v>440</v>
      </c>
      <c r="J70" s="295" t="s">
        <v>440</v>
      </c>
      <c r="K70" s="295" t="s">
        <v>440</v>
      </c>
      <c r="L70" s="295" t="s">
        <v>440</v>
      </c>
      <c r="M70" s="295" t="s">
        <v>440</v>
      </c>
      <c r="N70" s="295" t="s">
        <v>440</v>
      </c>
      <c r="O70" s="295" t="s">
        <v>440</v>
      </c>
      <c r="P70" s="295" t="s">
        <v>440</v>
      </c>
      <c r="Q70" s="295" t="s">
        <v>440</v>
      </c>
      <c r="R70" s="295" t="s">
        <v>440</v>
      </c>
      <c r="S70" s="295" t="s">
        <v>440</v>
      </c>
      <c r="T70" s="295" t="s">
        <v>440</v>
      </c>
      <c r="U70" s="295" t="s">
        <v>440</v>
      </c>
      <c r="V70" s="295" t="s">
        <v>440</v>
      </c>
      <c r="W70" s="295" t="s">
        <v>440</v>
      </c>
      <c r="X70" s="295" t="s">
        <v>440</v>
      </c>
      <c r="Y70" s="295" t="s">
        <v>440</v>
      </c>
      <c r="Z70" s="295" t="s">
        <v>440</v>
      </c>
      <c r="AA70" s="295" t="s">
        <v>440</v>
      </c>
      <c r="AB70" s="295" t="s">
        <v>440</v>
      </c>
      <c r="AC70" s="295" t="s">
        <v>440</v>
      </c>
      <c r="AD70" s="295" t="s">
        <v>440</v>
      </c>
      <c r="AE70" s="295" t="s">
        <v>440</v>
      </c>
    </row>
    <row r="71" spans="1:31" ht="15.75" x14ac:dyDescent="0.2">
      <c r="A71" s="292" t="s">
        <v>487</v>
      </c>
      <c r="B71" s="293" t="s">
        <v>836</v>
      </c>
      <c r="C71" s="244" t="s">
        <v>837</v>
      </c>
      <c r="D71" s="295" t="s">
        <v>440</v>
      </c>
      <c r="E71" s="295" t="s">
        <v>440</v>
      </c>
      <c r="F71" s="295" t="s">
        <v>440</v>
      </c>
      <c r="G71" s="295" t="s">
        <v>440</v>
      </c>
      <c r="H71" s="295" t="s">
        <v>440</v>
      </c>
      <c r="I71" s="295" t="s">
        <v>440</v>
      </c>
      <c r="J71" s="295" t="s">
        <v>440</v>
      </c>
      <c r="K71" s="295" t="s">
        <v>440</v>
      </c>
      <c r="L71" s="295" t="s">
        <v>440</v>
      </c>
      <c r="M71" s="295" t="s">
        <v>440</v>
      </c>
      <c r="N71" s="295" t="s">
        <v>440</v>
      </c>
      <c r="O71" s="295" t="s">
        <v>440</v>
      </c>
      <c r="P71" s="295" t="s">
        <v>440</v>
      </c>
      <c r="Q71" s="295" t="s">
        <v>440</v>
      </c>
      <c r="R71" s="295" t="s">
        <v>440</v>
      </c>
      <c r="S71" s="295" t="s">
        <v>440</v>
      </c>
      <c r="T71" s="295" t="s">
        <v>440</v>
      </c>
      <c r="U71" s="295" t="s">
        <v>440</v>
      </c>
      <c r="V71" s="295" t="s">
        <v>440</v>
      </c>
      <c r="W71" s="295" t="s">
        <v>440</v>
      </c>
      <c r="X71" s="295" t="s">
        <v>440</v>
      </c>
      <c r="Y71" s="295" t="s">
        <v>440</v>
      </c>
      <c r="Z71" s="295" t="s">
        <v>440</v>
      </c>
      <c r="AA71" s="295" t="s">
        <v>440</v>
      </c>
      <c r="AB71" s="295" t="s">
        <v>440</v>
      </c>
      <c r="AC71" s="295" t="s">
        <v>440</v>
      </c>
      <c r="AD71" s="295" t="s">
        <v>440</v>
      </c>
      <c r="AE71" s="295" t="s">
        <v>440</v>
      </c>
    </row>
    <row r="72" spans="1:31" ht="15.75" x14ac:dyDescent="0.2">
      <c r="A72" s="292" t="s">
        <v>487</v>
      </c>
      <c r="B72" s="293" t="s">
        <v>838</v>
      </c>
      <c r="C72" s="244" t="s">
        <v>839</v>
      </c>
      <c r="D72" s="295" t="s">
        <v>440</v>
      </c>
      <c r="E72" s="295" t="s">
        <v>440</v>
      </c>
      <c r="F72" s="295" t="s">
        <v>440</v>
      </c>
      <c r="G72" s="295" t="s">
        <v>440</v>
      </c>
      <c r="H72" s="295" t="s">
        <v>440</v>
      </c>
      <c r="I72" s="295" t="s">
        <v>440</v>
      </c>
      <c r="J72" s="295" t="s">
        <v>440</v>
      </c>
      <c r="K72" s="295" t="s">
        <v>440</v>
      </c>
      <c r="L72" s="295" t="s">
        <v>440</v>
      </c>
      <c r="M72" s="295" t="s">
        <v>440</v>
      </c>
      <c r="N72" s="295" t="s">
        <v>440</v>
      </c>
      <c r="O72" s="295" t="s">
        <v>440</v>
      </c>
      <c r="P72" s="295" t="s">
        <v>440</v>
      </c>
      <c r="Q72" s="295" t="s">
        <v>440</v>
      </c>
      <c r="R72" s="295" t="s">
        <v>440</v>
      </c>
      <c r="S72" s="295" t="s">
        <v>440</v>
      </c>
      <c r="T72" s="295" t="s">
        <v>440</v>
      </c>
      <c r="U72" s="295" t="s">
        <v>440</v>
      </c>
      <c r="V72" s="295" t="s">
        <v>440</v>
      </c>
      <c r="W72" s="295" t="s">
        <v>440</v>
      </c>
      <c r="X72" s="295" t="s">
        <v>440</v>
      </c>
      <c r="Y72" s="295" t="s">
        <v>440</v>
      </c>
      <c r="Z72" s="295" t="s">
        <v>440</v>
      </c>
      <c r="AA72" s="295" t="s">
        <v>440</v>
      </c>
      <c r="AB72" s="295" t="s">
        <v>440</v>
      </c>
      <c r="AC72" s="295" t="s">
        <v>440</v>
      </c>
      <c r="AD72" s="295" t="s">
        <v>440</v>
      </c>
      <c r="AE72" s="295" t="s">
        <v>440</v>
      </c>
    </row>
    <row r="73" spans="1:31" ht="15.75" x14ac:dyDescent="0.2">
      <c r="A73" s="292" t="s">
        <v>487</v>
      </c>
      <c r="B73" s="293" t="s">
        <v>840</v>
      </c>
      <c r="C73" s="244" t="s">
        <v>841</v>
      </c>
      <c r="D73" s="295" t="s">
        <v>440</v>
      </c>
      <c r="E73" s="295" t="s">
        <v>440</v>
      </c>
      <c r="F73" s="295" t="s">
        <v>440</v>
      </c>
      <c r="G73" s="295" t="s">
        <v>440</v>
      </c>
      <c r="H73" s="295" t="s">
        <v>440</v>
      </c>
      <c r="I73" s="295" t="s">
        <v>440</v>
      </c>
      <c r="J73" s="295" t="s">
        <v>440</v>
      </c>
      <c r="K73" s="295" t="s">
        <v>440</v>
      </c>
      <c r="L73" s="295" t="s">
        <v>440</v>
      </c>
      <c r="M73" s="295" t="s">
        <v>440</v>
      </c>
      <c r="N73" s="295" t="s">
        <v>440</v>
      </c>
      <c r="O73" s="295" t="s">
        <v>440</v>
      </c>
      <c r="P73" s="295" t="s">
        <v>440</v>
      </c>
      <c r="Q73" s="295" t="s">
        <v>440</v>
      </c>
      <c r="R73" s="295" t="s">
        <v>440</v>
      </c>
      <c r="S73" s="295" t="s">
        <v>440</v>
      </c>
      <c r="T73" s="295" t="s">
        <v>440</v>
      </c>
      <c r="U73" s="295" t="s">
        <v>440</v>
      </c>
      <c r="V73" s="295" t="s">
        <v>440</v>
      </c>
      <c r="W73" s="295" t="s">
        <v>440</v>
      </c>
      <c r="X73" s="295" t="s">
        <v>440</v>
      </c>
      <c r="Y73" s="295" t="s">
        <v>440</v>
      </c>
      <c r="Z73" s="295" t="s">
        <v>440</v>
      </c>
      <c r="AA73" s="295" t="s">
        <v>440</v>
      </c>
      <c r="AB73" s="295" t="s">
        <v>440</v>
      </c>
      <c r="AC73" s="295" t="s">
        <v>440</v>
      </c>
      <c r="AD73" s="295" t="s">
        <v>440</v>
      </c>
      <c r="AE73" s="295" t="s">
        <v>440</v>
      </c>
    </row>
    <row r="74" spans="1:31" ht="15.75" x14ac:dyDescent="0.2">
      <c r="A74" s="292" t="s">
        <v>487</v>
      </c>
      <c r="B74" s="293" t="s">
        <v>842</v>
      </c>
      <c r="C74" s="244" t="s">
        <v>843</v>
      </c>
      <c r="D74" s="295" t="s">
        <v>440</v>
      </c>
      <c r="E74" s="295" t="s">
        <v>440</v>
      </c>
      <c r="F74" s="295" t="s">
        <v>440</v>
      </c>
      <c r="G74" s="295" t="s">
        <v>440</v>
      </c>
      <c r="H74" s="295" t="s">
        <v>440</v>
      </c>
      <c r="I74" s="295" t="s">
        <v>440</v>
      </c>
      <c r="J74" s="295" t="s">
        <v>440</v>
      </c>
      <c r="K74" s="295" t="s">
        <v>440</v>
      </c>
      <c r="L74" s="295" t="s">
        <v>440</v>
      </c>
      <c r="M74" s="295" t="s">
        <v>440</v>
      </c>
      <c r="N74" s="295" t="s">
        <v>440</v>
      </c>
      <c r="O74" s="295" t="s">
        <v>440</v>
      </c>
      <c r="P74" s="295" t="s">
        <v>440</v>
      </c>
      <c r="Q74" s="295" t="s">
        <v>440</v>
      </c>
      <c r="R74" s="295" t="s">
        <v>440</v>
      </c>
      <c r="S74" s="295" t="s">
        <v>440</v>
      </c>
      <c r="T74" s="295" t="s">
        <v>440</v>
      </c>
      <c r="U74" s="295" t="s">
        <v>440</v>
      </c>
      <c r="V74" s="295" t="s">
        <v>440</v>
      </c>
      <c r="W74" s="295" t="s">
        <v>440</v>
      </c>
      <c r="X74" s="295" t="s">
        <v>440</v>
      </c>
      <c r="Y74" s="295" t="s">
        <v>440</v>
      </c>
      <c r="Z74" s="295" t="s">
        <v>440</v>
      </c>
      <c r="AA74" s="295" t="s">
        <v>440</v>
      </c>
      <c r="AB74" s="295" t="s">
        <v>440</v>
      </c>
      <c r="AC74" s="295" t="s">
        <v>440</v>
      </c>
      <c r="AD74" s="295" t="s">
        <v>440</v>
      </c>
      <c r="AE74" s="295" t="s">
        <v>440</v>
      </c>
    </row>
    <row r="75" spans="1:31" ht="15.75" x14ac:dyDescent="0.2">
      <c r="A75" s="292" t="s">
        <v>487</v>
      </c>
      <c r="B75" s="293" t="s">
        <v>844</v>
      </c>
      <c r="C75" s="244" t="s">
        <v>845</v>
      </c>
      <c r="D75" s="295" t="s">
        <v>440</v>
      </c>
      <c r="E75" s="295" t="s">
        <v>440</v>
      </c>
      <c r="F75" s="295" t="s">
        <v>440</v>
      </c>
      <c r="G75" s="295" t="s">
        <v>440</v>
      </c>
      <c r="H75" s="295" t="s">
        <v>440</v>
      </c>
      <c r="I75" s="295" t="s">
        <v>440</v>
      </c>
      <c r="J75" s="295" t="s">
        <v>440</v>
      </c>
      <c r="K75" s="295" t="s">
        <v>440</v>
      </c>
      <c r="L75" s="295" t="s">
        <v>440</v>
      </c>
      <c r="M75" s="295" t="s">
        <v>440</v>
      </c>
      <c r="N75" s="295" t="s">
        <v>440</v>
      </c>
      <c r="O75" s="295" t="s">
        <v>440</v>
      </c>
      <c r="P75" s="295" t="s">
        <v>440</v>
      </c>
      <c r="Q75" s="295" t="s">
        <v>440</v>
      </c>
      <c r="R75" s="295" t="s">
        <v>440</v>
      </c>
      <c r="S75" s="295" t="s">
        <v>440</v>
      </c>
      <c r="T75" s="295" t="s">
        <v>440</v>
      </c>
      <c r="U75" s="295" t="s">
        <v>440</v>
      </c>
      <c r="V75" s="295" t="s">
        <v>440</v>
      </c>
      <c r="W75" s="295" t="s">
        <v>440</v>
      </c>
      <c r="X75" s="295" t="s">
        <v>440</v>
      </c>
      <c r="Y75" s="295" t="s">
        <v>440</v>
      </c>
      <c r="Z75" s="295" t="s">
        <v>440</v>
      </c>
      <c r="AA75" s="295" t="s">
        <v>440</v>
      </c>
      <c r="AB75" s="295" t="s">
        <v>440</v>
      </c>
      <c r="AC75" s="295" t="s">
        <v>440</v>
      </c>
      <c r="AD75" s="295" t="s">
        <v>440</v>
      </c>
      <c r="AE75" s="295" t="s">
        <v>440</v>
      </c>
    </row>
    <row r="76" spans="1:31" ht="15.75" x14ac:dyDescent="0.2">
      <c r="A76" s="292" t="s">
        <v>487</v>
      </c>
      <c r="B76" s="293" t="s">
        <v>846</v>
      </c>
      <c r="C76" s="244" t="s">
        <v>847</v>
      </c>
      <c r="D76" s="295" t="s">
        <v>440</v>
      </c>
      <c r="E76" s="295" t="s">
        <v>440</v>
      </c>
      <c r="F76" s="295" t="s">
        <v>440</v>
      </c>
      <c r="G76" s="295" t="s">
        <v>440</v>
      </c>
      <c r="H76" s="295" t="s">
        <v>440</v>
      </c>
      <c r="I76" s="295" t="s">
        <v>440</v>
      </c>
      <c r="J76" s="295" t="s">
        <v>440</v>
      </c>
      <c r="K76" s="295" t="s">
        <v>440</v>
      </c>
      <c r="L76" s="295" t="s">
        <v>440</v>
      </c>
      <c r="M76" s="295" t="s">
        <v>440</v>
      </c>
      <c r="N76" s="295" t="s">
        <v>440</v>
      </c>
      <c r="O76" s="295" t="s">
        <v>440</v>
      </c>
      <c r="P76" s="295" t="s">
        <v>440</v>
      </c>
      <c r="Q76" s="295" t="s">
        <v>440</v>
      </c>
      <c r="R76" s="295" t="s">
        <v>440</v>
      </c>
      <c r="S76" s="295" t="s">
        <v>440</v>
      </c>
      <c r="T76" s="295" t="s">
        <v>440</v>
      </c>
      <c r="U76" s="295" t="s">
        <v>440</v>
      </c>
      <c r="V76" s="295" t="s">
        <v>440</v>
      </c>
      <c r="W76" s="295" t="s">
        <v>440</v>
      </c>
      <c r="X76" s="295" t="s">
        <v>440</v>
      </c>
      <c r="Y76" s="295" t="s">
        <v>440</v>
      </c>
      <c r="Z76" s="295" t="s">
        <v>440</v>
      </c>
      <c r="AA76" s="295" t="s">
        <v>440</v>
      </c>
      <c r="AB76" s="295" t="s">
        <v>440</v>
      </c>
      <c r="AC76" s="295" t="s">
        <v>440</v>
      </c>
      <c r="AD76" s="295" t="s">
        <v>440</v>
      </c>
      <c r="AE76" s="295" t="s">
        <v>440</v>
      </c>
    </row>
    <row r="77" spans="1:31" ht="31.5" x14ac:dyDescent="0.2">
      <c r="A77" s="292" t="s">
        <v>487</v>
      </c>
      <c r="B77" s="293" t="s">
        <v>848</v>
      </c>
      <c r="C77" s="244" t="s">
        <v>849</v>
      </c>
      <c r="D77" s="295" t="s">
        <v>440</v>
      </c>
      <c r="E77" s="295" t="s">
        <v>440</v>
      </c>
      <c r="F77" s="295" t="s">
        <v>440</v>
      </c>
      <c r="G77" s="295" t="s">
        <v>440</v>
      </c>
      <c r="H77" s="295" t="s">
        <v>440</v>
      </c>
      <c r="I77" s="295" t="s">
        <v>440</v>
      </c>
      <c r="J77" s="295" t="s">
        <v>440</v>
      </c>
      <c r="K77" s="295" t="s">
        <v>440</v>
      </c>
      <c r="L77" s="295" t="s">
        <v>440</v>
      </c>
      <c r="M77" s="295" t="s">
        <v>440</v>
      </c>
      <c r="N77" s="295" t="s">
        <v>440</v>
      </c>
      <c r="O77" s="295" t="s">
        <v>440</v>
      </c>
      <c r="P77" s="295" t="s">
        <v>440</v>
      </c>
      <c r="Q77" s="295" t="s">
        <v>440</v>
      </c>
      <c r="R77" s="295" t="s">
        <v>440</v>
      </c>
      <c r="S77" s="295" t="s">
        <v>440</v>
      </c>
      <c r="T77" s="295" t="s">
        <v>440</v>
      </c>
      <c r="U77" s="295" t="s">
        <v>440</v>
      </c>
      <c r="V77" s="295" t="s">
        <v>440</v>
      </c>
      <c r="W77" s="295" t="s">
        <v>440</v>
      </c>
      <c r="X77" s="295" t="s">
        <v>440</v>
      </c>
      <c r="Y77" s="295" t="s">
        <v>440</v>
      </c>
      <c r="Z77" s="295" t="s">
        <v>440</v>
      </c>
      <c r="AA77" s="295" t="s">
        <v>440</v>
      </c>
      <c r="AB77" s="295" t="s">
        <v>440</v>
      </c>
      <c r="AC77" s="295" t="s">
        <v>440</v>
      </c>
      <c r="AD77" s="295" t="s">
        <v>440</v>
      </c>
      <c r="AE77" s="295" t="s">
        <v>440</v>
      </c>
    </row>
    <row r="78" spans="1:31" ht="15.75" x14ac:dyDescent="0.2">
      <c r="A78" s="292" t="s">
        <v>487</v>
      </c>
      <c r="B78" s="293" t="s">
        <v>850</v>
      </c>
      <c r="C78" s="244" t="s">
        <v>851</v>
      </c>
      <c r="D78" s="295" t="s">
        <v>440</v>
      </c>
      <c r="E78" s="295" t="s">
        <v>440</v>
      </c>
      <c r="F78" s="295" t="s">
        <v>440</v>
      </c>
      <c r="G78" s="295" t="s">
        <v>440</v>
      </c>
      <c r="H78" s="295" t="s">
        <v>440</v>
      </c>
      <c r="I78" s="295" t="s">
        <v>440</v>
      </c>
      <c r="J78" s="295" t="s">
        <v>440</v>
      </c>
      <c r="K78" s="295" t="s">
        <v>440</v>
      </c>
      <c r="L78" s="295" t="s">
        <v>440</v>
      </c>
      <c r="M78" s="295" t="s">
        <v>440</v>
      </c>
      <c r="N78" s="295" t="s">
        <v>440</v>
      </c>
      <c r="O78" s="295" t="s">
        <v>440</v>
      </c>
      <c r="P78" s="295" t="s">
        <v>440</v>
      </c>
      <c r="Q78" s="295" t="s">
        <v>440</v>
      </c>
      <c r="R78" s="295" t="s">
        <v>440</v>
      </c>
      <c r="S78" s="295" t="s">
        <v>440</v>
      </c>
      <c r="T78" s="295" t="s">
        <v>440</v>
      </c>
      <c r="U78" s="295" t="s">
        <v>440</v>
      </c>
      <c r="V78" s="295" t="s">
        <v>440</v>
      </c>
      <c r="W78" s="295" t="s">
        <v>440</v>
      </c>
      <c r="X78" s="295" t="s">
        <v>440</v>
      </c>
      <c r="Y78" s="295" t="s">
        <v>440</v>
      </c>
      <c r="Z78" s="295" t="s">
        <v>440</v>
      </c>
      <c r="AA78" s="295" t="s">
        <v>440</v>
      </c>
      <c r="AB78" s="295" t="s">
        <v>440</v>
      </c>
      <c r="AC78" s="295" t="s">
        <v>440</v>
      </c>
      <c r="AD78" s="295" t="s">
        <v>440</v>
      </c>
      <c r="AE78" s="295" t="s">
        <v>440</v>
      </c>
    </row>
    <row r="79" spans="1:31" ht="31.5" x14ac:dyDescent="0.2">
      <c r="A79" s="292" t="s">
        <v>487</v>
      </c>
      <c r="B79" s="293" t="s">
        <v>852</v>
      </c>
      <c r="C79" s="244" t="s">
        <v>853</v>
      </c>
      <c r="D79" s="295" t="s">
        <v>440</v>
      </c>
      <c r="E79" s="295" t="s">
        <v>440</v>
      </c>
      <c r="F79" s="295" t="s">
        <v>440</v>
      </c>
      <c r="G79" s="295" t="s">
        <v>440</v>
      </c>
      <c r="H79" s="295" t="s">
        <v>440</v>
      </c>
      <c r="I79" s="295" t="s">
        <v>440</v>
      </c>
      <c r="J79" s="295" t="s">
        <v>440</v>
      </c>
      <c r="K79" s="295" t="s">
        <v>440</v>
      </c>
      <c r="L79" s="295" t="s">
        <v>440</v>
      </c>
      <c r="M79" s="295" t="s">
        <v>440</v>
      </c>
      <c r="N79" s="295" t="s">
        <v>440</v>
      </c>
      <c r="O79" s="295" t="s">
        <v>440</v>
      </c>
      <c r="P79" s="295" t="s">
        <v>440</v>
      </c>
      <c r="Q79" s="295" t="s">
        <v>440</v>
      </c>
      <c r="R79" s="295" t="s">
        <v>440</v>
      </c>
      <c r="S79" s="295" t="s">
        <v>440</v>
      </c>
      <c r="T79" s="295" t="s">
        <v>440</v>
      </c>
      <c r="U79" s="295" t="s">
        <v>440</v>
      </c>
      <c r="V79" s="295" t="s">
        <v>440</v>
      </c>
      <c r="W79" s="295" t="s">
        <v>440</v>
      </c>
      <c r="X79" s="295" t="s">
        <v>440</v>
      </c>
      <c r="Y79" s="295" t="s">
        <v>440</v>
      </c>
      <c r="Z79" s="295" t="s">
        <v>440</v>
      </c>
      <c r="AA79" s="295" t="s">
        <v>440</v>
      </c>
      <c r="AB79" s="295" t="s">
        <v>440</v>
      </c>
      <c r="AC79" s="295" t="s">
        <v>440</v>
      </c>
      <c r="AD79" s="295" t="s">
        <v>440</v>
      </c>
      <c r="AE79" s="295" t="s">
        <v>440</v>
      </c>
    </row>
    <row r="80" spans="1:31" ht="31.5" x14ac:dyDescent="0.2">
      <c r="A80" s="292" t="s">
        <v>487</v>
      </c>
      <c r="B80" s="293" t="s">
        <v>854</v>
      </c>
      <c r="C80" s="244" t="s">
        <v>855</v>
      </c>
      <c r="D80" s="295" t="s">
        <v>440</v>
      </c>
      <c r="E80" s="295" t="s">
        <v>440</v>
      </c>
      <c r="F80" s="295" t="s">
        <v>440</v>
      </c>
      <c r="G80" s="295" t="s">
        <v>440</v>
      </c>
      <c r="H80" s="295" t="s">
        <v>440</v>
      </c>
      <c r="I80" s="295" t="s">
        <v>440</v>
      </c>
      <c r="J80" s="295" t="s">
        <v>440</v>
      </c>
      <c r="K80" s="295" t="s">
        <v>440</v>
      </c>
      <c r="L80" s="295" t="s">
        <v>440</v>
      </c>
      <c r="M80" s="295" t="s">
        <v>440</v>
      </c>
      <c r="N80" s="295" t="s">
        <v>440</v>
      </c>
      <c r="O80" s="295" t="s">
        <v>440</v>
      </c>
      <c r="P80" s="295" t="s">
        <v>440</v>
      </c>
      <c r="Q80" s="295" t="s">
        <v>440</v>
      </c>
      <c r="R80" s="295" t="s">
        <v>440</v>
      </c>
      <c r="S80" s="295" t="s">
        <v>440</v>
      </c>
      <c r="T80" s="295" t="s">
        <v>440</v>
      </c>
      <c r="U80" s="295" t="s">
        <v>440</v>
      </c>
      <c r="V80" s="295" t="s">
        <v>440</v>
      </c>
      <c r="W80" s="295" t="s">
        <v>440</v>
      </c>
      <c r="X80" s="295" t="s">
        <v>440</v>
      </c>
      <c r="Y80" s="295" t="s">
        <v>440</v>
      </c>
      <c r="Z80" s="295" t="s">
        <v>440</v>
      </c>
      <c r="AA80" s="295" t="s">
        <v>440</v>
      </c>
      <c r="AB80" s="295" t="s">
        <v>440</v>
      </c>
      <c r="AC80" s="295" t="s">
        <v>440</v>
      </c>
      <c r="AD80" s="295" t="s">
        <v>440</v>
      </c>
      <c r="AE80" s="295" t="s">
        <v>440</v>
      </c>
    </row>
    <row r="81" spans="1:31" ht="15.75" x14ac:dyDescent="0.2">
      <c r="A81" s="292" t="s">
        <v>487</v>
      </c>
      <c r="B81" s="293" t="s">
        <v>884</v>
      </c>
      <c r="C81" s="244" t="s">
        <v>885</v>
      </c>
      <c r="D81" s="295" t="s">
        <v>440</v>
      </c>
      <c r="E81" s="295" t="s">
        <v>440</v>
      </c>
      <c r="F81" s="295" t="s">
        <v>440</v>
      </c>
      <c r="G81" s="295" t="s">
        <v>440</v>
      </c>
      <c r="H81" s="295" t="s">
        <v>440</v>
      </c>
      <c r="I81" s="295" t="s">
        <v>440</v>
      </c>
      <c r="J81" s="295" t="s">
        <v>440</v>
      </c>
      <c r="K81" s="295" t="s">
        <v>440</v>
      </c>
      <c r="L81" s="295" t="s">
        <v>440</v>
      </c>
      <c r="M81" s="295" t="s">
        <v>440</v>
      </c>
      <c r="N81" s="295" t="s">
        <v>440</v>
      </c>
      <c r="O81" s="295" t="s">
        <v>440</v>
      </c>
      <c r="P81" s="295" t="s">
        <v>440</v>
      </c>
      <c r="Q81" s="295" t="s">
        <v>440</v>
      </c>
      <c r="R81" s="295" t="s">
        <v>440</v>
      </c>
      <c r="S81" s="295" t="s">
        <v>440</v>
      </c>
      <c r="T81" s="295" t="s">
        <v>440</v>
      </c>
      <c r="U81" s="295" t="s">
        <v>440</v>
      </c>
      <c r="V81" s="295" t="s">
        <v>440</v>
      </c>
      <c r="W81" s="295" t="s">
        <v>440</v>
      </c>
      <c r="X81" s="295" t="s">
        <v>440</v>
      </c>
      <c r="Y81" s="295" t="s">
        <v>440</v>
      </c>
      <c r="Z81" s="295" t="s">
        <v>440</v>
      </c>
      <c r="AA81" s="295" t="s">
        <v>440</v>
      </c>
      <c r="AB81" s="295" t="s">
        <v>440</v>
      </c>
      <c r="AC81" s="295" t="s">
        <v>440</v>
      </c>
      <c r="AD81" s="295" t="s">
        <v>440</v>
      </c>
      <c r="AE81" s="295" t="s">
        <v>440</v>
      </c>
    </row>
    <row r="82" spans="1:31" ht="15.75" x14ac:dyDescent="0.2">
      <c r="A82" s="292" t="s">
        <v>487</v>
      </c>
      <c r="B82" s="293" t="s">
        <v>886</v>
      </c>
      <c r="C82" s="244" t="s">
        <v>887</v>
      </c>
      <c r="D82" s="295" t="s">
        <v>440</v>
      </c>
      <c r="E82" s="295" t="s">
        <v>440</v>
      </c>
      <c r="F82" s="295" t="s">
        <v>440</v>
      </c>
      <c r="G82" s="295" t="s">
        <v>440</v>
      </c>
      <c r="H82" s="295" t="s">
        <v>440</v>
      </c>
      <c r="I82" s="295" t="s">
        <v>440</v>
      </c>
      <c r="J82" s="295" t="s">
        <v>440</v>
      </c>
      <c r="K82" s="295" t="s">
        <v>440</v>
      </c>
      <c r="L82" s="295" t="s">
        <v>440</v>
      </c>
      <c r="M82" s="295" t="s">
        <v>440</v>
      </c>
      <c r="N82" s="295" t="s">
        <v>440</v>
      </c>
      <c r="O82" s="295" t="s">
        <v>440</v>
      </c>
      <c r="P82" s="295" t="s">
        <v>440</v>
      </c>
      <c r="Q82" s="295" t="s">
        <v>440</v>
      </c>
      <c r="R82" s="295" t="s">
        <v>440</v>
      </c>
      <c r="S82" s="295" t="s">
        <v>440</v>
      </c>
      <c r="T82" s="295" t="s">
        <v>440</v>
      </c>
      <c r="U82" s="295" t="s">
        <v>440</v>
      </c>
      <c r="V82" s="295" t="s">
        <v>440</v>
      </c>
      <c r="W82" s="295" t="s">
        <v>440</v>
      </c>
      <c r="X82" s="295" t="s">
        <v>440</v>
      </c>
      <c r="Y82" s="295" t="s">
        <v>440</v>
      </c>
      <c r="Z82" s="295" t="s">
        <v>440</v>
      </c>
      <c r="AA82" s="295" t="s">
        <v>440</v>
      </c>
      <c r="AB82" s="295" t="s">
        <v>440</v>
      </c>
      <c r="AC82" s="295" t="s">
        <v>440</v>
      </c>
      <c r="AD82" s="295" t="s">
        <v>440</v>
      </c>
      <c r="AE82" s="295" t="s">
        <v>440</v>
      </c>
    </row>
    <row r="83" spans="1:31" ht="15.75" x14ac:dyDescent="0.2">
      <c r="A83" s="292" t="s">
        <v>487</v>
      </c>
      <c r="B83" s="293" t="s">
        <v>888</v>
      </c>
      <c r="C83" s="244" t="s">
        <v>889</v>
      </c>
      <c r="D83" s="295" t="s">
        <v>440</v>
      </c>
      <c r="E83" s="295" t="s">
        <v>440</v>
      </c>
      <c r="F83" s="295" t="s">
        <v>440</v>
      </c>
      <c r="G83" s="295" t="s">
        <v>440</v>
      </c>
      <c r="H83" s="295" t="s">
        <v>440</v>
      </c>
      <c r="I83" s="295" t="s">
        <v>440</v>
      </c>
      <c r="J83" s="295" t="s">
        <v>440</v>
      </c>
      <c r="K83" s="295" t="s">
        <v>440</v>
      </c>
      <c r="L83" s="295" t="s">
        <v>440</v>
      </c>
      <c r="M83" s="295" t="s">
        <v>440</v>
      </c>
      <c r="N83" s="295" t="s">
        <v>440</v>
      </c>
      <c r="O83" s="295" t="s">
        <v>440</v>
      </c>
      <c r="P83" s="295" t="s">
        <v>440</v>
      </c>
      <c r="Q83" s="295" t="s">
        <v>440</v>
      </c>
      <c r="R83" s="295" t="s">
        <v>440</v>
      </c>
      <c r="S83" s="295" t="s">
        <v>440</v>
      </c>
      <c r="T83" s="295" t="s">
        <v>440</v>
      </c>
      <c r="U83" s="295" t="s">
        <v>440</v>
      </c>
      <c r="V83" s="295" t="s">
        <v>440</v>
      </c>
      <c r="W83" s="295" t="s">
        <v>440</v>
      </c>
      <c r="X83" s="295" t="s">
        <v>440</v>
      </c>
      <c r="Y83" s="295" t="s">
        <v>440</v>
      </c>
      <c r="Z83" s="295" t="s">
        <v>440</v>
      </c>
      <c r="AA83" s="295" t="s">
        <v>440</v>
      </c>
      <c r="AB83" s="295" t="s">
        <v>440</v>
      </c>
      <c r="AC83" s="295" t="s">
        <v>440</v>
      </c>
      <c r="AD83" s="295" t="s">
        <v>440</v>
      </c>
      <c r="AE83" s="295" t="s">
        <v>440</v>
      </c>
    </row>
    <row r="84" spans="1:31" ht="15.75" x14ac:dyDescent="0.2">
      <c r="A84" s="292" t="s">
        <v>487</v>
      </c>
      <c r="B84" s="293" t="s">
        <v>890</v>
      </c>
      <c r="C84" s="244" t="s">
        <v>891</v>
      </c>
      <c r="D84" s="295" t="s">
        <v>440</v>
      </c>
      <c r="E84" s="295" t="s">
        <v>440</v>
      </c>
      <c r="F84" s="295" t="s">
        <v>440</v>
      </c>
      <c r="G84" s="295" t="s">
        <v>440</v>
      </c>
      <c r="H84" s="295" t="s">
        <v>440</v>
      </c>
      <c r="I84" s="295" t="s">
        <v>440</v>
      </c>
      <c r="J84" s="295" t="s">
        <v>440</v>
      </c>
      <c r="K84" s="295" t="s">
        <v>440</v>
      </c>
      <c r="L84" s="295" t="s">
        <v>440</v>
      </c>
      <c r="M84" s="295" t="s">
        <v>440</v>
      </c>
      <c r="N84" s="295" t="s">
        <v>440</v>
      </c>
      <c r="O84" s="295" t="s">
        <v>440</v>
      </c>
      <c r="P84" s="295" t="s">
        <v>440</v>
      </c>
      <c r="Q84" s="295" t="s">
        <v>440</v>
      </c>
      <c r="R84" s="295" t="s">
        <v>440</v>
      </c>
      <c r="S84" s="295" t="s">
        <v>440</v>
      </c>
      <c r="T84" s="295" t="s">
        <v>440</v>
      </c>
      <c r="U84" s="295" t="s">
        <v>440</v>
      </c>
      <c r="V84" s="295" t="s">
        <v>440</v>
      </c>
      <c r="W84" s="295" t="s">
        <v>440</v>
      </c>
      <c r="X84" s="295" t="s">
        <v>440</v>
      </c>
      <c r="Y84" s="295" t="s">
        <v>440</v>
      </c>
      <c r="Z84" s="295" t="s">
        <v>440</v>
      </c>
      <c r="AA84" s="295" t="s">
        <v>440</v>
      </c>
      <c r="AB84" s="295" t="s">
        <v>440</v>
      </c>
      <c r="AC84" s="295" t="s">
        <v>440</v>
      </c>
      <c r="AD84" s="295" t="s">
        <v>440</v>
      </c>
      <c r="AE84" s="295" t="s">
        <v>440</v>
      </c>
    </row>
    <row r="85" spans="1:31" ht="15.75" x14ac:dyDescent="0.2">
      <c r="A85" s="292" t="s">
        <v>487</v>
      </c>
      <c r="B85" s="293" t="s">
        <v>892</v>
      </c>
      <c r="C85" s="244" t="s">
        <v>893</v>
      </c>
      <c r="D85" s="295" t="s">
        <v>440</v>
      </c>
      <c r="E85" s="295" t="s">
        <v>440</v>
      </c>
      <c r="F85" s="295" t="s">
        <v>440</v>
      </c>
      <c r="G85" s="295" t="s">
        <v>440</v>
      </c>
      <c r="H85" s="295" t="s">
        <v>440</v>
      </c>
      <c r="I85" s="295" t="s">
        <v>440</v>
      </c>
      <c r="J85" s="295" t="s">
        <v>440</v>
      </c>
      <c r="K85" s="295" t="s">
        <v>440</v>
      </c>
      <c r="L85" s="295" t="s">
        <v>440</v>
      </c>
      <c r="M85" s="295" t="s">
        <v>440</v>
      </c>
      <c r="N85" s="295" t="s">
        <v>440</v>
      </c>
      <c r="O85" s="295" t="s">
        <v>440</v>
      </c>
      <c r="P85" s="295" t="s">
        <v>440</v>
      </c>
      <c r="Q85" s="295" t="s">
        <v>440</v>
      </c>
      <c r="R85" s="295" t="s">
        <v>440</v>
      </c>
      <c r="S85" s="295" t="s">
        <v>440</v>
      </c>
      <c r="T85" s="295" t="s">
        <v>440</v>
      </c>
      <c r="U85" s="295" t="s">
        <v>440</v>
      </c>
      <c r="V85" s="295" t="s">
        <v>440</v>
      </c>
      <c r="W85" s="295" t="s">
        <v>440</v>
      </c>
      <c r="X85" s="295" t="s">
        <v>440</v>
      </c>
      <c r="Y85" s="295" t="s">
        <v>440</v>
      </c>
      <c r="Z85" s="295" t="s">
        <v>440</v>
      </c>
      <c r="AA85" s="295" t="s">
        <v>440</v>
      </c>
      <c r="AB85" s="295" t="s">
        <v>440</v>
      </c>
      <c r="AC85" s="295" t="s">
        <v>440</v>
      </c>
      <c r="AD85" s="295" t="s">
        <v>440</v>
      </c>
      <c r="AE85" s="295" t="s">
        <v>440</v>
      </c>
    </row>
    <row r="86" spans="1:31" ht="31.5" x14ac:dyDescent="0.2">
      <c r="A86" s="292" t="s">
        <v>487</v>
      </c>
      <c r="B86" s="293" t="s">
        <v>900</v>
      </c>
      <c r="C86" s="244" t="s">
        <v>901</v>
      </c>
      <c r="D86" s="295" t="s">
        <v>440</v>
      </c>
      <c r="E86" s="295" t="s">
        <v>440</v>
      </c>
      <c r="F86" s="295" t="s">
        <v>440</v>
      </c>
      <c r="G86" s="295" t="s">
        <v>440</v>
      </c>
      <c r="H86" s="295" t="s">
        <v>440</v>
      </c>
      <c r="I86" s="295" t="s">
        <v>440</v>
      </c>
      <c r="J86" s="295" t="s">
        <v>440</v>
      </c>
      <c r="K86" s="295" t="s">
        <v>440</v>
      </c>
      <c r="L86" s="295" t="s">
        <v>440</v>
      </c>
      <c r="M86" s="295" t="s">
        <v>440</v>
      </c>
      <c r="N86" s="295" t="s">
        <v>440</v>
      </c>
      <c r="O86" s="295" t="s">
        <v>440</v>
      </c>
      <c r="P86" s="295" t="s">
        <v>440</v>
      </c>
      <c r="Q86" s="295" t="s">
        <v>440</v>
      </c>
      <c r="R86" s="295" t="s">
        <v>440</v>
      </c>
      <c r="S86" s="295" t="s">
        <v>440</v>
      </c>
      <c r="T86" s="295" t="s">
        <v>440</v>
      </c>
      <c r="U86" s="295" t="s">
        <v>440</v>
      </c>
      <c r="V86" s="295" t="s">
        <v>440</v>
      </c>
      <c r="W86" s="295" t="s">
        <v>440</v>
      </c>
      <c r="X86" s="295" t="s">
        <v>440</v>
      </c>
      <c r="Y86" s="295" t="s">
        <v>440</v>
      </c>
      <c r="Z86" s="295" t="s">
        <v>440</v>
      </c>
      <c r="AA86" s="295" t="s">
        <v>440</v>
      </c>
      <c r="AB86" s="295" t="s">
        <v>440</v>
      </c>
      <c r="AC86" s="295" t="s">
        <v>440</v>
      </c>
      <c r="AD86" s="295" t="s">
        <v>440</v>
      </c>
      <c r="AE86" s="295" t="s">
        <v>440</v>
      </c>
    </row>
    <row r="87" spans="1:31" ht="31.5" x14ac:dyDescent="0.2">
      <c r="A87" s="292" t="s">
        <v>487</v>
      </c>
      <c r="B87" s="293" t="s">
        <v>902</v>
      </c>
      <c r="C87" s="244" t="s">
        <v>903</v>
      </c>
      <c r="D87" s="295" t="s">
        <v>440</v>
      </c>
      <c r="E87" s="295" t="s">
        <v>440</v>
      </c>
      <c r="F87" s="295" t="s">
        <v>440</v>
      </c>
      <c r="G87" s="295" t="s">
        <v>440</v>
      </c>
      <c r="H87" s="295" t="s">
        <v>440</v>
      </c>
      <c r="I87" s="295" t="s">
        <v>440</v>
      </c>
      <c r="J87" s="295" t="s">
        <v>440</v>
      </c>
      <c r="K87" s="295" t="s">
        <v>440</v>
      </c>
      <c r="L87" s="295" t="s">
        <v>440</v>
      </c>
      <c r="M87" s="295" t="s">
        <v>440</v>
      </c>
      <c r="N87" s="295" t="s">
        <v>440</v>
      </c>
      <c r="O87" s="295" t="s">
        <v>440</v>
      </c>
      <c r="P87" s="295" t="s">
        <v>440</v>
      </c>
      <c r="Q87" s="295" t="s">
        <v>440</v>
      </c>
      <c r="R87" s="295" t="s">
        <v>440</v>
      </c>
      <c r="S87" s="295" t="s">
        <v>440</v>
      </c>
      <c r="T87" s="295" t="s">
        <v>440</v>
      </c>
      <c r="U87" s="295" t="s">
        <v>440</v>
      </c>
      <c r="V87" s="295" t="s">
        <v>440</v>
      </c>
      <c r="W87" s="295" t="s">
        <v>440</v>
      </c>
      <c r="X87" s="295" t="s">
        <v>440</v>
      </c>
      <c r="Y87" s="295" t="s">
        <v>440</v>
      </c>
      <c r="Z87" s="295" t="s">
        <v>440</v>
      </c>
      <c r="AA87" s="295" t="s">
        <v>440</v>
      </c>
      <c r="AB87" s="295" t="s">
        <v>440</v>
      </c>
      <c r="AC87" s="295" t="s">
        <v>440</v>
      </c>
      <c r="AD87" s="295" t="s">
        <v>440</v>
      </c>
      <c r="AE87" s="295" t="s">
        <v>440</v>
      </c>
    </row>
    <row r="88" spans="1:31" ht="31.5" x14ac:dyDescent="0.2">
      <c r="A88" s="292" t="s">
        <v>487</v>
      </c>
      <c r="B88" s="293" t="s">
        <v>904</v>
      </c>
      <c r="C88" s="244" t="s">
        <v>905</v>
      </c>
      <c r="D88" s="295" t="s">
        <v>440</v>
      </c>
      <c r="E88" s="295" t="s">
        <v>440</v>
      </c>
      <c r="F88" s="295" t="s">
        <v>440</v>
      </c>
      <c r="G88" s="295" t="s">
        <v>440</v>
      </c>
      <c r="H88" s="295" t="s">
        <v>440</v>
      </c>
      <c r="I88" s="295" t="s">
        <v>440</v>
      </c>
      <c r="J88" s="295" t="s">
        <v>440</v>
      </c>
      <c r="K88" s="295" t="s">
        <v>440</v>
      </c>
      <c r="L88" s="295" t="s">
        <v>440</v>
      </c>
      <c r="M88" s="295" t="s">
        <v>440</v>
      </c>
      <c r="N88" s="295" t="s">
        <v>440</v>
      </c>
      <c r="O88" s="295" t="s">
        <v>440</v>
      </c>
      <c r="P88" s="295" t="s">
        <v>440</v>
      </c>
      <c r="Q88" s="295" t="s">
        <v>440</v>
      </c>
      <c r="R88" s="295" t="s">
        <v>440</v>
      </c>
      <c r="S88" s="295" t="s">
        <v>440</v>
      </c>
      <c r="T88" s="295" t="s">
        <v>440</v>
      </c>
      <c r="U88" s="295" t="s">
        <v>440</v>
      </c>
      <c r="V88" s="295" t="s">
        <v>440</v>
      </c>
      <c r="W88" s="295" t="s">
        <v>440</v>
      </c>
      <c r="X88" s="295" t="s">
        <v>440</v>
      </c>
      <c r="Y88" s="295" t="s">
        <v>440</v>
      </c>
      <c r="Z88" s="295" t="s">
        <v>440</v>
      </c>
      <c r="AA88" s="295" t="s">
        <v>440</v>
      </c>
      <c r="AB88" s="295" t="s">
        <v>440</v>
      </c>
      <c r="AC88" s="295" t="s">
        <v>440</v>
      </c>
      <c r="AD88" s="295" t="s">
        <v>440</v>
      </c>
      <c r="AE88" s="295" t="s">
        <v>440</v>
      </c>
    </row>
    <row r="89" spans="1:31" ht="15.75" x14ac:dyDescent="0.2">
      <c r="A89" s="292" t="s">
        <v>487</v>
      </c>
      <c r="B89" s="293" t="s">
        <v>906</v>
      </c>
      <c r="C89" s="244" t="s">
        <v>907</v>
      </c>
      <c r="D89" s="295" t="s">
        <v>440</v>
      </c>
      <c r="E89" s="295" t="s">
        <v>440</v>
      </c>
      <c r="F89" s="295" t="s">
        <v>440</v>
      </c>
      <c r="G89" s="295" t="s">
        <v>440</v>
      </c>
      <c r="H89" s="295" t="s">
        <v>440</v>
      </c>
      <c r="I89" s="295" t="s">
        <v>440</v>
      </c>
      <c r="J89" s="295" t="s">
        <v>440</v>
      </c>
      <c r="K89" s="295" t="s">
        <v>440</v>
      </c>
      <c r="L89" s="295" t="s">
        <v>440</v>
      </c>
      <c r="M89" s="295" t="s">
        <v>440</v>
      </c>
      <c r="N89" s="295" t="s">
        <v>440</v>
      </c>
      <c r="O89" s="295" t="s">
        <v>440</v>
      </c>
      <c r="P89" s="295" t="s">
        <v>440</v>
      </c>
      <c r="Q89" s="295" t="s">
        <v>440</v>
      </c>
      <c r="R89" s="295" t="s">
        <v>440</v>
      </c>
      <c r="S89" s="295" t="s">
        <v>440</v>
      </c>
      <c r="T89" s="295" t="s">
        <v>440</v>
      </c>
      <c r="U89" s="295" t="s">
        <v>440</v>
      </c>
      <c r="V89" s="295" t="s">
        <v>440</v>
      </c>
      <c r="W89" s="295" t="s">
        <v>440</v>
      </c>
      <c r="X89" s="295" t="s">
        <v>440</v>
      </c>
      <c r="Y89" s="295" t="s">
        <v>440</v>
      </c>
      <c r="Z89" s="295" t="s">
        <v>440</v>
      </c>
      <c r="AA89" s="295" t="s">
        <v>440</v>
      </c>
      <c r="AB89" s="295" t="s">
        <v>440</v>
      </c>
      <c r="AC89" s="295" t="s">
        <v>440</v>
      </c>
      <c r="AD89" s="295" t="s">
        <v>440</v>
      </c>
      <c r="AE89" s="295" t="s">
        <v>440</v>
      </c>
    </row>
    <row r="90" spans="1:31" ht="15.75" x14ac:dyDescent="0.2">
      <c r="A90" s="292" t="s">
        <v>487</v>
      </c>
      <c r="B90" s="293" t="s">
        <v>908</v>
      </c>
      <c r="C90" s="244" t="s">
        <v>909</v>
      </c>
      <c r="D90" s="295" t="s">
        <v>440</v>
      </c>
      <c r="E90" s="295" t="s">
        <v>440</v>
      </c>
      <c r="F90" s="295" t="s">
        <v>440</v>
      </c>
      <c r="G90" s="295" t="s">
        <v>440</v>
      </c>
      <c r="H90" s="295" t="s">
        <v>440</v>
      </c>
      <c r="I90" s="295" t="s">
        <v>440</v>
      </c>
      <c r="J90" s="295" t="s">
        <v>440</v>
      </c>
      <c r="K90" s="295" t="s">
        <v>440</v>
      </c>
      <c r="L90" s="295" t="s">
        <v>440</v>
      </c>
      <c r="M90" s="295" t="s">
        <v>440</v>
      </c>
      <c r="N90" s="295" t="s">
        <v>440</v>
      </c>
      <c r="O90" s="295" t="s">
        <v>440</v>
      </c>
      <c r="P90" s="295" t="s">
        <v>440</v>
      </c>
      <c r="Q90" s="295" t="s">
        <v>440</v>
      </c>
      <c r="R90" s="295" t="s">
        <v>440</v>
      </c>
      <c r="S90" s="295" t="s">
        <v>440</v>
      </c>
      <c r="T90" s="295" t="s">
        <v>440</v>
      </c>
      <c r="U90" s="295" t="s">
        <v>440</v>
      </c>
      <c r="V90" s="295" t="s">
        <v>440</v>
      </c>
      <c r="W90" s="295" t="s">
        <v>440</v>
      </c>
      <c r="X90" s="295" t="s">
        <v>440</v>
      </c>
      <c r="Y90" s="295" t="s">
        <v>440</v>
      </c>
      <c r="Z90" s="295" t="s">
        <v>440</v>
      </c>
      <c r="AA90" s="295" t="s">
        <v>440</v>
      </c>
      <c r="AB90" s="295" t="s">
        <v>440</v>
      </c>
      <c r="AC90" s="295" t="s">
        <v>440</v>
      </c>
      <c r="AD90" s="295" t="s">
        <v>440</v>
      </c>
      <c r="AE90" s="295" t="s">
        <v>440</v>
      </c>
    </row>
    <row r="91" spans="1:31" ht="15.75" x14ac:dyDescent="0.2">
      <c r="A91" s="292" t="s">
        <v>487</v>
      </c>
      <c r="B91" s="293" t="s">
        <v>910</v>
      </c>
      <c r="C91" s="244" t="s">
        <v>911</v>
      </c>
      <c r="D91" s="295" t="s">
        <v>440</v>
      </c>
      <c r="E91" s="295" t="s">
        <v>440</v>
      </c>
      <c r="F91" s="295" t="s">
        <v>440</v>
      </c>
      <c r="G91" s="295" t="s">
        <v>440</v>
      </c>
      <c r="H91" s="295" t="s">
        <v>440</v>
      </c>
      <c r="I91" s="295" t="s">
        <v>440</v>
      </c>
      <c r="J91" s="295" t="s">
        <v>440</v>
      </c>
      <c r="K91" s="295" t="s">
        <v>440</v>
      </c>
      <c r="L91" s="295" t="s">
        <v>440</v>
      </c>
      <c r="M91" s="295" t="s">
        <v>440</v>
      </c>
      <c r="N91" s="295" t="s">
        <v>440</v>
      </c>
      <c r="O91" s="295" t="s">
        <v>440</v>
      </c>
      <c r="P91" s="295" t="s">
        <v>440</v>
      </c>
      <c r="Q91" s="295" t="s">
        <v>440</v>
      </c>
      <c r="R91" s="295" t="s">
        <v>440</v>
      </c>
      <c r="S91" s="295" t="s">
        <v>440</v>
      </c>
      <c r="T91" s="295" t="s">
        <v>440</v>
      </c>
      <c r="U91" s="295" t="s">
        <v>440</v>
      </c>
      <c r="V91" s="295" t="s">
        <v>440</v>
      </c>
      <c r="W91" s="295" t="s">
        <v>440</v>
      </c>
      <c r="X91" s="295" t="s">
        <v>440</v>
      </c>
      <c r="Y91" s="295" t="s">
        <v>440</v>
      </c>
      <c r="Z91" s="295" t="s">
        <v>440</v>
      </c>
      <c r="AA91" s="295" t="s">
        <v>440</v>
      </c>
      <c r="AB91" s="295" t="s">
        <v>440</v>
      </c>
      <c r="AC91" s="295" t="s">
        <v>440</v>
      </c>
      <c r="AD91" s="295" t="s">
        <v>440</v>
      </c>
      <c r="AE91" s="295" t="s">
        <v>440</v>
      </c>
    </row>
    <row r="92" spans="1:31" ht="63" x14ac:dyDescent="0.2">
      <c r="A92" s="290" t="s">
        <v>486</v>
      </c>
      <c r="B92" s="291" t="s">
        <v>730</v>
      </c>
      <c r="C92" s="290"/>
      <c r="D92" s="286" t="s">
        <v>440</v>
      </c>
      <c r="E92" s="286" t="s">
        <v>440</v>
      </c>
      <c r="F92" s="286" t="s">
        <v>440</v>
      </c>
      <c r="G92" s="286" t="s">
        <v>440</v>
      </c>
      <c r="H92" s="286" t="s">
        <v>440</v>
      </c>
      <c r="I92" s="286" t="s">
        <v>440</v>
      </c>
      <c r="J92" s="286" t="s">
        <v>440</v>
      </c>
      <c r="K92" s="286" t="s">
        <v>440</v>
      </c>
      <c r="L92" s="286" t="s">
        <v>440</v>
      </c>
      <c r="M92" s="286" t="s">
        <v>440</v>
      </c>
      <c r="N92" s="286" t="s">
        <v>440</v>
      </c>
      <c r="O92" s="286" t="s">
        <v>440</v>
      </c>
      <c r="P92" s="286" t="s">
        <v>440</v>
      </c>
      <c r="Q92" s="286" t="s">
        <v>440</v>
      </c>
      <c r="R92" s="286" t="s">
        <v>440</v>
      </c>
      <c r="S92" s="286" t="s">
        <v>440</v>
      </c>
      <c r="T92" s="286" t="s">
        <v>440</v>
      </c>
      <c r="U92" s="286" t="s">
        <v>440</v>
      </c>
      <c r="V92" s="286" t="s">
        <v>440</v>
      </c>
      <c r="W92" s="286" t="s">
        <v>440</v>
      </c>
      <c r="X92" s="286" t="s">
        <v>440</v>
      </c>
      <c r="Y92" s="286" t="s">
        <v>440</v>
      </c>
      <c r="Z92" s="286" t="s">
        <v>440</v>
      </c>
      <c r="AA92" s="286" t="s">
        <v>440</v>
      </c>
      <c r="AB92" s="286" t="s">
        <v>440</v>
      </c>
      <c r="AC92" s="286" t="s">
        <v>440</v>
      </c>
      <c r="AD92" s="286" t="s">
        <v>440</v>
      </c>
      <c r="AE92" s="286" t="s">
        <v>440</v>
      </c>
    </row>
    <row r="93" spans="1:31" ht="47.25" x14ac:dyDescent="0.2">
      <c r="A93" s="290" t="s">
        <v>483</v>
      </c>
      <c r="B93" s="291" t="s">
        <v>731</v>
      </c>
      <c r="C93" s="290"/>
      <c r="D93" s="286" t="s">
        <v>440</v>
      </c>
      <c r="E93" s="286" t="s">
        <v>440</v>
      </c>
      <c r="F93" s="286" t="s">
        <v>440</v>
      </c>
      <c r="G93" s="286" t="s">
        <v>440</v>
      </c>
      <c r="H93" s="286" t="s">
        <v>440</v>
      </c>
      <c r="I93" s="286" t="s">
        <v>440</v>
      </c>
      <c r="J93" s="286" t="s">
        <v>440</v>
      </c>
      <c r="K93" s="286" t="s">
        <v>440</v>
      </c>
      <c r="L93" s="286" t="s">
        <v>440</v>
      </c>
      <c r="M93" s="286" t="s">
        <v>440</v>
      </c>
      <c r="N93" s="286" t="s">
        <v>440</v>
      </c>
      <c r="O93" s="286" t="s">
        <v>440</v>
      </c>
      <c r="P93" s="286" t="s">
        <v>440</v>
      </c>
      <c r="Q93" s="286" t="s">
        <v>440</v>
      </c>
      <c r="R93" s="286" t="s">
        <v>440</v>
      </c>
      <c r="S93" s="286" t="s">
        <v>440</v>
      </c>
      <c r="T93" s="286" t="s">
        <v>440</v>
      </c>
      <c r="U93" s="286" t="s">
        <v>440</v>
      </c>
      <c r="V93" s="286" t="s">
        <v>440</v>
      </c>
      <c r="W93" s="286" t="s">
        <v>440</v>
      </c>
      <c r="X93" s="286" t="s">
        <v>440</v>
      </c>
      <c r="Y93" s="286" t="s">
        <v>440</v>
      </c>
      <c r="Z93" s="286" t="s">
        <v>440</v>
      </c>
      <c r="AA93" s="286" t="s">
        <v>440</v>
      </c>
      <c r="AB93" s="286" t="s">
        <v>440</v>
      </c>
      <c r="AC93" s="286" t="s">
        <v>440</v>
      </c>
      <c r="AD93" s="286" t="s">
        <v>440</v>
      </c>
      <c r="AE93" s="286" t="s">
        <v>440</v>
      </c>
    </row>
    <row r="94" spans="1:31" ht="31.5" x14ac:dyDescent="0.2">
      <c r="A94" s="290" t="s">
        <v>481</v>
      </c>
      <c r="B94" s="291" t="s">
        <v>732</v>
      </c>
      <c r="C94" s="290"/>
      <c r="D94" s="286" t="s">
        <v>440</v>
      </c>
      <c r="E94" s="286" t="s">
        <v>440</v>
      </c>
      <c r="F94" s="286" t="s">
        <v>440</v>
      </c>
      <c r="G94" s="286" t="s">
        <v>440</v>
      </c>
      <c r="H94" s="286" t="s">
        <v>440</v>
      </c>
      <c r="I94" s="286" t="s">
        <v>440</v>
      </c>
      <c r="J94" s="286" t="s">
        <v>440</v>
      </c>
      <c r="K94" s="286" t="s">
        <v>440</v>
      </c>
      <c r="L94" s="286" t="s">
        <v>440</v>
      </c>
      <c r="M94" s="286" t="s">
        <v>440</v>
      </c>
      <c r="N94" s="286" t="s">
        <v>440</v>
      </c>
      <c r="O94" s="286" t="s">
        <v>440</v>
      </c>
      <c r="P94" s="286" t="s">
        <v>440</v>
      </c>
      <c r="Q94" s="286" t="s">
        <v>440</v>
      </c>
      <c r="R94" s="286" t="s">
        <v>440</v>
      </c>
      <c r="S94" s="286" t="s">
        <v>440</v>
      </c>
      <c r="T94" s="286" t="s">
        <v>440</v>
      </c>
      <c r="U94" s="286" t="s">
        <v>440</v>
      </c>
      <c r="V94" s="286" t="s">
        <v>440</v>
      </c>
      <c r="W94" s="286" t="s">
        <v>440</v>
      </c>
      <c r="X94" s="286" t="s">
        <v>440</v>
      </c>
      <c r="Y94" s="286" t="s">
        <v>440</v>
      </c>
      <c r="Z94" s="286" t="s">
        <v>440</v>
      </c>
      <c r="AA94" s="286" t="s">
        <v>440</v>
      </c>
      <c r="AB94" s="286" t="s">
        <v>440</v>
      </c>
      <c r="AC94" s="286" t="s">
        <v>440</v>
      </c>
      <c r="AD94" s="286" t="s">
        <v>440</v>
      </c>
      <c r="AE94" s="286" t="s">
        <v>440</v>
      </c>
    </row>
    <row r="95" spans="1:31" ht="15.75" x14ac:dyDescent="0.2">
      <c r="A95" s="292" t="s">
        <v>481</v>
      </c>
      <c r="B95" s="294" t="s">
        <v>733</v>
      </c>
      <c r="C95" s="292" t="s">
        <v>734</v>
      </c>
      <c r="D95" s="295" t="s">
        <v>440</v>
      </c>
      <c r="E95" s="295" t="s">
        <v>440</v>
      </c>
      <c r="F95" s="295" t="s">
        <v>440</v>
      </c>
      <c r="G95" s="295" t="s">
        <v>440</v>
      </c>
      <c r="H95" s="295" t="s">
        <v>440</v>
      </c>
      <c r="I95" s="295" t="s">
        <v>440</v>
      </c>
      <c r="J95" s="295" t="s">
        <v>440</v>
      </c>
      <c r="K95" s="295" t="s">
        <v>440</v>
      </c>
      <c r="L95" s="295" t="s">
        <v>440</v>
      </c>
      <c r="M95" s="295" t="s">
        <v>440</v>
      </c>
      <c r="N95" s="295" t="s">
        <v>440</v>
      </c>
      <c r="O95" s="295" t="s">
        <v>440</v>
      </c>
      <c r="P95" s="295" t="s">
        <v>440</v>
      </c>
      <c r="Q95" s="295" t="s">
        <v>440</v>
      </c>
      <c r="R95" s="295" t="s">
        <v>440</v>
      </c>
      <c r="S95" s="295" t="s">
        <v>440</v>
      </c>
      <c r="T95" s="295" t="s">
        <v>440</v>
      </c>
      <c r="U95" s="295" t="s">
        <v>440</v>
      </c>
      <c r="V95" s="295" t="s">
        <v>440</v>
      </c>
      <c r="W95" s="295" t="s">
        <v>440</v>
      </c>
      <c r="X95" s="295" t="s">
        <v>440</v>
      </c>
      <c r="Y95" s="295" t="s">
        <v>440</v>
      </c>
      <c r="Z95" s="295" t="s">
        <v>440</v>
      </c>
      <c r="AA95" s="295" t="s">
        <v>440</v>
      </c>
      <c r="AB95" s="295" t="s">
        <v>440</v>
      </c>
      <c r="AC95" s="295" t="s">
        <v>440</v>
      </c>
      <c r="AD95" s="295" t="s">
        <v>440</v>
      </c>
      <c r="AE95" s="295" t="s">
        <v>440</v>
      </c>
    </row>
    <row r="96" spans="1:31" ht="15.75" x14ac:dyDescent="0.2">
      <c r="A96" s="292" t="s">
        <v>481</v>
      </c>
      <c r="B96" s="294" t="s">
        <v>735</v>
      </c>
      <c r="C96" s="292" t="s">
        <v>736</v>
      </c>
      <c r="D96" s="295" t="s">
        <v>440</v>
      </c>
      <c r="E96" s="295" t="s">
        <v>440</v>
      </c>
      <c r="F96" s="295" t="s">
        <v>440</v>
      </c>
      <c r="G96" s="295" t="s">
        <v>440</v>
      </c>
      <c r="H96" s="295" t="s">
        <v>440</v>
      </c>
      <c r="I96" s="295" t="s">
        <v>440</v>
      </c>
      <c r="J96" s="295" t="s">
        <v>440</v>
      </c>
      <c r="K96" s="295" t="s">
        <v>440</v>
      </c>
      <c r="L96" s="295" t="s">
        <v>440</v>
      </c>
      <c r="M96" s="295" t="s">
        <v>440</v>
      </c>
      <c r="N96" s="295" t="s">
        <v>440</v>
      </c>
      <c r="O96" s="295" t="s">
        <v>440</v>
      </c>
      <c r="P96" s="295" t="s">
        <v>440</v>
      </c>
      <c r="Q96" s="295" t="s">
        <v>440</v>
      </c>
      <c r="R96" s="295" t="s">
        <v>440</v>
      </c>
      <c r="S96" s="295" t="s">
        <v>440</v>
      </c>
      <c r="T96" s="295" t="s">
        <v>440</v>
      </c>
      <c r="U96" s="295" t="s">
        <v>440</v>
      </c>
      <c r="V96" s="295" t="s">
        <v>440</v>
      </c>
      <c r="W96" s="295" t="s">
        <v>440</v>
      </c>
      <c r="X96" s="295" t="s">
        <v>440</v>
      </c>
      <c r="Y96" s="295" t="s">
        <v>440</v>
      </c>
      <c r="Z96" s="295" t="s">
        <v>440</v>
      </c>
      <c r="AA96" s="295" t="s">
        <v>440</v>
      </c>
      <c r="AB96" s="295" t="s">
        <v>440</v>
      </c>
      <c r="AC96" s="295" t="s">
        <v>440</v>
      </c>
      <c r="AD96" s="295" t="s">
        <v>440</v>
      </c>
      <c r="AE96" s="295" t="s">
        <v>440</v>
      </c>
    </row>
    <row r="97" spans="1:31" ht="15.75" x14ac:dyDescent="0.2">
      <c r="A97" s="292" t="s">
        <v>481</v>
      </c>
      <c r="B97" s="294" t="s">
        <v>737</v>
      </c>
      <c r="C97" s="292" t="s">
        <v>738</v>
      </c>
      <c r="D97" s="295" t="s">
        <v>440</v>
      </c>
      <c r="E97" s="295" t="s">
        <v>440</v>
      </c>
      <c r="F97" s="295" t="s">
        <v>440</v>
      </c>
      <c r="G97" s="295" t="s">
        <v>440</v>
      </c>
      <c r="H97" s="295" t="s">
        <v>440</v>
      </c>
      <c r="I97" s="295" t="s">
        <v>440</v>
      </c>
      <c r="J97" s="295" t="s">
        <v>440</v>
      </c>
      <c r="K97" s="295" t="s">
        <v>440</v>
      </c>
      <c r="L97" s="295" t="s">
        <v>440</v>
      </c>
      <c r="M97" s="295" t="s">
        <v>440</v>
      </c>
      <c r="N97" s="295" t="s">
        <v>440</v>
      </c>
      <c r="O97" s="295" t="s">
        <v>440</v>
      </c>
      <c r="P97" s="295" t="s">
        <v>440</v>
      </c>
      <c r="Q97" s="295" t="s">
        <v>440</v>
      </c>
      <c r="R97" s="295" t="s">
        <v>440</v>
      </c>
      <c r="S97" s="295" t="s">
        <v>440</v>
      </c>
      <c r="T97" s="295" t="s">
        <v>440</v>
      </c>
      <c r="U97" s="295" t="s">
        <v>440</v>
      </c>
      <c r="V97" s="295" t="s">
        <v>440</v>
      </c>
      <c r="W97" s="295" t="s">
        <v>440</v>
      </c>
      <c r="X97" s="295" t="s">
        <v>440</v>
      </c>
      <c r="Y97" s="295" t="s">
        <v>440</v>
      </c>
      <c r="Z97" s="295" t="s">
        <v>440</v>
      </c>
      <c r="AA97" s="295" t="s">
        <v>440</v>
      </c>
      <c r="AB97" s="295" t="s">
        <v>440</v>
      </c>
      <c r="AC97" s="295" t="s">
        <v>440</v>
      </c>
      <c r="AD97" s="295" t="s">
        <v>440</v>
      </c>
      <c r="AE97" s="295" t="s">
        <v>440</v>
      </c>
    </row>
    <row r="98" spans="1:31" ht="15.75" x14ac:dyDescent="0.2">
      <c r="A98" s="292" t="s">
        <v>481</v>
      </c>
      <c r="B98" s="294" t="s">
        <v>1129</v>
      </c>
      <c r="C98" s="292" t="s">
        <v>816</v>
      </c>
      <c r="D98" s="295" t="s">
        <v>440</v>
      </c>
      <c r="E98" s="295" t="s">
        <v>440</v>
      </c>
      <c r="F98" s="295" t="s">
        <v>440</v>
      </c>
      <c r="G98" s="295" t="s">
        <v>440</v>
      </c>
      <c r="H98" s="295" t="s">
        <v>440</v>
      </c>
      <c r="I98" s="295" t="s">
        <v>440</v>
      </c>
      <c r="J98" s="295" t="s">
        <v>440</v>
      </c>
      <c r="K98" s="295" t="s">
        <v>440</v>
      </c>
      <c r="L98" s="295" t="s">
        <v>440</v>
      </c>
      <c r="M98" s="295" t="s">
        <v>440</v>
      </c>
      <c r="N98" s="295" t="s">
        <v>440</v>
      </c>
      <c r="O98" s="295" t="s">
        <v>440</v>
      </c>
      <c r="P98" s="295" t="s">
        <v>440</v>
      </c>
      <c r="Q98" s="295" t="s">
        <v>440</v>
      </c>
      <c r="R98" s="295" t="s">
        <v>440</v>
      </c>
      <c r="S98" s="295" t="s">
        <v>440</v>
      </c>
      <c r="T98" s="295" t="s">
        <v>440</v>
      </c>
      <c r="U98" s="295" t="s">
        <v>440</v>
      </c>
      <c r="V98" s="295" t="s">
        <v>440</v>
      </c>
      <c r="W98" s="295" t="s">
        <v>440</v>
      </c>
      <c r="X98" s="295" t="s">
        <v>440</v>
      </c>
      <c r="Y98" s="295" t="s">
        <v>440</v>
      </c>
      <c r="Z98" s="295" t="s">
        <v>440</v>
      </c>
      <c r="AA98" s="295" t="s">
        <v>440</v>
      </c>
      <c r="AB98" s="295" t="s">
        <v>440</v>
      </c>
      <c r="AC98" s="295" t="s">
        <v>440</v>
      </c>
      <c r="AD98" s="295" t="s">
        <v>440</v>
      </c>
      <c r="AE98" s="295" t="s">
        <v>440</v>
      </c>
    </row>
    <row r="99" spans="1:31" ht="15.75" x14ac:dyDescent="0.2">
      <c r="A99" s="292" t="s">
        <v>481</v>
      </c>
      <c r="B99" s="294" t="s">
        <v>817</v>
      </c>
      <c r="C99" s="292" t="s">
        <v>818</v>
      </c>
      <c r="D99" s="295" t="s">
        <v>440</v>
      </c>
      <c r="E99" s="295" t="s">
        <v>440</v>
      </c>
      <c r="F99" s="295" t="s">
        <v>440</v>
      </c>
      <c r="G99" s="295" t="s">
        <v>440</v>
      </c>
      <c r="H99" s="295" t="s">
        <v>440</v>
      </c>
      <c r="I99" s="295" t="s">
        <v>440</v>
      </c>
      <c r="J99" s="295" t="s">
        <v>440</v>
      </c>
      <c r="K99" s="295" t="s">
        <v>440</v>
      </c>
      <c r="L99" s="295" t="s">
        <v>440</v>
      </c>
      <c r="M99" s="295" t="s">
        <v>440</v>
      </c>
      <c r="N99" s="295" t="s">
        <v>440</v>
      </c>
      <c r="O99" s="295" t="s">
        <v>440</v>
      </c>
      <c r="P99" s="295" t="s">
        <v>440</v>
      </c>
      <c r="Q99" s="295" t="s">
        <v>440</v>
      </c>
      <c r="R99" s="295" t="s">
        <v>440</v>
      </c>
      <c r="S99" s="295" t="s">
        <v>440</v>
      </c>
      <c r="T99" s="295" t="s">
        <v>440</v>
      </c>
      <c r="U99" s="295" t="s">
        <v>440</v>
      </c>
      <c r="V99" s="295" t="s">
        <v>440</v>
      </c>
      <c r="W99" s="295" t="s">
        <v>440</v>
      </c>
      <c r="X99" s="295" t="s">
        <v>440</v>
      </c>
      <c r="Y99" s="295" t="s">
        <v>440</v>
      </c>
      <c r="Z99" s="295" t="s">
        <v>440</v>
      </c>
      <c r="AA99" s="295" t="s">
        <v>440</v>
      </c>
      <c r="AB99" s="295" t="s">
        <v>440</v>
      </c>
      <c r="AC99" s="295" t="s">
        <v>440</v>
      </c>
      <c r="AD99" s="295" t="s">
        <v>440</v>
      </c>
      <c r="AE99" s="295" t="s">
        <v>440</v>
      </c>
    </row>
    <row r="100" spans="1:31" ht="15.75" x14ac:dyDescent="0.2">
      <c r="A100" s="292" t="s">
        <v>481</v>
      </c>
      <c r="B100" s="294" t="s">
        <v>819</v>
      </c>
      <c r="C100" s="292" t="s">
        <v>820</v>
      </c>
      <c r="D100" s="295" t="s">
        <v>440</v>
      </c>
      <c r="E100" s="295" t="s">
        <v>440</v>
      </c>
      <c r="F100" s="295" t="s">
        <v>440</v>
      </c>
      <c r="G100" s="295" t="s">
        <v>440</v>
      </c>
      <c r="H100" s="295" t="s">
        <v>440</v>
      </c>
      <c r="I100" s="295" t="s">
        <v>440</v>
      </c>
      <c r="J100" s="295" t="s">
        <v>440</v>
      </c>
      <c r="K100" s="295" t="s">
        <v>440</v>
      </c>
      <c r="L100" s="295" t="s">
        <v>440</v>
      </c>
      <c r="M100" s="295" t="s">
        <v>440</v>
      </c>
      <c r="N100" s="295" t="s">
        <v>440</v>
      </c>
      <c r="O100" s="295" t="s">
        <v>440</v>
      </c>
      <c r="P100" s="295" t="s">
        <v>440</v>
      </c>
      <c r="Q100" s="295" t="s">
        <v>440</v>
      </c>
      <c r="R100" s="295" t="s">
        <v>440</v>
      </c>
      <c r="S100" s="295" t="s">
        <v>440</v>
      </c>
      <c r="T100" s="295" t="s">
        <v>440</v>
      </c>
      <c r="U100" s="295" t="s">
        <v>440</v>
      </c>
      <c r="V100" s="295" t="s">
        <v>440</v>
      </c>
      <c r="W100" s="295" t="s">
        <v>440</v>
      </c>
      <c r="X100" s="295" t="s">
        <v>440</v>
      </c>
      <c r="Y100" s="295" t="s">
        <v>440</v>
      </c>
      <c r="Z100" s="295" t="s">
        <v>440</v>
      </c>
      <c r="AA100" s="295" t="s">
        <v>440</v>
      </c>
      <c r="AB100" s="295" t="s">
        <v>440</v>
      </c>
      <c r="AC100" s="295" t="s">
        <v>440</v>
      </c>
      <c r="AD100" s="295" t="s">
        <v>440</v>
      </c>
      <c r="AE100" s="295" t="s">
        <v>440</v>
      </c>
    </row>
    <row r="101" spans="1:31" ht="15.75" x14ac:dyDescent="0.2">
      <c r="A101" s="292" t="s">
        <v>481</v>
      </c>
      <c r="B101" s="294" t="s">
        <v>856</v>
      </c>
      <c r="C101" s="292" t="s">
        <v>857</v>
      </c>
      <c r="D101" s="295" t="s">
        <v>440</v>
      </c>
      <c r="E101" s="295" t="s">
        <v>440</v>
      </c>
      <c r="F101" s="295" t="s">
        <v>440</v>
      </c>
      <c r="G101" s="295" t="s">
        <v>440</v>
      </c>
      <c r="H101" s="295" t="s">
        <v>440</v>
      </c>
      <c r="I101" s="295" t="s">
        <v>440</v>
      </c>
      <c r="J101" s="295" t="s">
        <v>440</v>
      </c>
      <c r="K101" s="295" t="s">
        <v>440</v>
      </c>
      <c r="L101" s="295" t="s">
        <v>440</v>
      </c>
      <c r="M101" s="295" t="s">
        <v>440</v>
      </c>
      <c r="N101" s="295" t="s">
        <v>440</v>
      </c>
      <c r="O101" s="295" t="s">
        <v>440</v>
      </c>
      <c r="P101" s="295" t="s">
        <v>440</v>
      </c>
      <c r="Q101" s="295" t="s">
        <v>440</v>
      </c>
      <c r="R101" s="295" t="s">
        <v>440</v>
      </c>
      <c r="S101" s="295" t="s">
        <v>440</v>
      </c>
      <c r="T101" s="295" t="s">
        <v>440</v>
      </c>
      <c r="U101" s="295" t="s">
        <v>440</v>
      </c>
      <c r="V101" s="295" t="s">
        <v>440</v>
      </c>
      <c r="W101" s="295" t="s">
        <v>440</v>
      </c>
      <c r="X101" s="295" t="s">
        <v>440</v>
      </c>
      <c r="Y101" s="295" t="s">
        <v>440</v>
      </c>
      <c r="Z101" s="295" t="s">
        <v>440</v>
      </c>
      <c r="AA101" s="295" t="s">
        <v>440</v>
      </c>
      <c r="AB101" s="295" t="s">
        <v>440</v>
      </c>
      <c r="AC101" s="295" t="s">
        <v>440</v>
      </c>
      <c r="AD101" s="295" t="s">
        <v>440</v>
      </c>
      <c r="AE101" s="295" t="s">
        <v>440</v>
      </c>
    </row>
    <row r="102" spans="1:31" ht="15.75" x14ac:dyDescent="0.2">
      <c r="A102" s="292" t="s">
        <v>481</v>
      </c>
      <c r="B102" s="294" t="s">
        <v>858</v>
      </c>
      <c r="C102" s="292" t="s">
        <v>859</v>
      </c>
      <c r="D102" s="295" t="s">
        <v>440</v>
      </c>
      <c r="E102" s="295" t="s">
        <v>440</v>
      </c>
      <c r="F102" s="295" t="s">
        <v>440</v>
      </c>
      <c r="G102" s="295" t="s">
        <v>440</v>
      </c>
      <c r="H102" s="295" t="s">
        <v>440</v>
      </c>
      <c r="I102" s="295" t="s">
        <v>440</v>
      </c>
      <c r="J102" s="295" t="s">
        <v>440</v>
      </c>
      <c r="K102" s="295" t="s">
        <v>440</v>
      </c>
      <c r="L102" s="295" t="s">
        <v>440</v>
      </c>
      <c r="M102" s="295" t="s">
        <v>440</v>
      </c>
      <c r="N102" s="295" t="s">
        <v>440</v>
      </c>
      <c r="O102" s="295" t="s">
        <v>440</v>
      </c>
      <c r="P102" s="295" t="s">
        <v>440</v>
      </c>
      <c r="Q102" s="295" t="s">
        <v>440</v>
      </c>
      <c r="R102" s="295" t="s">
        <v>440</v>
      </c>
      <c r="S102" s="295" t="s">
        <v>440</v>
      </c>
      <c r="T102" s="295" t="s">
        <v>440</v>
      </c>
      <c r="U102" s="295" t="s">
        <v>440</v>
      </c>
      <c r="V102" s="295" t="s">
        <v>440</v>
      </c>
      <c r="W102" s="295" t="s">
        <v>440</v>
      </c>
      <c r="X102" s="295" t="s">
        <v>440</v>
      </c>
      <c r="Y102" s="295" t="s">
        <v>440</v>
      </c>
      <c r="Z102" s="295" t="s">
        <v>440</v>
      </c>
      <c r="AA102" s="295" t="s">
        <v>440</v>
      </c>
      <c r="AB102" s="295" t="s">
        <v>440</v>
      </c>
      <c r="AC102" s="295" t="s">
        <v>440</v>
      </c>
      <c r="AD102" s="295" t="s">
        <v>440</v>
      </c>
      <c r="AE102" s="295" t="s">
        <v>440</v>
      </c>
    </row>
    <row r="103" spans="1:31" ht="15.75" x14ac:dyDescent="0.2">
      <c r="A103" s="292" t="s">
        <v>481</v>
      </c>
      <c r="B103" s="294" t="s">
        <v>860</v>
      </c>
      <c r="C103" s="292" t="s">
        <v>861</v>
      </c>
      <c r="D103" s="295" t="s">
        <v>440</v>
      </c>
      <c r="E103" s="295" t="s">
        <v>440</v>
      </c>
      <c r="F103" s="295" t="s">
        <v>440</v>
      </c>
      <c r="G103" s="295" t="s">
        <v>440</v>
      </c>
      <c r="H103" s="295" t="s">
        <v>440</v>
      </c>
      <c r="I103" s="295" t="s">
        <v>440</v>
      </c>
      <c r="J103" s="295" t="s">
        <v>440</v>
      </c>
      <c r="K103" s="295" t="s">
        <v>440</v>
      </c>
      <c r="L103" s="295" t="s">
        <v>440</v>
      </c>
      <c r="M103" s="295" t="s">
        <v>440</v>
      </c>
      <c r="N103" s="295" t="s">
        <v>440</v>
      </c>
      <c r="O103" s="295" t="s">
        <v>440</v>
      </c>
      <c r="P103" s="295" t="s">
        <v>440</v>
      </c>
      <c r="Q103" s="295" t="s">
        <v>440</v>
      </c>
      <c r="R103" s="295" t="s">
        <v>440</v>
      </c>
      <c r="S103" s="295" t="s">
        <v>440</v>
      </c>
      <c r="T103" s="295" t="s">
        <v>440</v>
      </c>
      <c r="U103" s="295" t="s">
        <v>440</v>
      </c>
      <c r="V103" s="295" t="s">
        <v>440</v>
      </c>
      <c r="W103" s="295" t="s">
        <v>440</v>
      </c>
      <c r="X103" s="295" t="s">
        <v>440</v>
      </c>
      <c r="Y103" s="295" t="s">
        <v>440</v>
      </c>
      <c r="Z103" s="295" t="s">
        <v>440</v>
      </c>
      <c r="AA103" s="295" t="s">
        <v>440</v>
      </c>
      <c r="AB103" s="295" t="s">
        <v>440</v>
      </c>
      <c r="AC103" s="295" t="s">
        <v>440</v>
      </c>
      <c r="AD103" s="295" t="s">
        <v>440</v>
      </c>
      <c r="AE103" s="295" t="s">
        <v>440</v>
      </c>
    </row>
    <row r="104" spans="1:31" ht="15.75" x14ac:dyDescent="0.2">
      <c r="A104" s="292" t="s">
        <v>481</v>
      </c>
      <c r="B104" s="294" t="s">
        <v>862</v>
      </c>
      <c r="C104" s="292" t="s">
        <v>863</v>
      </c>
      <c r="D104" s="295" t="s">
        <v>440</v>
      </c>
      <c r="E104" s="295" t="s">
        <v>440</v>
      </c>
      <c r="F104" s="295" t="s">
        <v>440</v>
      </c>
      <c r="G104" s="295" t="s">
        <v>440</v>
      </c>
      <c r="H104" s="295" t="s">
        <v>440</v>
      </c>
      <c r="I104" s="295" t="s">
        <v>440</v>
      </c>
      <c r="J104" s="295" t="s">
        <v>440</v>
      </c>
      <c r="K104" s="295" t="s">
        <v>440</v>
      </c>
      <c r="L104" s="295" t="s">
        <v>440</v>
      </c>
      <c r="M104" s="295" t="s">
        <v>440</v>
      </c>
      <c r="N104" s="295" t="s">
        <v>440</v>
      </c>
      <c r="O104" s="295" t="s">
        <v>440</v>
      </c>
      <c r="P104" s="295" t="s">
        <v>440</v>
      </c>
      <c r="Q104" s="295" t="s">
        <v>440</v>
      </c>
      <c r="R104" s="295" t="s">
        <v>440</v>
      </c>
      <c r="S104" s="295" t="s">
        <v>440</v>
      </c>
      <c r="T104" s="295" t="s">
        <v>440</v>
      </c>
      <c r="U104" s="295" t="s">
        <v>440</v>
      </c>
      <c r="V104" s="295" t="s">
        <v>440</v>
      </c>
      <c r="W104" s="295" t="s">
        <v>440</v>
      </c>
      <c r="X104" s="295" t="s">
        <v>440</v>
      </c>
      <c r="Y104" s="295" t="s">
        <v>440</v>
      </c>
      <c r="Z104" s="295" t="s">
        <v>440</v>
      </c>
      <c r="AA104" s="295" t="s">
        <v>440</v>
      </c>
      <c r="AB104" s="295" t="s">
        <v>440</v>
      </c>
      <c r="AC104" s="295" t="s">
        <v>440</v>
      </c>
      <c r="AD104" s="295" t="s">
        <v>440</v>
      </c>
      <c r="AE104" s="295" t="s">
        <v>440</v>
      </c>
    </row>
    <row r="105" spans="1:31" ht="15.75" x14ac:dyDescent="0.2">
      <c r="A105" s="292" t="s">
        <v>481</v>
      </c>
      <c r="B105" s="294" t="s">
        <v>1126</v>
      </c>
      <c r="C105" s="292" t="s">
        <v>864</v>
      </c>
      <c r="D105" s="295" t="s">
        <v>440</v>
      </c>
      <c r="E105" s="295" t="s">
        <v>440</v>
      </c>
      <c r="F105" s="295" t="s">
        <v>440</v>
      </c>
      <c r="G105" s="295" t="s">
        <v>440</v>
      </c>
      <c r="H105" s="295" t="s">
        <v>440</v>
      </c>
      <c r="I105" s="295" t="s">
        <v>440</v>
      </c>
      <c r="J105" s="295" t="s">
        <v>440</v>
      </c>
      <c r="K105" s="295" t="s">
        <v>440</v>
      </c>
      <c r="L105" s="295" t="s">
        <v>440</v>
      </c>
      <c r="M105" s="295" t="s">
        <v>440</v>
      </c>
      <c r="N105" s="295" t="s">
        <v>440</v>
      </c>
      <c r="O105" s="295" t="s">
        <v>440</v>
      </c>
      <c r="P105" s="295" t="s">
        <v>440</v>
      </c>
      <c r="Q105" s="295" t="s">
        <v>440</v>
      </c>
      <c r="R105" s="295" t="s">
        <v>440</v>
      </c>
      <c r="S105" s="295" t="s">
        <v>440</v>
      </c>
      <c r="T105" s="295" t="s">
        <v>440</v>
      </c>
      <c r="U105" s="295" t="s">
        <v>440</v>
      </c>
      <c r="V105" s="295" t="s">
        <v>440</v>
      </c>
      <c r="W105" s="295" t="s">
        <v>440</v>
      </c>
      <c r="X105" s="295" t="s">
        <v>440</v>
      </c>
      <c r="Y105" s="295" t="s">
        <v>440</v>
      </c>
      <c r="Z105" s="295" t="s">
        <v>440</v>
      </c>
      <c r="AA105" s="295" t="s">
        <v>440</v>
      </c>
      <c r="AB105" s="295" t="s">
        <v>440</v>
      </c>
      <c r="AC105" s="295" t="s">
        <v>440</v>
      </c>
      <c r="AD105" s="295" t="s">
        <v>440</v>
      </c>
      <c r="AE105" s="295" t="s">
        <v>440</v>
      </c>
    </row>
    <row r="106" spans="1:31" ht="15.75" x14ac:dyDescent="0.2">
      <c r="A106" s="292" t="s">
        <v>481</v>
      </c>
      <c r="B106" s="294" t="s">
        <v>865</v>
      </c>
      <c r="C106" s="292" t="s">
        <v>866</v>
      </c>
      <c r="D106" s="295" t="s">
        <v>440</v>
      </c>
      <c r="E106" s="295" t="s">
        <v>440</v>
      </c>
      <c r="F106" s="295" t="s">
        <v>440</v>
      </c>
      <c r="G106" s="295" t="s">
        <v>440</v>
      </c>
      <c r="H106" s="295" t="s">
        <v>440</v>
      </c>
      <c r="I106" s="295" t="s">
        <v>440</v>
      </c>
      <c r="J106" s="295" t="s">
        <v>440</v>
      </c>
      <c r="K106" s="295" t="s">
        <v>440</v>
      </c>
      <c r="L106" s="295" t="s">
        <v>440</v>
      </c>
      <c r="M106" s="295" t="s">
        <v>440</v>
      </c>
      <c r="N106" s="295" t="s">
        <v>440</v>
      </c>
      <c r="O106" s="295" t="s">
        <v>440</v>
      </c>
      <c r="P106" s="295" t="s">
        <v>440</v>
      </c>
      <c r="Q106" s="295" t="s">
        <v>440</v>
      </c>
      <c r="R106" s="295" t="s">
        <v>440</v>
      </c>
      <c r="S106" s="295" t="s">
        <v>440</v>
      </c>
      <c r="T106" s="295" t="s">
        <v>440</v>
      </c>
      <c r="U106" s="295" t="s">
        <v>440</v>
      </c>
      <c r="V106" s="295" t="s">
        <v>440</v>
      </c>
      <c r="W106" s="295" t="s">
        <v>440</v>
      </c>
      <c r="X106" s="295" t="s">
        <v>440</v>
      </c>
      <c r="Y106" s="295" t="s">
        <v>440</v>
      </c>
      <c r="Z106" s="295" t="s">
        <v>440</v>
      </c>
      <c r="AA106" s="295" t="s">
        <v>440</v>
      </c>
      <c r="AB106" s="295" t="s">
        <v>440</v>
      </c>
      <c r="AC106" s="295" t="s">
        <v>440</v>
      </c>
      <c r="AD106" s="295" t="s">
        <v>440</v>
      </c>
      <c r="AE106" s="295" t="s">
        <v>440</v>
      </c>
    </row>
    <row r="107" spans="1:31" ht="15.75" x14ac:dyDescent="0.2">
      <c r="A107" s="292" t="s">
        <v>481</v>
      </c>
      <c r="B107" s="294" t="s">
        <v>867</v>
      </c>
      <c r="C107" s="292" t="s">
        <v>868</v>
      </c>
      <c r="D107" s="295" t="s">
        <v>440</v>
      </c>
      <c r="E107" s="295" t="s">
        <v>440</v>
      </c>
      <c r="F107" s="295" t="s">
        <v>440</v>
      </c>
      <c r="G107" s="295" t="s">
        <v>440</v>
      </c>
      <c r="H107" s="295" t="s">
        <v>440</v>
      </c>
      <c r="I107" s="295" t="s">
        <v>440</v>
      </c>
      <c r="J107" s="295" t="s">
        <v>440</v>
      </c>
      <c r="K107" s="295" t="s">
        <v>440</v>
      </c>
      <c r="L107" s="295" t="s">
        <v>440</v>
      </c>
      <c r="M107" s="295" t="s">
        <v>440</v>
      </c>
      <c r="N107" s="295" t="s">
        <v>440</v>
      </c>
      <c r="O107" s="295" t="s">
        <v>440</v>
      </c>
      <c r="P107" s="295" t="s">
        <v>440</v>
      </c>
      <c r="Q107" s="295" t="s">
        <v>440</v>
      </c>
      <c r="R107" s="295" t="s">
        <v>440</v>
      </c>
      <c r="S107" s="295" t="s">
        <v>440</v>
      </c>
      <c r="T107" s="295" t="s">
        <v>440</v>
      </c>
      <c r="U107" s="295" t="s">
        <v>440</v>
      </c>
      <c r="V107" s="295" t="s">
        <v>440</v>
      </c>
      <c r="W107" s="295" t="s">
        <v>440</v>
      </c>
      <c r="X107" s="295" t="s">
        <v>440</v>
      </c>
      <c r="Y107" s="295" t="s">
        <v>440</v>
      </c>
      <c r="Z107" s="295" t="s">
        <v>440</v>
      </c>
      <c r="AA107" s="295" t="s">
        <v>440</v>
      </c>
      <c r="AB107" s="295" t="s">
        <v>440</v>
      </c>
      <c r="AC107" s="295" t="s">
        <v>440</v>
      </c>
      <c r="AD107" s="295" t="s">
        <v>440</v>
      </c>
      <c r="AE107" s="295" t="s">
        <v>440</v>
      </c>
    </row>
    <row r="108" spans="1:31" ht="15.75" x14ac:dyDescent="0.2">
      <c r="A108" s="292" t="s">
        <v>481</v>
      </c>
      <c r="B108" s="294" t="s">
        <v>869</v>
      </c>
      <c r="C108" s="292" t="s">
        <v>870</v>
      </c>
      <c r="D108" s="295" t="s">
        <v>440</v>
      </c>
      <c r="E108" s="295" t="s">
        <v>440</v>
      </c>
      <c r="F108" s="295" t="s">
        <v>440</v>
      </c>
      <c r="G108" s="295" t="s">
        <v>440</v>
      </c>
      <c r="H108" s="295" t="s">
        <v>440</v>
      </c>
      <c r="I108" s="295" t="s">
        <v>440</v>
      </c>
      <c r="J108" s="295" t="s">
        <v>440</v>
      </c>
      <c r="K108" s="295" t="s">
        <v>440</v>
      </c>
      <c r="L108" s="295" t="s">
        <v>440</v>
      </c>
      <c r="M108" s="295" t="s">
        <v>440</v>
      </c>
      <c r="N108" s="295" t="s">
        <v>440</v>
      </c>
      <c r="O108" s="295" t="s">
        <v>440</v>
      </c>
      <c r="P108" s="295" t="s">
        <v>440</v>
      </c>
      <c r="Q108" s="295" t="s">
        <v>440</v>
      </c>
      <c r="R108" s="295" t="s">
        <v>440</v>
      </c>
      <c r="S108" s="295" t="s">
        <v>440</v>
      </c>
      <c r="T108" s="295" t="s">
        <v>440</v>
      </c>
      <c r="U108" s="295" t="s">
        <v>440</v>
      </c>
      <c r="V108" s="295" t="s">
        <v>440</v>
      </c>
      <c r="W108" s="295" t="s">
        <v>440</v>
      </c>
      <c r="X108" s="295" t="s">
        <v>440</v>
      </c>
      <c r="Y108" s="295" t="s">
        <v>440</v>
      </c>
      <c r="Z108" s="295" t="s">
        <v>440</v>
      </c>
      <c r="AA108" s="295" t="s">
        <v>440</v>
      </c>
      <c r="AB108" s="295" t="s">
        <v>440</v>
      </c>
      <c r="AC108" s="295" t="s">
        <v>440</v>
      </c>
      <c r="AD108" s="295" t="s">
        <v>440</v>
      </c>
      <c r="AE108" s="295" t="s">
        <v>440</v>
      </c>
    </row>
    <row r="109" spans="1:31" ht="15.75" x14ac:dyDescent="0.2">
      <c r="A109" s="292" t="s">
        <v>481</v>
      </c>
      <c r="B109" s="294" t="s">
        <v>871</v>
      </c>
      <c r="C109" s="292" t="s">
        <v>872</v>
      </c>
      <c r="D109" s="295" t="s">
        <v>440</v>
      </c>
      <c r="E109" s="295" t="s">
        <v>440</v>
      </c>
      <c r="F109" s="295" t="s">
        <v>440</v>
      </c>
      <c r="G109" s="295" t="s">
        <v>440</v>
      </c>
      <c r="H109" s="295" t="s">
        <v>440</v>
      </c>
      <c r="I109" s="295" t="s">
        <v>440</v>
      </c>
      <c r="J109" s="295" t="s">
        <v>440</v>
      </c>
      <c r="K109" s="295" t="s">
        <v>440</v>
      </c>
      <c r="L109" s="295" t="s">
        <v>440</v>
      </c>
      <c r="M109" s="295" t="s">
        <v>440</v>
      </c>
      <c r="N109" s="295" t="s">
        <v>440</v>
      </c>
      <c r="O109" s="295" t="s">
        <v>440</v>
      </c>
      <c r="P109" s="295" t="s">
        <v>440</v>
      </c>
      <c r="Q109" s="295" t="s">
        <v>440</v>
      </c>
      <c r="R109" s="295" t="s">
        <v>440</v>
      </c>
      <c r="S109" s="295" t="s">
        <v>440</v>
      </c>
      <c r="T109" s="295" t="s">
        <v>440</v>
      </c>
      <c r="U109" s="295" t="s">
        <v>440</v>
      </c>
      <c r="V109" s="295" t="s">
        <v>440</v>
      </c>
      <c r="W109" s="295" t="s">
        <v>440</v>
      </c>
      <c r="X109" s="295" t="s">
        <v>440</v>
      </c>
      <c r="Y109" s="295" t="s">
        <v>440</v>
      </c>
      <c r="Z109" s="295" t="s">
        <v>440</v>
      </c>
      <c r="AA109" s="295" t="s">
        <v>440</v>
      </c>
      <c r="AB109" s="295" t="s">
        <v>440</v>
      </c>
      <c r="AC109" s="295" t="s">
        <v>440</v>
      </c>
      <c r="AD109" s="295" t="s">
        <v>440</v>
      </c>
      <c r="AE109" s="295" t="s">
        <v>440</v>
      </c>
    </row>
    <row r="110" spans="1:31" ht="15.75" x14ac:dyDescent="0.2">
      <c r="A110" s="292" t="s">
        <v>481</v>
      </c>
      <c r="B110" s="294" t="s">
        <v>873</v>
      </c>
      <c r="C110" s="292" t="s">
        <v>874</v>
      </c>
      <c r="D110" s="295" t="s">
        <v>440</v>
      </c>
      <c r="E110" s="295" t="s">
        <v>440</v>
      </c>
      <c r="F110" s="295" t="s">
        <v>440</v>
      </c>
      <c r="G110" s="295" t="s">
        <v>440</v>
      </c>
      <c r="H110" s="295" t="s">
        <v>440</v>
      </c>
      <c r="I110" s="295" t="s">
        <v>440</v>
      </c>
      <c r="J110" s="295" t="s">
        <v>440</v>
      </c>
      <c r="K110" s="295" t="s">
        <v>440</v>
      </c>
      <c r="L110" s="295" t="s">
        <v>440</v>
      </c>
      <c r="M110" s="295" t="s">
        <v>440</v>
      </c>
      <c r="N110" s="295" t="s">
        <v>440</v>
      </c>
      <c r="O110" s="295" t="s">
        <v>440</v>
      </c>
      <c r="P110" s="295" t="s">
        <v>440</v>
      </c>
      <c r="Q110" s="295" t="s">
        <v>440</v>
      </c>
      <c r="R110" s="295" t="s">
        <v>440</v>
      </c>
      <c r="S110" s="295" t="s">
        <v>440</v>
      </c>
      <c r="T110" s="295" t="s">
        <v>440</v>
      </c>
      <c r="U110" s="295" t="s">
        <v>440</v>
      </c>
      <c r="V110" s="295" t="s">
        <v>440</v>
      </c>
      <c r="W110" s="295" t="s">
        <v>440</v>
      </c>
      <c r="X110" s="295" t="s">
        <v>440</v>
      </c>
      <c r="Y110" s="295" t="s">
        <v>440</v>
      </c>
      <c r="Z110" s="295" t="s">
        <v>440</v>
      </c>
      <c r="AA110" s="295" t="s">
        <v>440</v>
      </c>
      <c r="AB110" s="295" t="s">
        <v>440</v>
      </c>
      <c r="AC110" s="295" t="s">
        <v>440</v>
      </c>
      <c r="AD110" s="295" t="s">
        <v>440</v>
      </c>
      <c r="AE110" s="295" t="s">
        <v>440</v>
      </c>
    </row>
    <row r="111" spans="1:31" ht="15.75" x14ac:dyDescent="0.2">
      <c r="A111" s="292" t="s">
        <v>481</v>
      </c>
      <c r="B111" s="294" t="s">
        <v>875</v>
      </c>
      <c r="C111" s="292" t="s">
        <v>876</v>
      </c>
      <c r="D111" s="295" t="s">
        <v>440</v>
      </c>
      <c r="E111" s="295" t="s">
        <v>440</v>
      </c>
      <c r="F111" s="295" t="s">
        <v>440</v>
      </c>
      <c r="G111" s="295" t="s">
        <v>440</v>
      </c>
      <c r="H111" s="295" t="s">
        <v>440</v>
      </c>
      <c r="I111" s="295" t="s">
        <v>440</v>
      </c>
      <c r="J111" s="295" t="s">
        <v>440</v>
      </c>
      <c r="K111" s="295" t="s">
        <v>440</v>
      </c>
      <c r="L111" s="295" t="s">
        <v>440</v>
      </c>
      <c r="M111" s="295" t="s">
        <v>440</v>
      </c>
      <c r="N111" s="295" t="s">
        <v>440</v>
      </c>
      <c r="O111" s="295" t="s">
        <v>440</v>
      </c>
      <c r="P111" s="295" t="s">
        <v>440</v>
      </c>
      <c r="Q111" s="295" t="s">
        <v>440</v>
      </c>
      <c r="R111" s="295" t="s">
        <v>440</v>
      </c>
      <c r="S111" s="295" t="s">
        <v>440</v>
      </c>
      <c r="T111" s="295" t="s">
        <v>440</v>
      </c>
      <c r="U111" s="295" t="s">
        <v>440</v>
      </c>
      <c r="V111" s="295" t="s">
        <v>440</v>
      </c>
      <c r="W111" s="295" t="s">
        <v>440</v>
      </c>
      <c r="X111" s="295" t="s">
        <v>440</v>
      </c>
      <c r="Y111" s="295" t="s">
        <v>440</v>
      </c>
      <c r="Z111" s="295" t="s">
        <v>440</v>
      </c>
      <c r="AA111" s="295" t="s">
        <v>440</v>
      </c>
      <c r="AB111" s="295" t="s">
        <v>440</v>
      </c>
      <c r="AC111" s="295" t="s">
        <v>440</v>
      </c>
      <c r="AD111" s="295" t="s">
        <v>440</v>
      </c>
      <c r="AE111" s="295" t="s">
        <v>440</v>
      </c>
    </row>
    <row r="112" spans="1:31" ht="15.75" x14ac:dyDescent="0.2">
      <c r="A112" s="292" t="s">
        <v>481</v>
      </c>
      <c r="B112" s="294" t="s">
        <v>877</v>
      </c>
      <c r="C112" s="292" t="s">
        <v>878</v>
      </c>
      <c r="D112" s="295" t="s">
        <v>440</v>
      </c>
      <c r="E112" s="295" t="s">
        <v>440</v>
      </c>
      <c r="F112" s="295" t="s">
        <v>440</v>
      </c>
      <c r="G112" s="295" t="s">
        <v>440</v>
      </c>
      <c r="H112" s="295" t="s">
        <v>440</v>
      </c>
      <c r="I112" s="295" t="s">
        <v>440</v>
      </c>
      <c r="J112" s="295" t="s">
        <v>440</v>
      </c>
      <c r="K112" s="295" t="s">
        <v>440</v>
      </c>
      <c r="L112" s="295" t="s">
        <v>440</v>
      </c>
      <c r="M112" s="295" t="s">
        <v>440</v>
      </c>
      <c r="N112" s="295" t="s">
        <v>440</v>
      </c>
      <c r="O112" s="295" t="s">
        <v>440</v>
      </c>
      <c r="P112" s="295" t="s">
        <v>440</v>
      </c>
      <c r="Q112" s="295" t="s">
        <v>440</v>
      </c>
      <c r="R112" s="295" t="s">
        <v>440</v>
      </c>
      <c r="S112" s="295" t="s">
        <v>440</v>
      </c>
      <c r="T112" s="295" t="s">
        <v>440</v>
      </c>
      <c r="U112" s="295" t="s">
        <v>440</v>
      </c>
      <c r="V112" s="295" t="s">
        <v>440</v>
      </c>
      <c r="W112" s="295" t="s">
        <v>440</v>
      </c>
      <c r="X112" s="295" t="s">
        <v>440</v>
      </c>
      <c r="Y112" s="295" t="s">
        <v>440</v>
      </c>
      <c r="Z112" s="295" t="s">
        <v>440</v>
      </c>
      <c r="AA112" s="295" t="s">
        <v>440</v>
      </c>
      <c r="AB112" s="295" t="s">
        <v>440</v>
      </c>
      <c r="AC112" s="295" t="s">
        <v>440</v>
      </c>
      <c r="AD112" s="295" t="s">
        <v>440</v>
      </c>
      <c r="AE112" s="295" t="s">
        <v>440</v>
      </c>
    </row>
    <row r="113" spans="1:31" ht="15.75" x14ac:dyDescent="0.2">
      <c r="A113" s="292" t="s">
        <v>481</v>
      </c>
      <c r="B113" s="294" t="s">
        <v>879</v>
      </c>
      <c r="C113" s="292" t="s">
        <v>880</v>
      </c>
      <c r="D113" s="295" t="s">
        <v>440</v>
      </c>
      <c r="E113" s="295" t="s">
        <v>440</v>
      </c>
      <c r="F113" s="295" t="s">
        <v>440</v>
      </c>
      <c r="G113" s="295" t="s">
        <v>440</v>
      </c>
      <c r="H113" s="295" t="s">
        <v>440</v>
      </c>
      <c r="I113" s="295" t="s">
        <v>440</v>
      </c>
      <c r="J113" s="295" t="s">
        <v>440</v>
      </c>
      <c r="K113" s="295" t="s">
        <v>440</v>
      </c>
      <c r="L113" s="295" t="s">
        <v>440</v>
      </c>
      <c r="M113" s="295" t="s">
        <v>440</v>
      </c>
      <c r="N113" s="295" t="s">
        <v>440</v>
      </c>
      <c r="O113" s="295" t="s">
        <v>440</v>
      </c>
      <c r="P113" s="295" t="s">
        <v>440</v>
      </c>
      <c r="Q113" s="295" t="s">
        <v>440</v>
      </c>
      <c r="R113" s="295" t="s">
        <v>440</v>
      </c>
      <c r="S113" s="295" t="s">
        <v>440</v>
      </c>
      <c r="T113" s="295" t="s">
        <v>440</v>
      </c>
      <c r="U113" s="295" t="s">
        <v>440</v>
      </c>
      <c r="V113" s="295" t="s">
        <v>440</v>
      </c>
      <c r="W113" s="295" t="s">
        <v>440</v>
      </c>
      <c r="X113" s="295" t="s">
        <v>440</v>
      </c>
      <c r="Y113" s="295" t="s">
        <v>440</v>
      </c>
      <c r="Z113" s="295" t="s">
        <v>440</v>
      </c>
      <c r="AA113" s="295" t="s">
        <v>440</v>
      </c>
      <c r="AB113" s="295" t="s">
        <v>440</v>
      </c>
      <c r="AC113" s="295" t="s">
        <v>440</v>
      </c>
      <c r="AD113" s="295" t="s">
        <v>440</v>
      </c>
      <c r="AE113" s="295" t="s">
        <v>440</v>
      </c>
    </row>
    <row r="114" spans="1:31" ht="15.75" x14ac:dyDescent="0.2">
      <c r="A114" s="292" t="s">
        <v>481</v>
      </c>
      <c r="B114" s="294" t="s">
        <v>881</v>
      </c>
      <c r="C114" s="292" t="s">
        <v>882</v>
      </c>
      <c r="D114" s="295" t="s">
        <v>440</v>
      </c>
      <c r="E114" s="295" t="s">
        <v>440</v>
      </c>
      <c r="F114" s="295" t="s">
        <v>440</v>
      </c>
      <c r="G114" s="295" t="s">
        <v>440</v>
      </c>
      <c r="H114" s="295" t="s">
        <v>440</v>
      </c>
      <c r="I114" s="295" t="s">
        <v>440</v>
      </c>
      <c r="J114" s="295" t="s">
        <v>440</v>
      </c>
      <c r="K114" s="295" t="s">
        <v>440</v>
      </c>
      <c r="L114" s="295" t="s">
        <v>440</v>
      </c>
      <c r="M114" s="295" t="s">
        <v>440</v>
      </c>
      <c r="N114" s="295" t="s">
        <v>440</v>
      </c>
      <c r="O114" s="295" t="s">
        <v>440</v>
      </c>
      <c r="P114" s="295" t="s">
        <v>440</v>
      </c>
      <c r="Q114" s="295" t="s">
        <v>440</v>
      </c>
      <c r="R114" s="295" t="s">
        <v>440</v>
      </c>
      <c r="S114" s="295" t="s">
        <v>440</v>
      </c>
      <c r="T114" s="295" t="s">
        <v>440</v>
      </c>
      <c r="U114" s="295" t="s">
        <v>440</v>
      </c>
      <c r="V114" s="295" t="s">
        <v>440</v>
      </c>
      <c r="W114" s="295" t="s">
        <v>440</v>
      </c>
      <c r="X114" s="295" t="s">
        <v>440</v>
      </c>
      <c r="Y114" s="295" t="s">
        <v>440</v>
      </c>
      <c r="Z114" s="295" t="s">
        <v>440</v>
      </c>
      <c r="AA114" s="295" t="s">
        <v>440</v>
      </c>
      <c r="AB114" s="295" t="s">
        <v>440</v>
      </c>
      <c r="AC114" s="295" t="s">
        <v>440</v>
      </c>
      <c r="AD114" s="295" t="s">
        <v>440</v>
      </c>
      <c r="AE114" s="295" t="s">
        <v>440</v>
      </c>
    </row>
    <row r="115" spans="1:31" ht="31.5" x14ac:dyDescent="0.2">
      <c r="A115" s="292" t="s">
        <v>481</v>
      </c>
      <c r="B115" s="294" t="s">
        <v>894</v>
      </c>
      <c r="C115" s="292" t="s">
        <v>895</v>
      </c>
      <c r="D115" s="295" t="s">
        <v>440</v>
      </c>
      <c r="E115" s="295" t="s">
        <v>440</v>
      </c>
      <c r="F115" s="295" t="s">
        <v>440</v>
      </c>
      <c r="G115" s="295" t="s">
        <v>440</v>
      </c>
      <c r="H115" s="295" t="s">
        <v>440</v>
      </c>
      <c r="I115" s="295" t="s">
        <v>440</v>
      </c>
      <c r="J115" s="295" t="s">
        <v>440</v>
      </c>
      <c r="K115" s="295" t="s">
        <v>440</v>
      </c>
      <c r="L115" s="295" t="s">
        <v>440</v>
      </c>
      <c r="M115" s="295" t="s">
        <v>440</v>
      </c>
      <c r="N115" s="295" t="s">
        <v>440</v>
      </c>
      <c r="O115" s="295" t="s">
        <v>440</v>
      </c>
      <c r="P115" s="295" t="s">
        <v>440</v>
      </c>
      <c r="Q115" s="295" t="s">
        <v>440</v>
      </c>
      <c r="R115" s="295" t="s">
        <v>440</v>
      </c>
      <c r="S115" s="295" t="s">
        <v>440</v>
      </c>
      <c r="T115" s="295" t="s">
        <v>440</v>
      </c>
      <c r="U115" s="295" t="s">
        <v>440</v>
      </c>
      <c r="V115" s="295" t="s">
        <v>440</v>
      </c>
      <c r="W115" s="295" t="s">
        <v>440</v>
      </c>
      <c r="X115" s="295" t="s">
        <v>440</v>
      </c>
      <c r="Y115" s="295" t="s">
        <v>440</v>
      </c>
      <c r="Z115" s="295" t="s">
        <v>440</v>
      </c>
      <c r="AA115" s="295" t="s">
        <v>440</v>
      </c>
      <c r="AB115" s="295" t="s">
        <v>440</v>
      </c>
      <c r="AC115" s="295" t="s">
        <v>440</v>
      </c>
      <c r="AD115" s="295" t="s">
        <v>440</v>
      </c>
      <c r="AE115" s="295" t="s">
        <v>440</v>
      </c>
    </row>
    <row r="116" spans="1:31" ht="31.5" x14ac:dyDescent="0.2">
      <c r="A116" s="292" t="s">
        <v>481</v>
      </c>
      <c r="B116" s="294" t="s">
        <v>912</v>
      </c>
      <c r="C116" s="292" t="s">
        <v>913</v>
      </c>
      <c r="D116" s="295" t="s">
        <v>440</v>
      </c>
      <c r="E116" s="295" t="s">
        <v>440</v>
      </c>
      <c r="F116" s="295" t="s">
        <v>440</v>
      </c>
      <c r="G116" s="295" t="s">
        <v>440</v>
      </c>
      <c r="H116" s="295" t="s">
        <v>440</v>
      </c>
      <c r="I116" s="295" t="s">
        <v>440</v>
      </c>
      <c r="J116" s="295" t="s">
        <v>440</v>
      </c>
      <c r="K116" s="295" t="s">
        <v>440</v>
      </c>
      <c r="L116" s="295" t="s">
        <v>440</v>
      </c>
      <c r="M116" s="295" t="s">
        <v>440</v>
      </c>
      <c r="N116" s="295" t="s">
        <v>440</v>
      </c>
      <c r="O116" s="295" t="s">
        <v>440</v>
      </c>
      <c r="P116" s="295" t="s">
        <v>440</v>
      </c>
      <c r="Q116" s="295" t="s">
        <v>440</v>
      </c>
      <c r="R116" s="295" t="s">
        <v>440</v>
      </c>
      <c r="S116" s="295" t="s">
        <v>440</v>
      </c>
      <c r="T116" s="295" t="s">
        <v>440</v>
      </c>
      <c r="U116" s="295" t="s">
        <v>440</v>
      </c>
      <c r="V116" s="295" t="s">
        <v>440</v>
      </c>
      <c r="W116" s="295" t="s">
        <v>440</v>
      </c>
      <c r="X116" s="295" t="s">
        <v>440</v>
      </c>
      <c r="Y116" s="295" t="s">
        <v>440</v>
      </c>
      <c r="Z116" s="295" t="s">
        <v>440</v>
      </c>
      <c r="AA116" s="295" t="s">
        <v>440</v>
      </c>
      <c r="AB116" s="295" t="s">
        <v>440</v>
      </c>
      <c r="AC116" s="295" t="s">
        <v>440</v>
      </c>
      <c r="AD116" s="295" t="s">
        <v>440</v>
      </c>
      <c r="AE116" s="295" t="s">
        <v>440</v>
      </c>
    </row>
    <row r="117" spans="1:31" ht="15.75" x14ac:dyDescent="0.2">
      <c r="A117" s="292" t="s">
        <v>481</v>
      </c>
      <c r="B117" s="294" t="s">
        <v>914</v>
      </c>
      <c r="C117" s="292" t="s">
        <v>915</v>
      </c>
      <c r="D117" s="295" t="s">
        <v>440</v>
      </c>
      <c r="E117" s="295" t="s">
        <v>440</v>
      </c>
      <c r="F117" s="295" t="s">
        <v>440</v>
      </c>
      <c r="G117" s="295" t="s">
        <v>440</v>
      </c>
      <c r="H117" s="295" t="s">
        <v>440</v>
      </c>
      <c r="I117" s="295" t="s">
        <v>440</v>
      </c>
      <c r="J117" s="295" t="s">
        <v>440</v>
      </c>
      <c r="K117" s="295" t="s">
        <v>440</v>
      </c>
      <c r="L117" s="295" t="s">
        <v>440</v>
      </c>
      <c r="M117" s="295" t="s">
        <v>440</v>
      </c>
      <c r="N117" s="295" t="s">
        <v>440</v>
      </c>
      <c r="O117" s="295" t="s">
        <v>440</v>
      </c>
      <c r="P117" s="295" t="s">
        <v>440</v>
      </c>
      <c r="Q117" s="295" t="s">
        <v>440</v>
      </c>
      <c r="R117" s="295" t="s">
        <v>440</v>
      </c>
      <c r="S117" s="295" t="s">
        <v>440</v>
      </c>
      <c r="T117" s="295" t="s">
        <v>440</v>
      </c>
      <c r="U117" s="295" t="s">
        <v>440</v>
      </c>
      <c r="V117" s="295" t="s">
        <v>440</v>
      </c>
      <c r="W117" s="295" t="s">
        <v>440</v>
      </c>
      <c r="X117" s="295" t="s">
        <v>440</v>
      </c>
      <c r="Y117" s="295" t="s">
        <v>440</v>
      </c>
      <c r="Z117" s="295" t="s">
        <v>440</v>
      </c>
      <c r="AA117" s="295" t="s">
        <v>440</v>
      </c>
      <c r="AB117" s="295" t="s">
        <v>440</v>
      </c>
      <c r="AC117" s="295" t="s">
        <v>440</v>
      </c>
      <c r="AD117" s="295" t="s">
        <v>440</v>
      </c>
      <c r="AE117" s="295" t="s">
        <v>440</v>
      </c>
    </row>
    <row r="118" spans="1:31" ht="31.5" x14ac:dyDescent="0.2">
      <c r="A118" s="292" t="s">
        <v>481</v>
      </c>
      <c r="B118" s="294" t="s">
        <v>916</v>
      </c>
      <c r="C118" s="292" t="s">
        <v>917</v>
      </c>
      <c r="D118" s="295" t="s">
        <v>440</v>
      </c>
      <c r="E118" s="295" t="s">
        <v>440</v>
      </c>
      <c r="F118" s="295" t="s">
        <v>440</v>
      </c>
      <c r="G118" s="295" t="s">
        <v>440</v>
      </c>
      <c r="H118" s="295" t="s">
        <v>440</v>
      </c>
      <c r="I118" s="295" t="s">
        <v>440</v>
      </c>
      <c r="J118" s="295" t="s">
        <v>440</v>
      </c>
      <c r="K118" s="295" t="s">
        <v>440</v>
      </c>
      <c r="L118" s="295" t="s">
        <v>440</v>
      </c>
      <c r="M118" s="295" t="s">
        <v>440</v>
      </c>
      <c r="N118" s="295" t="s">
        <v>440</v>
      </c>
      <c r="O118" s="295" t="s">
        <v>440</v>
      </c>
      <c r="P118" s="295" t="s">
        <v>440</v>
      </c>
      <c r="Q118" s="295" t="s">
        <v>440</v>
      </c>
      <c r="R118" s="295" t="s">
        <v>440</v>
      </c>
      <c r="S118" s="295" t="s">
        <v>440</v>
      </c>
      <c r="T118" s="295" t="s">
        <v>440</v>
      </c>
      <c r="U118" s="295" t="s">
        <v>440</v>
      </c>
      <c r="V118" s="295" t="s">
        <v>440</v>
      </c>
      <c r="W118" s="295" t="s">
        <v>440</v>
      </c>
      <c r="X118" s="295" t="s">
        <v>440</v>
      </c>
      <c r="Y118" s="295" t="s">
        <v>440</v>
      </c>
      <c r="Z118" s="295" t="s">
        <v>440</v>
      </c>
      <c r="AA118" s="295" t="s">
        <v>440</v>
      </c>
      <c r="AB118" s="295" t="s">
        <v>440</v>
      </c>
      <c r="AC118" s="295" t="s">
        <v>440</v>
      </c>
      <c r="AD118" s="295" t="s">
        <v>440</v>
      </c>
      <c r="AE118" s="295" t="s">
        <v>440</v>
      </c>
    </row>
    <row r="119" spans="1:31" ht="31.5" x14ac:dyDescent="0.2">
      <c r="A119" s="292" t="s">
        <v>481</v>
      </c>
      <c r="B119" s="294" t="s">
        <v>918</v>
      </c>
      <c r="C119" s="292" t="s">
        <v>919</v>
      </c>
      <c r="D119" s="295" t="s">
        <v>440</v>
      </c>
      <c r="E119" s="295" t="s">
        <v>440</v>
      </c>
      <c r="F119" s="295" t="s">
        <v>440</v>
      </c>
      <c r="G119" s="295" t="s">
        <v>440</v>
      </c>
      <c r="H119" s="295" t="s">
        <v>440</v>
      </c>
      <c r="I119" s="295" t="s">
        <v>440</v>
      </c>
      <c r="J119" s="295" t="s">
        <v>440</v>
      </c>
      <c r="K119" s="295" t="s">
        <v>440</v>
      </c>
      <c r="L119" s="295" t="s">
        <v>440</v>
      </c>
      <c r="M119" s="295" t="s">
        <v>440</v>
      </c>
      <c r="N119" s="295" t="s">
        <v>440</v>
      </c>
      <c r="O119" s="295" t="s">
        <v>440</v>
      </c>
      <c r="P119" s="295" t="s">
        <v>440</v>
      </c>
      <c r="Q119" s="295" t="s">
        <v>440</v>
      </c>
      <c r="R119" s="295" t="s">
        <v>440</v>
      </c>
      <c r="S119" s="295" t="s">
        <v>440</v>
      </c>
      <c r="T119" s="295" t="s">
        <v>440</v>
      </c>
      <c r="U119" s="295" t="s">
        <v>440</v>
      </c>
      <c r="V119" s="295" t="s">
        <v>440</v>
      </c>
      <c r="W119" s="295" t="s">
        <v>440</v>
      </c>
      <c r="X119" s="295" t="s">
        <v>440</v>
      </c>
      <c r="Y119" s="295" t="s">
        <v>440</v>
      </c>
      <c r="Z119" s="295" t="s">
        <v>440</v>
      </c>
      <c r="AA119" s="295" t="s">
        <v>440</v>
      </c>
      <c r="AB119" s="295" t="s">
        <v>440</v>
      </c>
      <c r="AC119" s="295" t="s">
        <v>440</v>
      </c>
      <c r="AD119" s="295" t="s">
        <v>440</v>
      </c>
      <c r="AE119" s="295" t="s">
        <v>440</v>
      </c>
    </row>
    <row r="120" spans="1:31" ht="31.5" x14ac:dyDescent="0.2">
      <c r="A120" s="292" t="s">
        <v>481</v>
      </c>
      <c r="B120" s="294" t="s">
        <v>920</v>
      </c>
      <c r="C120" s="292" t="s">
        <v>921</v>
      </c>
      <c r="D120" s="295" t="s">
        <v>440</v>
      </c>
      <c r="E120" s="295" t="s">
        <v>440</v>
      </c>
      <c r="F120" s="295" t="s">
        <v>440</v>
      </c>
      <c r="G120" s="295" t="s">
        <v>440</v>
      </c>
      <c r="H120" s="295" t="s">
        <v>440</v>
      </c>
      <c r="I120" s="295" t="s">
        <v>440</v>
      </c>
      <c r="J120" s="295" t="s">
        <v>440</v>
      </c>
      <c r="K120" s="295" t="s">
        <v>440</v>
      </c>
      <c r="L120" s="295" t="s">
        <v>440</v>
      </c>
      <c r="M120" s="295" t="s">
        <v>440</v>
      </c>
      <c r="N120" s="295" t="s">
        <v>440</v>
      </c>
      <c r="O120" s="295" t="s">
        <v>440</v>
      </c>
      <c r="P120" s="295" t="s">
        <v>440</v>
      </c>
      <c r="Q120" s="295" t="s">
        <v>440</v>
      </c>
      <c r="R120" s="295" t="s">
        <v>440</v>
      </c>
      <c r="S120" s="295" t="s">
        <v>440</v>
      </c>
      <c r="T120" s="295" t="s">
        <v>440</v>
      </c>
      <c r="U120" s="295" t="s">
        <v>440</v>
      </c>
      <c r="V120" s="295" t="s">
        <v>440</v>
      </c>
      <c r="W120" s="295" t="s">
        <v>440</v>
      </c>
      <c r="X120" s="295" t="s">
        <v>440</v>
      </c>
      <c r="Y120" s="295" t="s">
        <v>440</v>
      </c>
      <c r="Z120" s="295" t="s">
        <v>440</v>
      </c>
      <c r="AA120" s="295" t="s">
        <v>440</v>
      </c>
      <c r="AB120" s="295" t="s">
        <v>440</v>
      </c>
      <c r="AC120" s="295" t="s">
        <v>440</v>
      </c>
      <c r="AD120" s="295" t="s">
        <v>440</v>
      </c>
      <c r="AE120" s="295" t="s">
        <v>440</v>
      </c>
    </row>
    <row r="121" spans="1:31" ht="31.5" x14ac:dyDescent="0.2">
      <c r="A121" s="292" t="s">
        <v>481</v>
      </c>
      <c r="B121" s="294" t="s">
        <v>922</v>
      </c>
      <c r="C121" s="292" t="s">
        <v>923</v>
      </c>
      <c r="D121" s="295" t="s">
        <v>440</v>
      </c>
      <c r="E121" s="295" t="s">
        <v>440</v>
      </c>
      <c r="F121" s="295" t="s">
        <v>440</v>
      </c>
      <c r="G121" s="295" t="s">
        <v>440</v>
      </c>
      <c r="H121" s="295" t="s">
        <v>440</v>
      </c>
      <c r="I121" s="295" t="s">
        <v>440</v>
      </c>
      <c r="J121" s="295" t="s">
        <v>440</v>
      </c>
      <c r="K121" s="295" t="s">
        <v>440</v>
      </c>
      <c r="L121" s="295" t="s">
        <v>440</v>
      </c>
      <c r="M121" s="295" t="s">
        <v>440</v>
      </c>
      <c r="N121" s="295" t="s">
        <v>440</v>
      </c>
      <c r="O121" s="295" t="s">
        <v>440</v>
      </c>
      <c r="P121" s="295" t="s">
        <v>440</v>
      </c>
      <c r="Q121" s="295" t="s">
        <v>440</v>
      </c>
      <c r="R121" s="295" t="s">
        <v>440</v>
      </c>
      <c r="S121" s="295" t="s">
        <v>440</v>
      </c>
      <c r="T121" s="295" t="s">
        <v>440</v>
      </c>
      <c r="U121" s="295" t="s">
        <v>440</v>
      </c>
      <c r="V121" s="295" t="s">
        <v>440</v>
      </c>
      <c r="W121" s="295" t="s">
        <v>440</v>
      </c>
      <c r="X121" s="295" t="s">
        <v>440</v>
      </c>
      <c r="Y121" s="295" t="s">
        <v>440</v>
      </c>
      <c r="Z121" s="295" t="s">
        <v>440</v>
      </c>
      <c r="AA121" s="295" t="s">
        <v>440</v>
      </c>
      <c r="AB121" s="295" t="s">
        <v>440</v>
      </c>
      <c r="AC121" s="295" t="s">
        <v>440</v>
      </c>
      <c r="AD121" s="295" t="s">
        <v>440</v>
      </c>
      <c r="AE121" s="295" t="s">
        <v>440</v>
      </c>
    </row>
    <row r="122" spans="1:31" ht="31.5" x14ac:dyDescent="0.2">
      <c r="A122" s="292" t="s">
        <v>481</v>
      </c>
      <c r="B122" s="294" t="s">
        <v>924</v>
      </c>
      <c r="C122" s="292" t="s">
        <v>925</v>
      </c>
      <c r="D122" s="295" t="s">
        <v>440</v>
      </c>
      <c r="E122" s="295" t="s">
        <v>440</v>
      </c>
      <c r="F122" s="295" t="s">
        <v>440</v>
      </c>
      <c r="G122" s="295" t="s">
        <v>440</v>
      </c>
      <c r="H122" s="295" t="s">
        <v>440</v>
      </c>
      <c r="I122" s="295" t="s">
        <v>440</v>
      </c>
      <c r="J122" s="295" t="s">
        <v>440</v>
      </c>
      <c r="K122" s="295" t="s">
        <v>440</v>
      </c>
      <c r="L122" s="295" t="s">
        <v>440</v>
      </c>
      <c r="M122" s="295" t="s">
        <v>440</v>
      </c>
      <c r="N122" s="295" t="s">
        <v>440</v>
      </c>
      <c r="O122" s="295" t="s">
        <v>440</v>
      </c>
      <c r="P122" s="295" t="s">
        <v>440</v>
      </c>
      <c r="Q122" s="295" t="s">
        <v>440</v>
      </c>
      <c r="R122" s="295" t="s">
        <v>440</v>
      </c>
      <c r="S122" s="295" t="s">
        <v>440</v>
      </c>
      <c r="T122" s="295" t="s">
        <v>440</v>
      </c>
      <c r="U122" s="295" t="s">
        <v>440</v>
      </c>
      <c r="V122" s="295" t="s">
        <v>440</v>
      </c>
      <c r="W122" s="295" t="s">
        <v>440</v>
      </c>
      <c r="X122" s="295" t="s">
        <v>440</v>
      </c>
      <c r="Y122" s="295" t="s">
        <v>440</v>
      </c>
      <c r="Z122" s="295" t="s">
        <v>440</v>
      </c>
      <c r="AA122" s="295" t="s">
        <v>440</v>
      </c>
      <c r="AB122" s="295" t="s">
        <v>440</v>
      </c>
      <c r="AC122" s="295" t="s">
        <v>440</v>
      </c>
      <c r="AD122" s="295" t="s">
        <v>440</v>
      </c>
      <c r="AE122" s="295" t="s">
        <v>440</v>
      </c>
    </row>
    <row r="123" spans="1:31" ht="15.75" x14ac:dyDescent="0.2">
      <c r="A123" s="292" t="s">
        <v>481</v>
      </c>
      <c r="B123" s="294" t="s">
        <v>926</v>
      </c>
      <c r="C123" s="292" t="s">
        <v>927</v>
      </c>
      <c r="D123" s="295" t="s">
        <v>440</v>
      </c>
      <c r="E123" s="295" t="s">
        <v>440</v>
      </c>
      <c r="F123" s="295" t="s">
        <v>440</v>
      </c>
      <c r="G123" s="295" t="s">
        <v>440</v>
      </c>
      <c r="H123" s="295" t="s">
        <v>440</v>
      </c>
      <c r="I123" s="295" t="s">
        <v>440</v>
      </c>
      <c r="J123" s="295" t="s">
        <v>440</v>
      </c>
      <c r="K123" s="295" t="s">
        <v>440</v>
      </c>
      <c r="L123" s="295" t="s">
        <v>440</v>
      </c>
      <c r="M123" s="295" t="s">
        <v>440</v>
      </c>
      <c r="N123" s="295" t="s">
        <v>440</v>
      </c>
      <c r="O123" s="295" t="s">
        <v>440</v>
      </c>
      <c r="P123" s="295" t="s">
        <v>440</v>
      </c>
      <c r="Q123" s="295" t="s">
        <v>440</v>
      </c>
      <c r="R123" s="295" t="s">
        <v>440</v>
      </c>
      <c r="S123" s="295" t="s">
        <v>440</v>
      </c>
      <c r="T123" s="295" t="s">
        <v>440</v>
      </c>
      <c r="U123" s="295" t="s">
        <v>440</v>
      </c>
      <c r="V123" s="295" t="s">
        <v>440</v>
      </c>
      <c r="W123" s="295" t="s">
        <v>440</v>
      </c>
      <c r="X123" s="295" t="s">
        <v>440</v>
      </c>
      <c r="Y123" s="295" t="s">
        <v>440</v>
      </c>
      <c r="Z123" s="295" t="s">
        <v>440</v>
      </c>
      <c r="AA123" s="295" t="s">
        <v>440</v>
      </c>
      <c r="AB123" s="295" t="s">
        <v>440</v>
      </c>
      <c r="AC123" s="295" t="s">
        <v>440</v>
      </c>
      <c r="AD123" s="295" t="s">
        <v>440</v>
      </c>
      <c r="AE123" s="295" t="s">
        <v>440</v>
      </c>
    </row>
    <row r="124" spans="1:31" ht="31.5" x14ac:dyDescent="0.2">
      <c r="A124" s="292" t="s">
        <v>481</v>
      </c>
      <c r="B124" s="294" t="s">
        <v>928</v>
      </c>
      <c r="C124" s="292" t="s">
        <v>929</v>
      </c>
      <c r="D124" s="295" t="s">
        <v>440</v>
      </c>
      <c r="E124" s="295" t="s">
        <v>440</v>
      </c>
      <c r="F124" s="295" t="s">
        <v>440</v>
      </c>
      <c r="G124" s="295" t="s">
        <v>440</v>
      </c>
      <c r="H124" s="295" t="s">
        <v>440</v>
      </c>
      <c r="I124" s="295" t="s">
        <v>440</v>
      </c>
      <c r="J124" s="295" t="s">
        <v>440</v>
      </c>
      <c r="K124" s="295" t="s">
        <v>440</v>
      </c>
      <c r="L124" s="295" t="s">
        <v>440</v>
      </c>
      <c r="M124" s="295" t="s">
        <v>440</v>
      </c>
      <c r="N124" s="295" t="s">
        <v>440</v>
      </c>
      <c r="O124" s="295" t="s">
        <v>440</v>
      </c>
      <c r="P124" s="295" t="s">
        <v>440</v>
      </c>
      <c r="Q124" s="295" t="s">
        <v>440</v>
      </c>
      <c r="R124" s="295" t="s">
        <v>440</v>
      </c>
      <c r="S124" s="295" t="s">
        <v>440</v>
      </c>
      <c r="T124" s="295" t="s">
        <v>440</v>
      </c>
      <c r="U124" s="295" t="s">
        <v>440</v>
      </c>
      <c r="V124" s="295" t="s">
        <v>440</v>
      </c>
      <c r="W124" s="295" t="s">
        <v>440</v>
      </c>
      <c r="X124" s="295" t="s">
        <v>440</v>
      </c>
      <c r="Y124" s="295" t="s">
        <v>440</v>
      </c>
      <c r="Z124" s="295" t="s">
        <v>440</v>
      </c>
      <c r="AA124" s="295" t="s">
        <v>440</v>
      </c>
      <c r="AB124" s="295" t="s">
        <v>440</v>
      </c>
      <c r="AC124" s="295" t="s">
        <v>440</v>
      </c>
      <c r="AD124" s="295" t="s">
        <v>440</v>
      </c>
      <c r="AE124" s="295" t="s">
        <v>440</v>
      </c>
    </row>
    <row r="125" spans="1:31" ht="47.25" x14ac:dyDescent="0.2">
      <c r="A125" s="290" t="s">
        <v>480</v>
      </c>
      <c r="B125" s="291" t="s">
        <v>739</v>
      </c>
      <c r="C125" s="290"/>
      <c r="D125" s="286" t="s">
        <v>440</v>
      </c>
      <c r="E125" s="286" t="s">
        <v>440</v>
      </c>
      <c r="F125" s="286" t="s">
        <v>440</v>
      </c>
      <c r="G125" s="286" t="s">
        <v>440</v>
      </c>
      <c r="H125" s="286" t="s">
        <v>440</v>
      </c>
      <c r="I125" s="286" t="s">
        <v>440</v>
      </c>
      <c r="J125" s="286" t="s">
        <v>440</v>
      </c>
      <c r="K125" s="286" t="s">
        <v>440</v>
      </c>
      <c r="L125" s="286" t="s">
        <v>440</v>
      </c>
      <c r="M125" s="286" t="s">
        <v>440</v>
      </c>
      <c r="N125" s="286" t="s">
        <v>440</v>
      </c>
      <c r="O125" s="286" t="s">
        <v>440</v>
      </c>
      <c r="P125" s="286" t="s">
        <v>440</v>
      </c>
      <c r="Q125" s="286" t="s">
        <v>440</v>
      </c>
      <c r="R125" s="286" t="s">
        <v>440</v>
      </c>
      <c r="S125" s="286" t="s">
        <v>440</v>
      </c>
      <c r="T125" s="286" t="s">
        <v>440</v>
      </c>
      <c r="U125" s="286" t="s">
        <v>440</v>
      </c>
      <c r="V125" s="286" t="s">
        <v>440</v>
      </c>
      <c r="W125" s="286" t="s">
        <v>440</v>
      </c>
      <c r="X125" s="286" t="s">
        <v>440</v>
      </c>
      <c r="Y125" s="286" t="s">
        <v>440</v>
      </c>
      <c r="Z125" s="286" t="s">
        <v>440</v>
      </c>
      <c r="AA125" s="286" t="s">
        <v>440</v>
      </c>
      <c r="AB125" s="286" t="s">
        <v>440</v>
      </c>
      <c r="AC125" s="286" t="s">
        <v>440</v>
      </c>
      <c r="AD125" s="286" t="s">
        <v>440</v>
      </c>
      <c r="AE125" s="286" t="s">
        <v>440</v>
      </c>
    </row>
    <row r="126" spans="1:31" ht="47.25" x14ac:dyDescent="0.2">
      <c r="A126" s="290" t="s">
        <v>477</v>
      </c>
      <c r="B126" s="291" t="s">
        <v>740</v>
      </c>
      <c r="C126" s="290"/>
      <c r="D126" s="286" t="s">
        <v>440</v>
      </c>
      <c r="E126" s="286" t="s">
        <v>440</v>
      </c>
      <c r="F126" s="286" t="s">
        <v>440</v>
      </c>
      <c r="G126" s="286" t="s">
        <v>440</v>
      </c>
      <c r="H126" s="286" t="s">
        <v>440</v>
      </c>
      <c r="I126" s="286" t="s">
        <v>440</v>
      </c>
      <c r="J126" s="286" t="s">
        <v>440</v>
      </c>
      <c r="K126" s="286" t="s">
        <v>440</v>
      </c>
      <c r="L126" s="286" t="s">
        <v>440</v>
      </c>
      <c r="M126" s="286" t="s">
        <v>440</v>
      </c>
      <c r="N126" s="286" t="s">
        <v>440</v>
      </c>
      <c r="O126" s="286" t="s">
        <v>440</v>
      </c>
      <c r="P126" s="286" t="s">
        <v>440</v>
      </c>
      <c r="Q126" s="286" t="s">
        <v>440</v>
      </c>
      <c r="R126" s="286" t="s">
        <v>440</v>
      </c>
      <c r="S126" s="286" t="s">
        <v>440</v>
      </c>
      <c r="T126" s="286" t="s">
        <v>440</v>
      </c>
      <c r="U126" s="286" t="s">
        <v>440</v>
      </c>
      <c r="V126" s="286" t="s">
        <v>440</v>
      </c>
      <c r="W126" s="286" t="s">
        <v>440</v>
      </c>
      <c r="X126" s="286" t="s">
        <v>440</v>
      </c>
      <c r="Y126" s="286" t="s">
        <v>440</v>
      </c>
      <c r="Z126" s="286" t="s">
        <v>440</v>
      </c>
      <c r="AA126" s="286" t="s">
        <v>440</v>
      </c>
      <c r="AB126" s="286" t="s">
        <v>440</v>
      </c>
      <c r="AC126" s="286" t="s">
        <v>440</v>
      </c>
      <c r="AD126" s="286" t="s">
        <v>440</v>
      </c>
      <c r="AE126" s="286" t="s">
        <v>440</v>
      </c>
    </row>
    <row r="127" spans="1:31" ht="47.25" x14ac:dyDescent="0.2">
      <c r="A127" s="290" t="s">
        <v>475</v>
      </c>
      <c r="B127" s="291" t="s">
        <v>741</v>
      </c>
      <c r="C127" s="290"/>
      <c r="D127" s="286" t="s">
        <v>440</v>
      </c>
      <c r="E127" s="286" t="s">
        <v>440</v>
      </c>
      <c r="F127" s="286" t="s">
        <v>440</v>
      </c>
      <c r="G127" s="286" t="s">
        <v>440</v>
      </c>
      <c r="H127" s="286" t="s">
        <v>440</v>
      </c>
      <c r="I127" s="286" t="s">
        <v>440</v>
      </c>
      <c r="J127" s="286" t="s">
        <v>440</v>
      </c>
      <c r="K127" s="286" t="s">
        <v>440</v>
      </c>
      <c r="L127" s="286" t="s">
        <v>440</v>
      </c>
      <c r="M127" s="286" t="s">
        <v>440</v>
      </c>
      <c r="N127" s="286" t="s">
        <v>440</v>
      </c>
      <c r="O127" s="286" t="s">
        <v>440</v>
      </c>
      <c r="P127" s="286" t="s">
        <v>440</v>
      </c>
      <c r="Q127" s="286" t="s">
        <v>440</v>
      </c>
      <c r="R127" s="286" t="s">
        <v>440</v>
      </c>
      <c r="S127" s="286" t="s">
        <v>440</v>
      </c>
      <c r="T127" s="286" t="s">
        <v>440</v>
      </c>
      <c r="U127" s="286" t="s">
        <v>440</v>
      </c>
      <c r="V127" s="286" t="s">
        <v>440</v>
      </c>
      <c r="W127" s="286" t="s">
        <v>440</v>
      </c>
      <c r="X127" s="286" t="s">
        <v>440</v>
      </c>
      <c r="Y127" s="286" t="s">
        <v>440</v>
      </c>
      <c r="Z127" s="286" t="s">
        <v>440</v>
      </c>
      <c r="AA127" s="286" t="s">
        <v>440</v>
      </c>
      <c r="AB127" s="286" t="s">
        <v>440</v>
      </c>
      <c r="AC127" s="286" t="s">
        <v>440</v>
      </c>
      <c r="AD127" s="286" t="s">
        <v>440</v>
      </c>
      <c r="AE127" s="286" t="s">
        <v>440</v>
      </c>
    </row>
    <row r="128" spans="1:31" ht="15.75" x14ac:dyDescent="0.2">
      <c r="A128" s="290"/>
      <c r="B128" s="294" t="s">
        <v>742</v>
      </c>
      <c r="C128" s="292" t="s">
        <v>743</v>
      </c>
      <c r="D128" s="295" t="s">
        <v>440</v>
      </c>
      <c r="E128" s="295" t="s">
        <v>440</v>
      </c>
      <c r="F128" s="295" t="s">
        <v>440</v>
      </c>
      <c r="G128" s="295" t="s">
        <v>440</v>
      </c>
      <c r="H128" s="295" t="s">
        <v>440</v>
      </c>
      <c r="I128" s="295" t="s">
        <v>440</v>
      </c>
      <c r="J128" s="295" t="s">
        <v>440</v>
      </c>
      <c r="K128" s="295" t="s">
        <v>440</v>
      </c>
      <c r="L128" s="295" t="s">
        <v>440</v>
      </c>
      <c r="M128" s="295" t="s">
        <v>440</v>
      </c>
      <c r="N128" s="295" t="s">
        <v>440</v>
      </c>
      <c r="O128" s="295" t="s">
        <v>440</v>
      </c>
      <c r="P128" s="295" t="s">
        <v>440</v>
      </c>
      <c r="Q128" s="295" t="s">
        <v>440</v>
      </c>
      <c r="R128" s="295" t="s">
        <v>440</v>
      </c>
      <c r="S128" s="295" t="s">
        <v>440</v>
      </c>
      <c r="T128" s="295" t="s">
        <v>440</v>
      </c>
      <c r="U128" s="295" t="s">
        <v>440</v>
      </c>
      <c r="V128" s="295" t="s">
        <v>440</v>
      </c>
      <c r="W128" s="295" t="s">
        <v>440</v>
      </c>
      <c r="X128" s="295" t="s">
        <v>440</v>
      </c>
      <c r="Y128" s="295" t="s">
        <v>440</v>
      </c>
      <c r="Z128" s="295" t="s">
        <v>440</v>
      </c>
      <c r="AA128" s="295" t="s">
        <v>440</v>
      </c>
      <c r="AB128" s="295" t="s">
        <v>440</v>
      </c>
      <c r="AC128" s="295" t="s">
        <v>440</v>
      </c>
      <c r="AD128" s="295" t="s">
        <v>440</v>
      </c>
      <c r="AE128" s="295" t="s">
        <v>440</v>
      </c>
    </row>
    <row r="129" spans="1:31" ht="15.75" x14ac:dyDescent="0.2">
      <c r="A129" s="290"/>
      <c r="B129" s="294" t="s">
        <v>742</v>
      </c>
      <c r="C129" s="292" t="s">
        <v>821</v>
      </c>
      <c r="D129" s="295" t="s">
        <v>440</v>
      </c>
      <c r="E129" s="295" t="s">
        <v>440</v>
      </c>
      <c r="F129" s="295" t="s">
        <v>440</v>
      </c>
      <c r="G129" s="295" t="s">
        <v>440</v>
      </c>
      <c r="H129" s="295" t="s">
        <v>440</v>
      </c>
      <c r="I129" s="295" t="s">
        <v>440</v>
      </c>
      <c r="J129" s="295" t="s">
        <v>440</v>
      </c>
      <c r="K129" s="295" t="s">
        <v>440</v>
      </c>
      <c r="L129" s="295" t="s">
        <v>440</v>
      </c>
      <c r="M129" s="295" t="s">
        <v>440</v>
      </c>
      <c r="N129" s="295" t="s">
        <v>440</v>
      </c>
      <c r="O129" s="295" t="s">
        <v>440</v>
      </c>
      <c r="P129" s="295" t="s">
        <v>440</v>
      </c>
      <c r="Q129" s="295" t="s">
        <v>440</v>
      </c>
      <c r="R129" s="295" t="s">
        <v>440</v>
      </c>
      <c r="S129" s="295" t="s">
        <v>440</v>
      </c>
      <c r="T129" s="295" t="s">
        <v>440</v>
      </c>
      <c r="U129" s="295" t="s">
        <v>440</v>
      </c>
      <c r="V129" s="295" t="s">
        <v>440</v>
      </c>
      <c r="W129" s="295" t="s">
        <v>440</v>
      </c>
      <c r="X129" s="295" t="s">
        <v>440</v>
      </c>
      <c r="Y129" s="295" t="s">
        <v>440</v>
      </c>
      <c r="Z129" s="295" t="s">
        <v>440</v>
      </c>
      <c r="AA129" s="295" t="s">
        <v>440</v>
      </c>
      <c r="AB129" s="295" t="s">
        <v>440</v>
      </c>
      <c r="AC129" s="295" t="s">
        <v>440</v>
      </c>
      <c r="AD129" s="295" t="s">
        <v>440</v>
      </c>
      <c r="AE129" s="295" t="s">
        <v>440</v>
      </c>
    </row>
    <row r="130" spans="1:31" ht="47.25" x14ac:dyDescent="0.2">
      <c r="A130" s="290" t="s">
        <v>473</v>
      </c>
      <c r="B130" s="291" t="s">
        <v>744</v>
      </c>
      <c r="C130" s="290"/>
      <c r="D130" s="286" t="s">
        <v>440</v>
      </c>
      <c r="E130" s="286" t="s">
        <v>440</v>
      </c>
      <c r="F130" s="286" t="s">
        <v>440</v>
      </c>
      <c r="G130" s="286" t="s">
        <v>440</v>
      </c>
      <c r="H130" s="286" t="s">
        <v>440</v>
      </c>
      <c r="I130" s="286" t="s">
        <v>440</v>
      </c>
      <c r="J130" s="286" t="s">
        <v>440</v>
      </c>
      <c r="K130" s="286" t="s">
        <v>440</v>
      </c>
      <c r="L130" s="286" t="s">
        <v>440</v>
      </c>
      <c r="M130" s="286" t="s">
        <v>440</v>
      </c>
      <c r="N130" s="286" t="s">
        <v>440</v>
      </c>
      <c r="O130" s="286" t="s">
        <v>440</v>
      </c>
      <c r="P130" s="286" t="s">
        <v>440</v>
      </c>
      <c r="Q130" s="286" t="s">
        <v>440</v>
      </c>
      <c r="R130" s="286" t="s">
        <v>440</v>
      </c>
      <c r="S130" s="286" t="s">
        <v>440</v>
      </c>
      <c r="T130" s="286" t="s">
        <v>440</v>
      </c>
      <c r="U130" s="286" t="s">
        <v>440</v>
      </c>
      <c r="V130" s="286" t="s">
        <v>440</v>
      </c>
      <c r="W130" s="286" t="s">
        <v>440</v>
      </c>
      <c r="X130" s="286" t="s">
        <v>440</v>
      </c>
      <c r="Y130" s="286" t="s">
        <v>440</v>
      </c>
      <c r="Z130" s="286" t="s">
        <v>440</v>
      </c>
      <c r="AA130" s="286" t="s">
        <v>440</v>
      </c>
      <c r="AB130" s="286" t="s">
        <v>440</v>
      </c>
      <c r="AC130" s="286" t="s">
        <v>440</v>
      </c>
      <c r="AD130" s="286" t="s">
        <v>440</v>
      </c>
      <c r="AE130" s="286" t="s">
        <v>440</v>
      </c>
    </row>
    <row r="131" spans="1:31" ht="47.25" x14ac:dyDescent="0.2">
      <c r="A131" s="290" t="s">
        <v>472</v>
      </c>
      <c r="B131" s="291" t="s">
        <v>745</v>
      </c>
      <c r="C131" s="290"/>
      <c r="D131" s="286" t="s">
        <v>440</v>
      </c>
      <c r="E131" s="286" t="s">
        <v>440</v>
      </c>
      <c r="F131" s="286" t="s">
        <v>440</v>
      </c>
      <c r="G131" s="286" t="s">
        <v>440</v>
      </c>
      <c r="H131" s="286" t="s">
        <v>440</v>
      </c>
      <c r="I131" s="286" t="s">
        <v>440</v>
      </c>
      <c r="J131" s="286" t="s">
        <v>440</v>
      </c>
      <c r="K131" s="286" t="s">
        <v>440</v>
      </c>
      <c r="L131" s="286" t="s">
        <v>440</v>
      </c>
      <c r="M131" s="286" t="s">
        <v>440</v>
      </c>
      <c r="N131" s="286" t="s">
        <v>440</v>
      </c>
      <c r="O131" s="286" t="s">
        <v>440</v>
      </c>
      <c r="P131" s="286" t="s">
        <v>440</v>
      </c>
      <c r="Q131" s="286" t="s">
        <v>440</v>
      </c>
      <c r="R131" s="286" t="s">
        <v>440</v>
      </c>
      <c r="S131" s="286" t="s">
        <v>440</v>
      </c>
      <c r="T131" s="286" t="s">
        <v>440</v>
      </c>
      <c r="U131" s="286" t="s">
        <v>440</v>
      </c>
      <c r="V131" s="286" t="s">
        <v>440</v>
      </c>
      <c r="W131" s="286" t="s">
        <v>440</v>
      </c>
      <c r="X131" s="286" t="s">
        <v>440</v>
      </c>
      <c r="Y131" s="286" t="s">
        <v>440</v>
      </c>
      <c r="Z131" s="286" t="s">
        <v>440</v>
      </c>
      <c r="AA131" s="286" t="s">
        <v>440</v>
      </c>
      <c r="AB131" s="286" t="s">
        <v>440</v>
      </c>
      <c r="AC131" s="286" t="s">
        <v>440</v>
      </c>
      <c r="AD131" s="286" t="s">
        <v>440</v>
      </c>
      <c r="AE131" s="286" t="s">
        <v>440</v>
      </c>
    </row>
    <row r="132" spans="1:31" ht="47.25" x14ac:dyDescent="0.2">
      <c r="A132" s="290" t="s">
        <v>471</v>
      </c>
      <c r="B132" s="291" t="s">
        <v>746</v>
      </c>
      <c r="C132" s="290"/>
      <c r="D132" s="286" t="s">
        <v>440</v>
      </c>
      <c r="E132" s="286" t="s">
        <v>440</v>
      </c>
      <c r="F132" s="286" t="s">
        <v>440</v>
      </c>
      <c r="G132" s="286" t="s">
        <v>440</v>
      </c>
      <c r="H132" s="286" t="s">
        <v>440</v>
      </c>
      <c r="I132" s="286" t="s">
        <v>440</v>
      </c>
      <c r="J132" s="286" t="s">
        <v>440</v>
      </c>
      <c r="K132" s="286" t="s">
        <v>440</v>
      </c>
      <c r="L132" s="286" t="s">
        <v>440</v>
      </c>
      <c r="M132" s="286" t="s">
        <v>440</v>
      </c>
      <c r="N132" s="286" t="s">
        <v>440</v>
      </c>
      <c r="O132" s="286" t="s">
        <v>440</v>
      </c>
      <c r="P132" s="286" t="s">
        <v>440</v>
      </c>
      <c r="Q132" s="286" t="s">
        <v>440</v>
      </c>
      <c r="R132" s="286" t="s">
        <v>440</v>
      </c>
      <c r="S132" s="286" t="s">
        <v>440</v>
      </c>
      <c r="T132" s="286" t="s">
        <v>440</v>
      </c>
      <c r="U132" s="286" t="s">
        <v>440</v>
      </c>
      <c r="V132" s="286" t="s">
        <v>440</v>
      </c>
      <c r="W132" s="286" t="s">
        <v>440</v>
      </c>
      <c r="X132" s="286" t="s">
        <v>440</v>
      </c>
      <c r="Y132" s="286" t="s">
        <v>440</v>
      </c>
      <c r="Z132" s="286" t="s">
        <v>440</v>
      </c>
      <c r="AA132" s="286" t="s">
        <v>440</v>
      </c>
      <c r="AB132" s="286" t="s">
        <v>440</v>
      </c>
      <c r="AC132" s="286" t="s">
        <v>440</v>
      </c>
      <c r="AD132" s="286" t="s">
        <v>440</v>
      </c>
      <c r="AE132" s="286" t="s">
        <v>440</v>
      </c>
    </row>
    <row r="133" spans="1:31" ht="63" x14ac:dyDescent="0.2">
      <c r="A133" s="290" t="s">
        <v>747</v>
      </c>
      <c r="B133" s="291" t="s">
        <v>748</v>
      </c>
      <c r="C133" s="290"/>
      <c r="D133" s="286" t="s">
        <v>440</v>
      </c>
      <c r="E133" s="286" t="s">
        <v>440</v>
      </c>
      <c r="F133" s="286" t="s">
        <v>440</v>
      </c>
      <c r="G133" s="286" t="s">
        <v>440</v>
      </c>
      <c r="H133" s="286" t="s">
        <v>440</v>
      </c>
      <c r="I133" s="286" t="s">
        <v>440</v>
      </c>
      <c r="J133" s="286" t="s">
        <v>440</v>
      </c>
      <c r="K133" s="286" t="s">
        <v>440</v>
      </c>
      <c r="L133" s="286" t="s">
        <v>440</v>
      </c>
      <c r="M133" s="286" t="s">
        <v>440</v>
      </c>
      <c r="N133" s="286" t="s">
        <v>440</v>
      </c>
      <c r="O133" s="286" t="s">
        <v>440</v>
      </c>
      <c r="P133" s="286" t="s">
        <v>440</v>
      </c>
      <c r="Q133" s="286" t="s">
        <v>440</v>
      </c>
      <c r="R133" s="286" t="s">
        <v>440</v>
      </c>
      <c r="S133" s="286" t="s">
        <v>440</v>
      </c>
      <c r="T133" s="286" t="s">
        <v>440</v>
      </c>
      <c r="U133" s="286" t="s">
        <v>440</v>
      </c>
      <c r="V133" s="286" t="s">
        <v>440</v>
      </c>
      <c r="W133" s="286" t="s">
        <v>440</v>
      </c>
      <c r="X133" s="286" t="s">
        <v>440</v>
      </c>
      <c r="Y133" s="286" t="s">
        <v>440</v>
      </c>
      <c r="Z133" s="286" t="s">
        <v>440</v>
      </c>
      <c r="AA133" s="286" t="s">
        <v>440</v>
      </c>
      <c r="AB133" s="286" t="s">
        <v>440</v>
      </c>
      <c r="AC133" s="286" t="s">
        <v>440</v>
      </c>
      <c r="AD133" s="286" t="s">
        <v>440</v>
      </c>
      <c r="AE133" s="286" t="s">
        <v>440</v>
      </c>
    </row>
    <row r="134" spans="1:31" ht="63" x14ac:dyDescent="0.2">
      <c r="A134" s="290" t="s">
        <v>749</v>
      </c>
      <c r="B134" s="291" t="s">
        <v>750</v>
      </c>
      <c r="C134" s="290"/>
      <c r="D134" s="286" t="s">
        <v>440</v>
      </c>
      <c r="E134" s="286" t="s">
        <v>440</v>
      </c>
      <c r="F134" s="286" t="s">
        <v>440</v>
      </c>
      <c r="G134" s="286" t="s">
        <v>440</v>
      </c>
      <c r="H134" s="286" t="s">
        <v>440</v>
      </c>
      <c r="I134" s="286" t="s">
        <v>440</v>
      </c>
      <c r="J134" s="286" t="s">
        <v>440</v>
      </c>
      <c r="K134" s="286" t="s">
        <v>440</v>
      </c>
      <c r="L134" s="286" t="s">
        <v>440</v>
      </c>
      <c r="M134" s="286" t="s">
        <v>440</v>
      </c>
      <c r="N134" s="286" t="s">
        <v>440</v>
      </c>
      <c r="O134" s="286" t="s">
        <v>440</v>
      </c>
      <c r="P134" s="286" t="s">
        <v>440</v>
      </c>
      <c r="Q134" s="286" t="s">
        <v>440</v>
      </c>
      <c r="R134" s="286" t="s">
        <v>440</v>
      </c>
      <c r="S134" s="286" t="s">
        <v>440</v>
      </c>
      <c r="T134" s="286" t="s">
        <v>440</v>
      </c>
      <c r="U134" s="286" t="s">
        <v>440</v>
      </c>
      <c r="V134" s="286" t="s">
        <v>440</v>
      </c>
      <c r="W134" s="286" t="s">
        <v>440</v>
      </c>
      <c r="X134" s="286" t="s">
        <v>440</v>
      </c>
      <c r="Y134" s="286" t="s">
        <v>440</v>
      </c>
      <c r="Z134" s="286" t="s">
        <v>440</v>
      </c>
      <c r="AA134" s="286" t="s">
        <v>440</v>
      </c>
      <c r="AB134" s="286" t="s">
        <v>440</v>
      </c>
      <c r="AC134" s="286" t="s">
        <v>440</v>
      </c>
      <c r="AD134" s="286" t="s">
        <v>440</v>
      </c>
      <c r="AE134" s="286" t="s">
        <v>440</v>
      </c>
    </row>
    <row r="135" spans="1:31" ht="63" x14ac:dyDescent="0.2">
      <c r="A135" s="290" t="s">
        <v>751</v>
      </c>
      <c r="B135" s="291" t="s">
        <v>752</v>
      </c>
      <c r="C135" s="290"/>
      <c r="D135" s="286" t="s">
        <v>440</v>
      </c>
      <c r="E135" s="286" t="s">
        <v>440</v>
      </c>
      <c r="F135" s="286" t="s">
        <v>440</v>
      </c>
      <c r="G135" s="286" t="s">
        <v>440</v>
      </c>
      <c r="H135" s="286" t="s">
        <v>440</v>
      </c>
      <c r="I135" s="286" t="s">
        <v>440</v>
      </c>
      <c r="J135" s="286" t="s">
        <v>440</v>
      </c>
      <c r="K135" s="286" t="s">
        <v>440</v>
      </c>
      <c r="L135" s="286" t="s">
        <v>440</v>
      </c>
      <c r="M135" s="286" t="s">
        <v>440</v>
      </c>
      <c r="N135" s="286" t="s">
        <v>440</v>
      </c>
      <c r="O135" s="286" t="s">
        <v>440</v>
      </c>
      <c r="P135" s="286" t="s">
        <v>440</v>
      </c>
      <c r="Q135" s="286" t="s">
        <v>440</v>
      </c>
      <c r="R135" s="286" t="s">
        <v>440</v>
      </c>
      <c r="S135" s="286" t="s">
        <v>440</v>
      </c>
      <c r="T135" s="286" t="s">
        <v>440</v>
      </c>
      <c r="U135" s="286" t="s">
        <v>440</v>
      </c>
      <c r="V135" s="286" t="s">
        <v>440</v>
      </c>
      <c r="W135" s="286" t="s">
        <v>440</v>
      </c>
      <c r="X135" s="286" t="s">
        <v>440</v>
      </c>
      <c r="Y135" s="286" t="s">
        <v>440</v>
      </c>
      <c r="Z135" s="286" t="s">
        <v>440</v>
      </c>
      <c r="AA135" s="286" t="s">
        <v>440</v>
      </c>
      <c r="AB135" s="286" t="s">
        <v>440</v>
      </c>
      <c r="AC135" s="286" t="s">
        <v>440</v>
      </c>
      <c r="AD135" s="286" t="s">
        <v>440</v>
      </c>
      <c r="AE135" s="286" t="s">
        <v>440</v>
      </c>
    </row>
    <row r="136" spans="1:31" ht="63" x14ac:dyDescent="0.2">
      <c r="A136" s="290" t="s">
        <v>753</v>
      </c>
      <c r="B136" s="291" t="s">
        <v>754</v>
      </c>
      <c r="C136" s="290"/>
      <c r="D136" s="286" t="s">
        <v>440</v>
      </c>
      <c r="E136" s="286" t="s">
        <v>440</v>
      </c>
      <c r="F136" s="286" t="s">
        <v>440</v>
      </c>
      <c r="G136" s="286" t="s">
        <v>440</v>
      </c>
      <c r="H136" s="286" t="s">
        <v>440</v>
      </c>
      <c r="I136" s="286" t="s">
        <v>440</v>
      </c>
      <c r="J136" s="286" t="s">
        <v>440</v>
      </c>
      <c r="K136" s="286" t="s">
        <v>440</v>
      </c>
      <c r="L136" s="286" t="s">
        <v>440</v>
      </c>
      <c r="M136" s="286" t="s">
        <v>440</v>
      </c>
      <c r="N136" s="286" t="s">
        <v>440</v>
      </c>
      <c r="O136" s="286" t="s">
        <v>440</v>
      </c>
      <c r="P136" s="286" t="s">
        <v>440</v>
      </c>
      <c r="Q136" s="286" t="s">
        <v>440</v>
      </c>
      <c r="R136" s="286" t="s">
        <v>440</v>
      </c>
      <c r="S136" s="286" t="s">
        <v>440</v>
      </c>
      <c r="T136" s="286" t="s">
        <v>440</v>
      </c>
      <c r="U136" s="286" t="s">
        <v>440</v>
      </c>
      <c r="V136" s="286" t="s">
        <v>440</v>
      </c>
      <c r="W136" s="286" t="s">
        <v>440</v>
      </c>
      <c r="X136" s="286" t="s">
        <v>440</v>
      </c>
      <c r="Y136" s="286" t="s">
        <v>440</v>
      </c>
      <c r="Z136" s="286" t="s">
        <v>440</v>
      </c>
      <c r="AA136" s="286" t="s">
        <v>440</v>
      </c>
      <c r="AB136" s="286" t="s">
        <v>440</v>
      </c>
      <c r="AC136" s="286" t="s">
        <v>440</v>
      </c>
      <c r="AD136" s="286" t="s">
        <v>440</v>
      </c>
      <c r="AE136" s="286" t="s">
        <v>440</v>
      </c>
    </row>
    <row r="137" spans="1:31" ht="63" x14ac:dyDescent="0.2">
      <c r="A137" s="290" t="s">
        <v>468</v>
      </c>
      <c r="B137" s="291" t="s">
        <v>755</v>
      </c>
      <c r="C137" s="290"/>
      <c r="D137" s="286" t="s">
        <v>440</v>
      </c>
      <c r="E137" s="286" t="s">
        <v>440</v>
      </c>
      <c r="F137" s="286" t="s">
        <v>440</v>
      </c>
      <c r="G137" s="286" t="s">
        <v>440</v>
      </c>
      <c r="H137" s="286" t="s">
        <v>440</v>
      </c>
      <c r="I137" s="286" t="s">
        <v>440</v>
      </c>
      <c r="J137" s="286" t="s">
        <v>440</v>
      </c>
      <c r="K137" s="286" t="s">
        <v>440</v>
      </c>
      <c r="L137" s="286" t="s">
        <v>440</v>
      </c>
      <c r="M137" s="286" t="s">
        <v>440</v>
      </c>
      <c r="N137" s="286" t="s">
        <v>440</v>
      </c>
      <c r="O137" s="286" t="s">
        <v>440</v>
      </c>
      <c r="P137" s="286" t="s">
        <v>440</v>
      </c>
      <c r="Q137" s="286" t="s">
        <v>440</v>
      </c>
      <c r="R137" s="286" t="s">
        <v>440</v>
      </c>
      <c r="S137" s="286" t="s">
        <v>440</v>
      </c>
      <c r="T137" s="286" t="s">
        <v>440</v>
      </c>
      <c r="U137" s="286" t="s">
        <v>440</v>
      </c>
      <c r="V137" s="286" t="s">
        <v>440</v>
      </c>
      <c r="W137" s="286" t="s">
        <v>440</v>
      </c>
      <c r="X137" s="286" t="s">
        <v>440</v>
      </c>
      <c r="Y137" s="286" t="s">
        <v>440</v>
      </c>
      <c r="Z137" s="286" t="s">
        <v>440</v>
      </c>
      <c r="AA137" s="286" t="s">
        <v>440</v>
      </c>
      <c r="AB137" s="286" t="s">
        <v>440</v>
      </c>
      <c r="AC137" s="286" t="s">
        <v>440</v>
      </c>
      <c r="AD137" s="286" t="s">
        <v>440</v>
      </c>
      <c r="AE137" s="286" t="s">
        <v>440</v>
      </c>
    </row>
    <row r="138" spans="1:31" ht="31.5" x14ac:dyDescent="0.2">
      <c r="A138" s="290" t="s">
        <v>466</v>
      </c>
      <c r="B138" s="291" t="s">
        <v>756</v>
      </c>
      <c r="C138" s="290"/>
      <c r="D138" s="286" t="s">
        <v>440</v>
      </c>
      <c r="E138" s="286" t="s">
        <v>440</v>
      </c>
      <c r="F138" s="286" t="s">
        <v>440</v>
      </c>
      <c r="G138" s="286" t="s">
        <v>440</v>
      </c>
      <c r="H138" s="286" t="s">
        <v>440</v>
      </c>
      <c r="I138" s="286" t="s">
        <v>440</v>
      </c>
      <c r="J138" s="286" t="s">
        <v>440</v>
      </c>
      <c r="K138" s="286" t="s">
        <v>440</v>
      </c>
      <c r="L138" s="286" t="s">
        <v>440</v>
      </c>
      <c r="M138" s="286" t="s">
        <v>440</v>
      </c>
      <c r="N138" s="286" t="s">
        <v>440</v>
      </c>
      <c r="O138" s="286" t="s">
        <v>440</v>
      </c>
      <c r="P138" s="286" t="s">
        <v>440</v>
      </c>
      <c r="Q138" s="286" t="s">
        <v>440</v>
      </c>
      <c r="R138" s="286" t="s">
        <v>440</v>
      </c>
      <c r="S138" s="286" t="s">
        <v>440</v>
      </c>
      <c r="T138" s="286" t="s">
        <v>440</v>
      </c>
      <c r="U138" s="286" t="s">
        <v>440</v>
      </c>
      <c r="V138" s="286" t="s">
        <v>440</v>
      </c>
      <c r="W138" s="286" t="s">
        <v>440</v>
      </c>
      <c r="X138" s="286" t="s">
        <v>440</v>
      </c>
      <c r="Y138" s="286" t="s">
        <v>440</v>
      </c>
      <c r="Z138" s="286" t="s">
        <v>440</v>
      </c>
      <c r="AA138" s="286" t="s">
        <v>440</v>
      </c>
      <c r="AB138" s="286" t="s">
        <v>440</v>
      </c>
      <c r="AC138" s="286" t="s">
        <v>440</v>
      </c>
      <c r="AD138" s="286" t="s">
        <v>440</v>
      </c>
      <c r="AE138" s="286" t="s">
        <v>440</v>
      </c>
    </row>
    <row r="139" spans="1:31" ht="47.25" x14ac:dyDescent="0.2">
      <c r="A139" s="290" t="s">
        <v>464</v>
      </c>
      <c r="B139" s="291" t="s">
        <v>757</v>
      </c>
      <c r="C139" s="290"/>
      <c r="D139" s="286" t="s">
        <v>440</v>
      </c>
      <c r="E139" s="286" t="s">
        <v>440</v>
      </c>
      <c r="F139" s="286" t="s">
        <v>440</v>
      </c>
      <c r="G139" s="286" t="s">
        <v>440</v>
      </c>
      <c r="H139" s="286" t="s">
        <v>440</v>
      </c>
      <c r="I139" s="286" t="s">
        <v>440</v>
      </c>
      <c r="J139" s="286" t="s">
        <v>440</v>
      </c>
      <c r="K139" s="286" t="s">
        <v>440</v>
      </c>
      <c r="L139" s="286" t="s">
        <v>440</v>
      </c>
      <c r="M139" s="286" t="s">
        <v>440</v>
      </c>
      <c r="N139" s="286" t="s">
        <v>440</v>
      </c>
      <c r="O139" s="286" t="s">
        <v>440</v>
      </c>
      <c r="P139" s="286" t="s">
        <v>440</v>
      </c>
      <c r="Q139" s="286" t="s">
        <v>440</v>
      </c>
      <c r="R139" s="286" t="s">
        <v>440</v>
      </c>
      <c r="S139" s="286" t="s">
        <v>440</v>
      </c>
      <c r="T139" s="286" t="s">
        <v>440</v>
      </c>
      <c r="U139" s="286" t="s">
        <v>440</v>
      </c>
      <c r="V139" s="286" t="s">
        <v>440</v>
      </c>
      <c r="W139" s="286" t="s">
        <v>440</v>
      </c>
      <c r="X139" s="286" t="s">
        <v>440</v>
      </c>
      <c r="Y139" s="286" t="s">
        <v>440</v>
      </c>
      <c r="Z139" s="286" t="s">
        <v>440</v>
      </c>
      <c r="AA139" s="286" t="s">
        <v>440</v>
      </c>
      <c r="AB139" s="286" t="s">
        <v>440</v>
      </c>
      <c r="AC139" s="286" t="s">
        <v>440</v>
      </c>
      <c r="AD139" s="286" t="s">
        <v>440</v>
      </c>
      <c r="AE139" s="286" t="s">
        <v>440</v>
      </c>
    </row>
    <row r="140" spans="1:31" ht="78.75" x14ac:dyDescent="0.2">
      <c r="A140" s="290" t="s">
        <v>758</v>
      </c>
      <c r="B140" s="291" t="s">
        <v>759</v>
      </c>
      <c r="C140" s="290"/>
      <c r="D140" s="286" t="s">
        <v>440</v>
      </c>
      <c r="E140" s="286" t="s">
        <v>440</v>
      </c>
      <c r="F140" s="286" t="s">
        <v>440</v>
      </c>
      <c r="G140" s="286" t="s">
        <v>440</v>
      </c>
      <c r="H140" s="286" t="s">
        <v>440</v>
      </c>
      <c r="I140" s="286" t="s">
        <v>440</v>
      </c>
      <c r="J140" s="286" t="s">
        <v>440</v>
      </c>
      <c r="K140" s="286" t="s">
        <v>440</v>
      </c>
      <c r="L140" s="286" t="s">
        <v>440</v>
      </c>
      <c r="M140" s="286" t="s">
        <v>440</v>
      </c>
      <c r="N140" s="286" t="s">
        <v>440</v>
      </c>
      <c r="O140" s="286" t="s">
        <v>440</v>
      </c>
      <c r="P140" s="286" t="s">
        <v>440</v>
      </c>
      <c r="Q140" s="286" t="s">
        <v>440</v>
      </c>
      <c r="R140" s="286" t="s">
        <v>440</v>
      </c>
      <c r="S140" s="286" t="s">
        <v>440</v>
      </c>
      <c r="T140" s="286" t="s">
        <v>440</v>
      </c>
      <c r="U140" s="286" t="s">
        <v>440</v>
      </c>
      <c r="V140" s="286" t="s">
        <v>440</v>
      </c>
      <c r="W140" s="286" t="s">
        <v>440</v>
      </c>
      <c r="X140" s="286" t="s">
        <v>440</v>
      </c>
      <c r="Y140" s="286" t="s">
        <v>440</v>
      </c>
      <c r="Z140" s="286" t="s">
        <v>440</v>
      </c>
      <c r="AA140" s="286" t="s">
        <v>440</v>
      </c>
      <c r="AB140" s="286" t="s">
        <v>440</v>
      </c>
      <c r="AC140" s="286" t="s">
        <v>440</v>
      </c>
      <c r="AD140" s="286" t="s">
        <v>440</v>
      </c>
      <c r="AE140" s="286" t="s">
        <v>440</v>
      </c>
    </row>
    <row r="141" spans="1:31" ht="78.75" x14ac:dyDescent="0.2">
      <c r="A141" s="290" t="s">
        <v>760</v>
      </c>
      <c r="B141" s="291" t="s">
        <v>761</v>
      </c>
      <c r="C141" s="290"/>
      <c r="D141" s="286" t="s">
        <v>440</v>
      </c>
      <c r="E141" s="286" t="s">
        <v>440</v>
      </c>
      <c r="F141" s="286" t="s">
        <v>440</v>
      </c>
      <c r="G141" s="286" t="s">
        <v>440</v>
      </c>
      <c r="H141" s="286" t="s">
        <v>440</v>
      </c>
      <c r="I141" s="286" t="s">
        <v>440</v>
      </c>
      <c r="J141" s="286" t="s">
        <v>440</v>
      </c>
      <c r="K141" s="286" t="s">
        <v>440</v>
      </c>
      <c r="L141" s="286" t="s">
        <v>440</v>
      </c>
      <c r="M141" s="286" t="s">
        <v>440</v>
      </c>
      <c r="N141" s="286" t="s">
        <v>440</v>
      </c>
      <c r="O141" s="286" t="s">
        <v>440</v>
      </c>
      <c r="P141" s="286" t="s">
        <v>440</v>
      </c>
      <c r="Q141" s="286" t="s">
        <v>440</v>
      </c>
      <c r="R141" s="286" t="s">
        <v>440</v>
      </c>
      <c r="S141" s="286" t="s">
        <v>440</v>
      </c>
      <c r="T141" s="286" t="s">
        <v>440</v>
      </c>
      <c r="U141" s="286" t="s">
        <v>440</v>
      </c>
      <c r="V141" s="286" t="s">
        <v>440</v>
      </c>
      <c r="W141" s="286" t="s">
        <v>440</v>
      </c>
      <c r="X141" s="286" t="s">
        <v>440</v>
      </c>
      <c r="Y141" s="286" t="s">
        <v>440</v>
      </c>
      <c r="Z141" s="286" t="s">
        <v>440</v>
      </c>
      <c r="AA141" s="286" t="s">
        <v>440</v>
      </c>
      <c r="AB141" s="286" t="s">
        <v>440</v>
      </c>
      <c r="AC141" s="286" t="s">
        <v>440</v>
      </c>
      <c r="AD141" s="286" t="s">
        <v>440</v>
      </c>
      <c r="AE141" s="286" t="s">
        <v>440</v>
      </c>
    </row>
    <row r="142" spans="1:31" ht="78.75" x14ac:dyDescent="0.2">
      <c r="A142" s="290" t="s">
        <v>762</v>
      </c>
      <c r="B142" s="291" t="s">
        <v>763</v>
      </c>
      <c r="C142" s="290"/>
      <c r="D142" s="286" t="s">
        <v>440</v>
      </c>
      <c r="E142" s="286" t="s">
        <v>440</v>
      </c>
      <c r="F142" s="286" t="s">
        <v>440</v>
      </c>
      <c r="G142" s="286" t="s">
        <v>440</v>
      </c>
      <c r="H142" s="286" t="s">
        <v>440</v>
      </c>
      <c r="I142" s="286" t="s">
        <v>440</v>
      </c>
      <c r="J142" s="286" t="s">
        <v>440</v>
      </c>
      <c r="K142" s="286" t="s">
        <v>440</v>
      </c>
      <c r="L142" s="286" t="s">
        <v>440</v>
      </c>
      <c r="M142" s="286" t="s">
        <v>440</v>
      </c>
      <c r="N142" s="286" t="s">
        <v>440</v>
      </c>
      <c r="O142" s="286" t="s">
        <v>440</v>
      </c>
      <c r="P142" s="286" t="s">
        <v>440</v>
      </c>
      <c r="Q142" s="286" t="s">
        <v>440</v>
      </c>
      <c r="R142" s="286" t="s">
        <v>440</v>
      </c>
      <c r="S142" s="286" t="s">
        <v>440</v>
      </c>
      <c r="T142" s="286" t="s">
        <v>440</v>
      </c>
      <c r="U142" s="286" t="s">
        <v>440</v>
      </c>
      <c r="V142" s="286" t="s">
        <v>440</v>
      </c>
      <c r="W142" s="286" t="s">
        <v>440</v>
      </c>
      <c r="X142" s="286" t="s">
        <v>440</v>
      </c>
      <c r="Y142" s="286" t="s">
        <v>440</v>
      </c>
      <c r="Z142" s="286" t="s">
        <v>440</v>
      </c>
      <c r="AA142" s="286" t="s">
        <v>440</v>
      </c>
      <c r="AB142" s="286" t="s">
        <v>440</v>
      </c>
      <c r="AC142" s="286" t="s">
        <v>440</v>
      </c>
      <c r="AD142" s="286" t="s">
        <v>440</v>
      </c>
      <c r="AE142" s="286" t="s">
        <v>440</v>
      </c>
    </row>
    <row r="143" spans="1:31" ht="47.25" x14ac:dyDescent="0.2">
      <c r="A143" s="290" t="s">
        <v>764</v>
      </c>
      <c r="B143" s="291" t="s">
        <v>765</v>
      </c>
      <c r="C143" s="290"/>
      <c r="D143" s="295" t="s">
        <v>440</v>
      </c>
      <c r="E143" s="286" t="s">
        <v>440</v>
      </c>
      <c r="F143" s="286" t="s">
        <v>440</v>
      </c>
      <c r="G143" s="286" t="s">
        <v>440</v>
      </c>
      <c r="H143" s="286" t="s">
        <v>440</v>
      </c>
      <c r="I143" s="286" t="s">
        <v>440</v>
      </c>
      <c r="J143" s="286" t="s">
        <v>440</v>
      </c>
      <c r="K143" s="286" t="s">
        <v>440</v>
      </c>
      <c r="L143" s="286" t="s">
        <v>440</v>
      </c>
      <c r="M143" s="286" t="s">
        <v>440</v>
      </c>
      <c r="N143" s="286" t="s">
        <v>440</v>
      </c>
      <c r="O143" s="286" t="s">
        <v>440</v>
      </c>
      <c r="P143" s="286" t="s">
        <v>440</v>
      </c>
      <c r="Q143" s="286" t="s">
        <v>440</v>
      </c>
      <c r="R143" s="286" t="s">
        <v>440</v>
      </c>
      <c r="S143" s="286" t="s">
        <v>440</v>
      </c>
      <c r="T143" s="286" t="s">
        <v>440</v>
      </c>
      <c r="U143" s="286" t="s">
        <v>440</v>
      </c>
      <c r="V143" s="286" t="s">
        <v>440</v>
      </c>
      <c r="W143" s="286" t="s">
        <v>440</v>
      </c>
      <c r="X143" s="286" t="s">
        <v>440</v>
      </c>
      <c r="Y143" s="286" t="s">
        <v>440</v>
      </c>
      <c r="Z143" s="286" t="s">
        <v>440</v>
      </c>
      <c r="AA143" s="286" t="s">
        <v>440</v>
      </c>
      <c r="AB143" s="286" t="s">
        <v>440</v>
      </c>
      <c r="AC143" s="286" t="s">
        <v>440</v>
      </c>
      <c r="AD143" s="286" t="s">
        <v>440</v>
      </c>
      <c r="AE143" s="286" t="s">
        <v>440</v>
      </c>
    </row>
    <row r="144" spans="1:31" ht="31.5" x14ac:dyDescent="0.2">
      <c r="A144" s="292" t="s">
        <v>764</v>
      </c>
      <c r="B144" s="293" t="s">
        <v>766</v>
      </c>
      <c r="C144" s="244" t="s">
        <v>767</v>
      </c>
      <c r="D144" s="295" t="s">
        <v>440</v>
      </c>
      <c r="E144" s="295" t="s">
        <v>440</v>
      </c>
      <c r="F144" s="295" t="s">
        <v>440</v>
      </c>
      <c r="G144" s="295" t="s">
        <v>440</v>
      </c>
      <c r="H144" s="295" t="s">
        <v>440</v>
      </c>
      <c r="I144" s="295" t="s">
        <v>440</v>
      </c>
      <c r="J144" s="295" t="s">
        <v>440</v>
      </c>
      <c r="K144" s="295" t="s">
        <v>440</v>
      </c>
      <c r="L144" s="295" t="s">
        <v>440</v>
      </c>
      <c r="M144" s="295" t="s">
        <v>440</v>
      </c>
      <c r="N144" s="295" t="s">
        <v>440</v>
      </c>
      <c r="O144" s="295" t="s">
        <v>440</v>
      </c>
      <c r="P144" s="295" t="s">
        <v>440</v>
      </c>
      <c r="Q144" s="295" t="s">
        <v>440</v>
      </c>
      <c r="R144" s="295" t="s">
        <v>440</v>
      </c>
      <c r="S144" s="295" t="s">
        <v>440</v>
      </c>
      <c r="T144" s="295" t="s">
        <v>440</v>
      </c>
      <c r="U144" s="295" t="s">
        <v>440</v>
      </c>
      <c r="V144" s="295" t="s">
        <v>440</v>
      </c>
      <c r="W144" s="295" t="s">
        <v>440</v>
      </c>
      <c r="X144" s="295" t="s">
        <v>440</v>
      </c>
      <c r="Y144" s="295" t="s">
        <v>440</v>
      </c>
      <c r="Z144" s="295" t="s">
        <v>440</v>
      </c>
      <c r="AA144" s="295" t="s">
        <v>440</v>
      </c>
      <c r="AB144" s="295" t="s">
        <v>440</v>
      </c>
      <c r="AC144" s="295" t="s">
        <v>440</v>
      </c>
      <c r="AD144" s="295" t="s">
        <v>440</v>
      </c>
      <c r="AE144" s="295" t="s">
        <v>440</v>
      </c>
    </row>
    <row r="145" spans="1:31" ht="15.75" x14ac:dyDescent="0.2">
      <c r="A145" s="292" t="s">
        <v>764</v>
      </c>
      <c r="B145" s="293" t="s">
        <v>768</v>
      </c>
      <c r="C145" s="244" t="s">
        <v>769</v>
      </c>
      <c r="D145" s="295" t="s">
        <v>440</v>
      </c>
      <c r="E145" s="295" t="s">
        <v>440</v>
      </c>
      <c r="F145" s="295" t="s">
        <v>440</v>
      </c>
      <c r="G145" s="295" t="s">
        <v>440</v>
      </c>
      <c r="H145" s="295" t="s">
        <v>440</v>
      </c>
      <c r="I145" s="295" t="s">
        <v>440</v>
      </c>
      <c r="J145" s="295" t="s">
        <v>440</v>
      </c>
      <c r="K145" s="295" t="s">
        <v>440</v>
      </c>
      <c r="L145" s="295" t="s">
        <v>440</v>
      </c>
      <c r="M145" s="295" t="s">
        <v>440</v>
      </c>
      <c r="N145" s="295" t="s">
        <v>440</v>
      </c>
      <c r="O145" s="295" t="s">
        <v>440</v>
      </c>
      <c r="P145" s="295" t="s">
        <v>440</v>
      </c>
      <c r="Q145" s="295" t="s">
        <v>440</v>
      </c>
      <c r="R145" s="295" t="s">
        <v>440</v>
      </c>
      <c r="S145" s="295" t="s">
        <v>440</v>
      </c>
      <c r="T145" s="295" t="s">
        <v>440</v>
      </c>
      <c r="U145" s="295" t="s">
        <v>440</v>
      </c>
      <c r="V145" s="295" t="s">
        <v>440</v>
      </c>
      <c r="W145" s="295" t="s">
        <v>440</v>
      </c>
      <c r="X145" s="295" t="s">
        <v>440</v>
      </c>
      <c r="Y145" s="295" t="s">
        <v>440</v>
      </c>
      <c r="Z145" s="295" t="s">
        <v>440</v>
      </c>
      <c r="AA145" s="295" t="s">
        <v>440</v>
      </c>
      <c r="AB145" s="295" t="s">
        <v>440</v>
      </c>
      <c r="AC145" s="295" t="s">
        <v>440</v>
      </c>
      <c r="AD145" s="295" t="s">
        <v>440</v>
      </c>
      <c r="AE145" s="295" t="s">
        <v>440</v>
      </c>
    </row>
    <row r="146" spans="1:31" ht="15.75" x14ac:dyDescent="0.2">
      <c r="A146" s="292" t="s">
        <v>764</v>
      </c>
      <c r="B146" s="293" t="s">
        <v>1125</v>
      </c>
      <c r="C146" s="244" t="s">
        <v>770</v>
      </c>
      <c r="D146" s="295" t="s">
        <v>440</v>
      </c>
      <c r="E146" s="295" t="s">
        <v>440</v>
      </c>
      <c r="F146" s="295" t="s">
        <v>440</v>
      </c>
      <c r="G146" s="295" t="s">
        <v>440</v>
      </c>
      <c r="H146" s="295" t="s">
        <v>440</v>
      </c>
      <c r="I146" s="295" t="s">
        <v>440</v>
      </c>
      <c r="J146" s="295" t="s">
        <v>440</v>
      </c>
      <c r="K146" s="295" t="s">
        <v>440</v>
      </c>
      <c r="L146" s="295" t="s">
        <v>440</v>
      </c>
      <c r="M146" s="295" t="s">
        <v>440</v>
      </c>
      <c r="N146" s="295" t="s">
        <v>440</v>
      </c>
      <c r="O146" s="295" t="s">
        <v>440</v>
      </c>
      <c r="P146" s="295" t="s">
        <v>440</v>
      </c>
      <c r="Q146" s="295" t="s">
        <v>440</v>
      </c>
      <c r="R146" s="295" t="s">
        <v>440</v>
      </c>
      <c r="S146" s="295" t="s">
        <v>440</v>
      </c>
      <c r="T146" s="295" t="s">
        <v>440</v>
      </c>
      <c r="U146" s="295" t="s">
        <v>440</v>
      </c>
      <c r="V146" s="295" t="s">
        <v>440</v>
      </c>
      <c r="W146" s="295" t="s">
        <v>440</v>
      </c>
      <c r="X146" s="295" t="s">
        <v>440</v>
      </c>
      <c r="Y146" s="295" t="s">
        <v>440</v>
      </c>
      <c r="Z146" s="295" t="s">
        <v>440</v>
      </c>
      <c r="AA146" s="295" t="s">
        <v>440</v>
      </c>
      <c r="AB146" s="295" t="s">
        <v>440</v>
      </c>
      <c r="AC146" s="295" t="s">
        <v>440</v>
      </c>
      <c r="AD146" s="295" t="s">
        <v>440</v>
      </c>
      <c r="AE146" s="295" t="s">
        <v>440</v>
      </c>
    </row>
    <row r="147" spans="1:31" ht="15.75" x14ac:dyDescent="0.2">
      <c r="A147" s="292" t="s">
        <v>764</v>
      </c>
      <c r="B147" s="293" t="s">
        <v>771</v>
      </c>
      <c r="C147" s="244" t="s">
        <v>772</v>
      </c>
      <c r="D147" s="295" t="s">
        <v>440</v>
      </c>
      <c r="E147" s="295" t="s">
        <v>440</v>
      </c>
      <c r="F147" s="295" t="s">
        <v>440</v>
      </c>
      <c r="G147" s="295" t="s">
        <v>440</v>
      </c>
      <c r="H147" s="295" t="s">
        <v>440</v>
      </c>
      <c r="I147" s="295" t="s">
        <v>440</v>
      </c>
      <c r="J147" s="295" t="s">
        <v>440</v>
      </c>
      <c r="K147" s="295" t="s">
        <v>440</v>
      </c>
      <c r="L147" s="295" t="s">
        <v>440</v>
      </c>
      <c r="M147" s="295" t="s">
        <v>440</v>
      </c>
      <c r="N147" s="295" t="s">
        <v>440</v>
      </c>
      <c r="O147" s="295" t="s">
        <v>440</v>
      </c>
      <c r="P147" s="295" t="s">
        <v>440</v>
      </c>
      <c r="Q147" s="295" t="s">
        <v>440</v>
      </c>
      <c r="R147" s="295" t="s">
        <v>440</v>
      </c>
      <c r="S147" s="295" t="s">
        <v>440</v>
      </c>
      <c r="T147" s="295" t="s">
        <v>440</v>
      </c>
      <c r="U147" s="295" t="s">
        <v>440</v>
      </c>
      <c r="V147" s="295" t="s">
        <v>440</v>
      </c>
      <c r="W147" s="295" t="s">
        <v>440</v>
      </c>
      <c r="X147" s="295" t="s">
        <v>440</v>
      </c>
      <c r="Y147" s="295" t="s">
        <v>440</v>
      </c>
      <c r="Z147" s="295" t="s">
        <v>440</v>
      </c>
      <c r="AA147" s="295" t="s">
        <v>440</v>
      </c>
      <c r="AB147" s="295" t="s">
        <v>440</v>
      </c>
      <c r="AC147" s="295" t="s">
        <v>440</v>
      </c>
      <c r="AD147" s="295" t="s">
        <v>440</v>
      </c>
      <c r="AE147" s="295" t="s">
        <v>440</v>
      </c>
    </row>
    <row r="148" spans="1:31" ht="15.75" x14ac:dyDescent="0.2">
      <c r="A148" s="292" t="s">
        <v>764</v>
      </c>
      <c r="B148" s="293" t="s">
        <v>773</v>
      </c>
      <c r="C148" s="244" t="s">
        <v>774</v>
      </c>
      <c r="D148" s="295" t="s">
        <v>440</v>
      </c>
      <c r="E148" s="295" t="s">
        <v>440</v>
      </c>
      <c r="F148" s="295" t="s">
        <v>440</v>
      </c>
      <c r="G148" s="295" t="s">
        <v>440</v>
      </c>
      <c r="H148" s="295" t="s">
        <v>440</v>
      </c>
      <c r="I148" s="295" t="s">
        <v>440</v>
      </c>
      <c r="J148" s="295" t="s">
        <v>440</v>
      </c>
      <c r="K148" s="295" t="s">
        <v>440</v>
      </c>
      <c r="L148" s="295" t="s">
        <v>440</v>
      </c>
      <c r="M148" s="295" t="s">
        <v>440</v>
      </c>
      <c r="N148" s="295" t="s">
        <v>440</v>
      </c>
      <c r="O148" s="295" t="s">
        <v>440</v>
      </c>
      <c r="P148" s="295" t="s">
        <v>440</v>
      </c>
      <c r="Q148" s="295" t="s">
        <v>440</v>
      </c>
      <c r="R148" s="295" t="s">
        <v>440</v>
      </c>
      <c r="S148" s="295" t="s">
        <v>440</v>
      </c>
      <c r="T148" s="295" t="s">
        <v>440</v>
      </c>
      <c r="U148" s="295" t="s">
        <v>440</v>
      </c>
      <c r="V148" s="295" t="s">
        <v>440</v>
      </c>
      <c r="W148" s="295" t="s">
        <v>440</v>
      </c>
      <c r="X148" s="295" t="s">
        <v>440</v>
      </c>
      <c r="Y148" s="295" t="s">
        <v>440</v>
      </c>
      <c r="Z148" s="295" t="s">
        <v>440</v>
      </c>
      <c r="AA148" s="295" t="s">
        <v>440</v>
      </c>
      <c r="AB148" s="295" t="s">
        <v>440</v>
      </c>
      <c r="AC148" s="295" t="s">
        <v>440</v>
      </c>
      <c r="AD148" s="295" t="s">
        <v>440</v>
      </c>
      <c r="AE148" s="295" t="s">
        <v>440</v>
      </c>
    </row>
    <row r="149" spans="1:31" ht="31.5" x14ac:dyDescent="0.2">
      <c r="A149" s="292" t="s">
        <v>764</v>
      </c>
      <c r="B149" s="293" t="s">
        <v>896</v>
      </c>
      <c r="C149" s="244" t="s">
        <v>897</v>
      </c>
      <c r="D149" s="295" t="s">
        <v>440</v>
      </c>
      <c r="E149" s="295" t="s">
        <v>440</v>
      </c>
      <c r="F149" s="295" t="s">
        <v>440</v>
      </c>
      <c r="G149" s="295" t="s">
        <v>440</v>
      </c>
      <c r="H149" s="295" t="s">
        <v>440</v>
      </c>
      <c r="I149" s="295" t="s">
        <v>440</v>
      </c>
      <c r="J149" s="295" t="s">
        <v>440</v>
      </c>
      <c r="K149" s="295" t="s">
        <v>440</v>
      </c>
      <c r="L149" s="295" t="s">
        <v>440</v>
      </c>
      <c r="M149" s="295" t="s">
        <v>440</v>
      </c>
      <c r="N149" s="295" t="s">
        <v>440</v>
      </c>
      <c r="O149" s="295" t="s">
        <v>440</v>
      </c>
      <c r="P149" s="295" t="s">
        <v>440</v>
      </c>
      <c r="Q149" s="295" t="s">
        <v>440</v>
      </c>
      <c r="R149" s="295" t="s">
        <v>440</v>
      </c>
      <c r="S149" s="295" t="s">
        <v>440</v>
      </c>
      <c r="T149" s="295" t="s">
        <v>440</v>
      </c>
      <c r="U149" s="295" t="s">
        <v>440</v>
      </c>
      <c r="V149" s="295" t="s">
        <v>440</v>
      </c>
      <c r="W149" s="295" t="s">
        <v>440</v>
      </c>
      <c r="X149" s="295" t="s">
        <v>440</v>
      </c>
      <c r="Y149" s="295" t="s">
        <v>440</v>
      </c>
      <c r="Z149" s="295" t="s">
        <v>440</v>
      </c>
      <c r="AA149" s="295" t="s">
        <v>440</v>
      </c>
      <c r="AB149" s="295" t="s">
        <v>440</v>
      </c>
      <c r="AC149" s="295" t="s">
        <v>440</v>
      </c>
      <c r="AD149" s="295" t="s">
        <v>440</v>
      </c>
      <c r="AE149" s="295" t="s">
        <v>440</v>
      </c>
    </row>
    <row r="150" spans="1:31" ht="31.5" x14ac:dyDescent="0.2">
      <c r="A150" s="292" t="s">
        <v>764</v>
      </c>
      <c r="B150" s="293" t="s">
        <v>930</v>
      </c>
      <c r="C150" s="244" t="s">
        <v>931</v>
      </c>
      <c r="D150" s="295" t="s">
        <v>440</v>
      </c>
      <c r="E150" s="295" t="s">
        <v>440</v>
      </c>
      <c r="F150" s="295" t="s">
        <v>440</v>
      </c>
      <c r="G150" s="295" t="s">
        <v>440</v>
      </c>
      <c r="H150" s="295" t="s">
        <v>440</v>
      </c>
      <c r="I150" s="295" t="s">
        <v>440</v>
      </c>
      <c r="J150" s="295" t="s">
        <v>440</v>
      </c>
      <c r="K150" s="295" t="s">
        <v>440</v>
      </c>
      <c r="L150" s="295" t="s">
        <v>440</v>
      </c>
      <c r="M150" s="295" t="s">
        <v>440</v>
      </c>
      <c r="N150" s="295" t="s">
        <v>440</v>
      </c>
      <c r="O150" s="295" t="s">
        <v>440</v>
      </c>
      <c r="P150" s="295" t="s">
        <v>440</v>
      </c>
      <c r="Q150" s="295" t="s">
        <v>440</v>
      </c>
      <c r="R150" s="295" t="s">
        <v>440</v>
      </c>
      <c r="S150" s="295" t="s">
        <v>440</v>
      </c>
      <c r="T150" s="295" t="s">
        <v>440</v>
      </c>
      <c r="U150" s="295" t="s">
        <v>440</v>
      </c>
      <c r="V150" s="295" t="s">
        <v>440</v>
      </c>
      <c r="W150" s="295" t="s">
        <v>440</v>
      </c>
      <c r="X150" s="295" t="s">
        <v>440</v>
      </c>
      <c r="Y150" s="295" t="s">
        <v>440</v>
      </c>
      <c r="Z150" s="295" t="s">
        <v>440</v>
      </c>
      <c r="AA150" s="295" t="s">
        <v>440</v>
      </c>
      <c r="AB150" s="295" t="s">
        <v>440</v>
      </c>
      <c r="AC150" s="295" t="s">
        <v>440</v>
      </c>
      <c r="AD150" s="295" t="s">
        <v>440</v>
      </c>
      <c r="AE150" s="295" t="s">
        <v>440</v>
      </c>
    </row>
    <row r="151" spans="1:31" ht="47.25" x14ac:dyDescent="0.2">
      <c r="A151" s="290" t="s">
        <v>775</v>
      </c>
      <c r="B151" s="291" t="s">
        <v>776</v>
      </c>
      <c r="C151" s="290"/>
      <c r="D151" s="286" t="s">
        <v>440</v>
      </c>
      <c r="E151" s="286" t="s">
        <v>440</v>
      </c>
      <c r="F151" s="286" t="s">
        <v>440</v>
      </c>
      <c r="G151" s="286" t="s">
        <v>440</v>
      </c>
      <c r="H151" s="286" t="s">
        <v>440</v>
      </c>
      <c r="I151" s="286" t="s">
        <v>440</v>
      </c>
      <c r="J151" s="286" t="s">
        <v>440</v>
      </c>
      <c r="K151" s="286" t="s">
        <v>440</v>
      </c>
      <c r="L151" s="286" t="s">
        <v>440</v>
      </c>
      <c r="M151" s="286" t="s">
        <v>440</v>
      </c>
      <c r="N151" s="286" t="s">
        <v>440</v>
      </c>
      <c r="O151" s="286" t="s">
        <v>440</v>
      </c>
      <c r="P151" s="286" t="s">
        <v>440</v>
      </c>
      <c r="Q151" s="286" t="s">
        <v>440</v>
      </c>
      <c r="R151" s="286" t="s">
        <v>440</v>
      </c>
      <c r="S151" s="286" t="s">
        <v>440</v>
      </c>
      <c r="T151" s="286" t="s">
        <v>440</v>
      </c>
      <c r="U151" s="286" t="s">
        <v>440</v>
      </c>
      <c r="V151" s="286" t="s">
        <v>440</v>
      </c>
      <c r="W151" s="286" t="s">
        <v>440</v>
      </c>
      <c r="X151" s="286" t="s">
        <v>440</v>
      </c>
      <c r="Y151" s="286" t="s">
        <v>440</v>
      </c>
      <c r="Z151" s="286" t="s">
        <v>440</v>
      </c>
      <c r="AA151" s="286" t="s">
        <v>440</v>
      </c>
      <c r="AB151" s="286" t="s">
        <v>440</v>
      </c>
      <c r="AC151" s="286" t="s">
        <v>440</v>
      </c>
      <c r="AD151" s="286" t="s">
        <v>440</v>
      </c>
      <c r="AE151" s="286" t="s">
        <v>440</v>
      </c>
    </row>
    <row r="152" spans="1:31" ht="31.5" x14ac:dyDescent="0.2">
      <c r="A152" s="290" t="s">
        <v>777</v>
      </c>
      <c r="B152" s="291" t="s">
        <v>778</v>
      </c>
      <c r="C152" s="290"/>
      <c r="D152" s="286" t="s">
        <v>440</v>
      </c>
      <c r="E152" s="286" t="s">
        <v>440</v>
      </c>
      <c r="F152" s="286" t="s">
        <v>440</v>
      </c>
      <c r="G152" s="286" t="s">
        <v>440</v>
      </c>
      <c r="H152" s="286" t="s">
        <v>440</v>
      </c>
      <c r="I152" s="286" t="s">
        <v>440</v>
      </c>
      <c r="J152" s="286" t="s">
        <v>440</v>
      </c>
      <c r="K152" s="286" t="s">
        <v>440</v>
      </c>
      <c r="L152" s="286" t="s">
        <v>440</v>
      </c>
      <c r="M152" s="286" t="s">
        <v>440</v>
      </c>
      <c r="N152" s="286" t="s">
        <v>440</v>
      </c>
      <c r="O152" s="286" t="s">
        <v>440</v>
      </c>
      <c r="P152" s="286" t="s">
        <v>440</v>
      </c>
      <c r="Q152" s="286" t="s">
        <v>440</v>
      </c>
      <c r="R152" s="286" t="s">
        <v>440</v>
      </c>
      <c r="S152" s="286" t="s">
        <v>440</v>
      </c>
      <c r="T152" s="286" t="s">
        <v>440</v>
      </c>
      <c r="U152" s="286" t="s">
        <v>440</v>
      </c>
      <c r="V152" s="286" t="s">
        <v>440</v>
      </c>
      <c r="W152" s="286" t="s">
        <v>440</v>
      </c>
      <c r="X152" s="286" t="s">
        <v>440</v>
      </c>
      <c r="Y152" s="286" t="s">
        <v>440</v>
      </c>
      <c r="Z152" s="286" t="s">
        <v>440</v>
      </c>
      <c r="AA152" s="286" t="s">
        <v>440</v>
      </c>
      <c r="AB152" s="286" t="s">
        <v>440</v>
      </c>
      <c r="AC152" s="286" t="s">
        <v>440</v>
      </c>
      <c r="AD152" s="286" t="s">
        <v>440</v>
      </c>
      <c r="AE152" s="286" t="s">
        <v>440</v>
      </c>
    </row>
    <row r="153" spans="1:31" ht="15.75" x14ac:dyDescent="0.2">
      <c r="A153" s="292" t="s">
        <v>777</v>
      </c>
      <c r="B153" s="293" t="s">
        <v>779</v>
      </c>
      <c r="C153" s="244" t="s">
        <v>780</v>
      </c>
      <c r="D153" s="295" t="s">
        <v>440</v>
      </c>
      <c r="E153" s="295" t="s">
        <v>440</v>
      </c>
      <c r="F153" s="295" t="s">
        <v>440</v>
      </c>
      <c r="G153" s="295" t="s">
        <v>440</v>
      </c>
      <c r="H153" s="295" t="s">
        <v>440</v>
      </c>
      <c r="I153" s="295" t="s">
        <v>440</v>
      </c>
      <c r="J153" s="295" t="s">
        <v>440</v>
      </c>
      <c r="K153" s="295" t="s">
        <v>440</v>
      </c>
      <c r="L153" s="295" t="s">
        <v>440</v>
      </c>
      <c r="M153" s="295" t="s">
        <v>440</v>
      </c>
      <c r="N153" s="295" t="s">
        <v>440</v>
      </c>
      <c r="O153" s="295" t="s">
        <v>440</v>
      </c>
      <c r="P153" s="295" t="s">
        <v>440</v>
      </c>
      <c r="Q153" s="295" t="s">
        <v>440</v>
      </c>
      <c r="R153" s="295" t="s">
        <v>440</v>
      </c>
      <c r="S153" s="295" t="s">
        <v>440</v>
      </c>
      <c r="T153" s="295" t="s">
        <v>440</v>
      </c>
      <c r="U153" s="295" t="s">
        <v>440</v>
      </c>
      <c r="V153" s="295" t="s">
        <v>440</v>
      </c>
      <c r="W153" s="295" t="s">
        <v>440</v>
      </c>
      <c r="X153" s="295" t="s">
        <v>440</v>
      </c>
      <c r="Y153" s="295" t="s">
        <v>440</v>
      </c>
      <c r="Z153" s="295" t="s">
        <v>440</v>
      </c>
      <c r="AA153" s="295" t="s">
        <v>440</v>
      </c>
      <c r="AB153" s="295" t="s">
        <v>440</v>
      </c>
      <c r="AC153" s="295" t="s">
        <v>440</v>
      </c>
      <c r="AD153" s="295" t="s">
        <v>440</v>
      </c>
      <c r="AE153" s="295" t="s">
        <v>440</v>
      </c>
    </row>
    <row r="154" spans="1:31" ht="31.5" x14ac:dyDescent="0.2">
      <c r="A154" s="292" t="s">
        <v>777</v>
      </c>
      <c r="B154" s="293" t="s">
        <v>781</v>
      </c>
      <c r="C154" s="244" t="s">
        <v>782</v>
      </c>
      <c r="D154" s="295" t="s">
        <v>440</v>
      </c>
      <c r="E154" s="295" t="s">
        <v>440</v>
      </c>
      <c r="F154" s="295" t="s">
        <v>440</v>
      </c>
      <c r="G154" s="295" t="s">
        <v>440</v>
      </c>
      <c r="H154" s="295" t="s">
        <v>440</v>
      </c>
      <c r="I154" s="295" t="s">
        <v>440</v>
      </c>
      <c r="J154" s="295" t="s">
        <v>440</v>
      </c>
      <c r="K154" s="295" t="s">
        <v>440</v>
      </c>
      <c r="L154" s="295" t="s">
        <v>440</v>
      </c>
      <c r="M154" s="295" t="s">
        <v>440</v>
      </c>
      <c r="N154" s="295" t="s">
        <v>440</v>
      </c>
      <c r="O154" s="295" t="s">
        <v>440</v>
      </c>
      <c r="P154" s="295" t="s">
        <v>440</v>
      </c>
      <c r="Q154" s="295" t="s">
        <v>440</v>
      </c>
      <c r="R154" s="295" t="s">
        <v>440</v>
      </c>
      <c r="S154" s="295" t="s">
        <v>440</v>
      </c>
      <c r="T154" s="295" t="s">
        <v>440</v>
      </c>
      <c r="U154" s="295" t="s">
        <v>440</v>
      </c>
      <c r="V154" s="295" t="s">
        <v>440</v>
      </c>
      <c r="W154" s="295" t="s">
        <v>440</v>
      </c>
      <c r="X154" s="295" t="s">
        <v>440</v>
      </c>
      <c r="Y154" s="295" t="s">
        <v>440</v>
      </c>
      <c r="Z154" s="295" t="s">
        <v>440</v>
      </c>
      <c r="AA154" s="295" t="s">
        <v>440</v>
      </c>
      <c r="AB154" s="295" t="s">
        <v>440</v>
      </c>
      <c r="AC154" s="295" t="s">
        <v>440</v>
      </c>
      <c r="AD154" s="295" t="s">
        <v>440</v>
      </c>
      <c r="AE154" s="295" t="s">
        <v>440</v>
      </c>
    </row>
    <row r="155" spans="1:31" ht="15.75" x14ac:dyDescent="0.2">
      <c r="A155" s="292" t="s">
        <v>777</v>
      </c>
      <c r="B155" s="293" t="s">
        <v>783</v>
      </c>
      <c r="C155" s="244" t="s">
        <v>784</v>
      </c>
      <c r="D155" s="295" t="s">
        <v>440</v>
      </c>
      <c r="E155" s="295" t="s">
        <v>440</v>
      </c>
      <c r="F155" s="295" t="s">
        <v>440</v>
      </c>
      <c r="G155" s="295" t="s">
        <v>440</v>
      </c>
      <c r="H155" s="295" t="s">
        <v>440</v>
      </c>
      <c r="I155" s="295" t="s">
        <v>440</v>
      </c>
      <c r="J155" s="295" t="s">
        <v>440</v>
      </c>
      <c r="K155" s="295" t="s">
        <v>440</v>
      </c>
      <c r="L155" s="295" t="s">
        <v>440</v>
      </c>
      <c r="M155" s="295" t="s">
        <v>440</v>
      </c>
      <c r="N155" s="295" t="s">
        <v>440</v>
      </c>
      <c r="O155" s="295" t="s">
        <v>440</v>
      </c>
      <c r="P155" s="295" t="s">
        <v>440</v>
      </c>
      <c r="Q155" s="295" t="s">
        <v>440</v>
      </c>
      <c r="R155" s="295" t="s">
        <v>440</v>
      </c>
      <c r="S155" s="295" t="s">
        <v>440</v>
      </c>
      <c r="T155" s="295" t="s">
        <v>440</v>
      </c>
      <c r="U155" s="295" t="s">
        <v>440</v>
      </c>
      <c r="V155" s="295" t="s">
        <v>440</v>
      </c>
      <c r="W155" s="295" t="s">
        <v>440</v>
      </c>
      <c r="X155" s="295" t="s">
        <v>440</v>
      </c>
      <c r="Y155" s="295" t="s">
        <v>440</v>
      </c>
      <c r="Z155" s="295" t="s">
        <v>440</v>
      </c>
      <c r="AA155" s="295" t="s">
        <v>440</v>
      </c>
      <c r="AB155" s="295" t="s">
        <v>440</v>
      </c>
      <c r="AC155" s="295" t="s">
        <v>440</v>
      </c>
      <c r="AD155" s="295" t="s">
        <v>440</v>
      </c>
      <c r="AE155" s="295" t="s">
        <v>440</v>
      </c>
    </row>
    <row r="156" spans="1:31" ht="15.75" x14ac:dyDescent="0.2">
      <c r="A156" s="292" t="s">
        <v>777</v>
      </c>
      <c r="B156" s="293" t="s">
        <v>785</v>
      </c>
      <c r="C156" s="244" t="s">
        <v>786</v>
      </c>
      <c r="D156" s="295" t="s">
        <v>440</v>
      </c>
      <c r="E156" s="295" t="s">
        <v>440</v>
      </c>
      <c r="F156" s="295" t="s">
        <v>440</v>
      </c>
      <c r="G156" s="295" t="s">
        <v>440</v>
      </c>
      <c r="H156" s="295" t="s">
        <v>440</v>
      </c>
      <c r="I156" s="295" t="s">
        <v>440</v>
      </c>
      <c r="J156" s="295" t="s">
        <v>440</v>
      </c>
      <c r="K156" s="295" t="s">
        <v>440</v>
      </c>
      <c r="L156" s="295" t="s">
        <v>440</v>
      </c>
      <c r="M156" s="295" t="s">
        <v>440</v>
      </c>
      <c r="N156" s="295" t="s">
        <v>440</v>
      </c>
      <c r="O156" s="295" t="s">
        <v>440</v>
      </c>
      <c r="P156" s="295" t="s">
        <v>440</v>
      </c>
      <c r="Q156" s="295" t="s">
        <v>440</v>
      </c>
      <c r="R156" s="295" t="s">
        <v>440</v>
      </c>
      <c r="S156" s="295" t="s">
        <v>440</v>
      </c>
      <c r="T156" s="295" t="s">
        <v>440</v>
      </c>
      <c r="U156" s="295" t="s">
        <v>440</v>
      </c>
      <c r="V156" s="295" t="s">
        <v>440</v>
      </c>
      <c r="W156" s="295" t="s">
        <v>440</v>
      </c>
      <c r="X156" s="295" t="s">
        <v>440</v>
      </c>
      <c r="Y156" s="295" t="s">
        <v>440</v>
      </c>
      <c r="Z156" s="295" t="s">
        <v>440</v>
      </c>
      <c r="AA156" s="295" t="s">
        <v>440</v>
      </c>
      <c r="AB156" s="295" t="s">
        <v>440</v>
      </c>
      <c r="AC156" s="295" t="s">
        <v>440</v>
      </c>
      <c r="AD156" s="295" t="s">
        <v>440</v>
      </c>
      <c r="AE156" s="295" t="s">
        <v>440</v>
      </c>
    </row>
    <row r="157" spans="1:31" ht="31.5" x14ac:dyDescent="0.2">
      <c r="A157" s="292" t="s">
        <v>777</v>
      </c>
      <c r="B157" s="293" t="s">
        <v>787</v>
      </c>
      <c r="C157" s="244" t="s">
        <v>788</v>
      </c>
      <c r="D157" s="295" t="s">
        <v>440</v>
      </c>
      <c r="E157" s="295" t="s">
        <v>440</v>
      </c>
      <c r="F157" s="295" t="s">
        <v>440</v>
      </c>
      <c r="G157" s="295" t="s">
        <v>440</v>
      </c>
      <c r="H157" s="295" t="s">
        <v>440</v>
      </c>
      <c r="I157" s="295" t="s">
        <v>440</v>
      </c>
      <c r="J157" s="295" t="s">
        <v>440</v>
      </c>
      <c r="K157" s="295" t="s">
        <v>440</v>
      </c>
      <c r="L157" s="295" t="s">
        <v>440</v>
      </c>
      <c r="M157" s="295" t="s">
        <v>440</v>
      </c>
      <c r="N157" s="295" t="s">
        <v>440</v>
      </c>
      <c r="O157" s="295" t="s">
        <v>440</v>
      </c>
      <c r="P157" s="295" t="s">
        <v>440</v>
      </c>
      <c r="Q157" s="295" t="s">
        <v>440</v>
      </c>
      <c r="R157" s="295" t="s">
        <v>440</v>
      </c>
      <c r="S157" s="295" t="s">
        <v>440</v>
      </c>
      <c r="T157" s="295" t="s">
        <v>440</v>
      </c>
      <c r="U157" s="295" t="s">
        <v>440</v>
      </c>
      <c r="V157" s="295" t="s">
        <v>440</v>
      </c>
      <c r="W157" s="295" t="s">
        <v>440</v>
      </c>
      <c r="X157" s="295" t="s">
        <v>440</v>
      </c>
      <c r="Y157" s="295" t="s">
        <v>440</v>
      </c>
      <c r="Z157" s="295" t="s">
        <v>440</v>
      </c>
      <c r="AA157" s="295" t="s">
        <v>440</v>
      </c>
      <c r="AB157" s="295" t="s">
        <v>440</v>
      </c>
      <c r="AC157" s="295" t="s">
        <v>440</v>
      </c>
      <c r="AD157" s="295" t="s">
        <v>440</v>
      </c>
      <c r="AE157" s="295" t="s">
        <v>440</v>
      </c>
    </row>
    <row r="158" spans="1:31" ht="15.75" x14ac:dyDescent="0.2">
      <c r="A158" s="292" t="s">
        <v>777</v>
      </c>
      <c r="B158" s="293" t="s">
        <v>822</v>
      </c>
      <c r="C158" s="244" t="s">
        <v>823</v>
      </c>
      <c r="D158" s="295" t="s">
        <v>440</v>
      </c>
      <c r="E158" s="295" t="s">
        <v>440</v>
      </c>
      <c r="F158" s="295" t="s">
        <v>440</v>
      </c>
      <c r="G158" s="295" t="s">
        <v>440</v>
      </c>
      <c r="H158" s="295" t="s">
        <v>440</v>
      </c>
      <c r="I158" s="295" t="s">
        <v>440</v>
      </c>
      <c r="J158" s="295" t="s">
        <v>440</v>
      </c>
      <c r="K158" s="295" t="s">
        <v>440</v>
      </c>
      <c r="L158" s="295" t="s">
        <v>440</v>
      </c>
      <c r="M158" s="295" t="s">
        <v>440</v>
      </c>
      <c r="N158" s="295" t="s">
        <v>440</v>
      </c>
      <c r="O158" s="295" t="s">
        <v>440</v>
      </c>
      <c r="P158" s="295" t="s">
        <v>440</v>
      </c>
      <c r="Q158" s="295" t="s">
        <v>440</v>
      </c>
      <c r="R158" s="295" t="s">
        <v>440</v>
      </c>
      <c r="S158" s="295" t="s">
        <v>440</v>
      </c>
      <c r="T158" s="295" t="s">
        <v>440</v>
      </c>
      <c r="U158" s="295" t="s">
        <v>440</v>
      </c>
      <c r="V158" s="295" t="s">
        <v>440</v>
      </c>
      <c r="W158" s="295" t="s">
        <v>440</v>
      </c>
      <c r="X158" s="295" t="s">
        <v>440</v>
      </c>
      <c r="Y158" s="295" t="s">
        <v>440</v>
      </c>
      <c r="Z158" s="295" t="s">
        <v>440</v>
      </c>
      <c r="AA158" s="295" t="s">
        <v>440</v>
      </c>
      <c r="AB158" s="295" t="s">
        <v>440</v>
      </c>
      <c r="AC158" s="295" t="s">
        <v>440</v>
      </c>
      <c r="AD158" s="295" t="s">
        <v>440</v>
      </c>
      <c r="AE158" s="295" t="s">
        <v>440</v>
      </c>
    </row>
    <row r="159" spans="1:31" ht="15.75" x14ac:dyDescent="0.2">
      <c r="A159" s="292" t="s">
        <v>777</v>
      </c>
      <c r="B159" s="293" t="s">
        <v>779</v>
      </c>
      <c r="C159" s="244" t="s">
        <v>883</v>
      </c>
      <c r="D159" s="295" t="s">
        <v>440</v>
      </c>
      <c r="E159" s="295" t="s">
        <v>440</v>
      </c>
      <c r="F159" s="295" t="s">
        <v>440</v>
      </c>
      <c r="G159" s="295" t="s">
        <v>440</v>
      </c>
      <c r="H159" s="295" t="s">
        <v>440</v>
      </c>
      <c r="I159" s="295" t="s">
        <v>440</v>
      </c>
      <c r="J159" s="295" t="s">
        <v>440</v>
      </c>
      <c r="K159" s="295" t="s">
        <v>440</v>
      </c>
      <c r="L159" s="295" t="s">
        <v>440</v>
      </c>
      <c r="M159" s="295" t="s">
        <v>440</v>
      </c>
      <c r="N159" s="295" t="s">
        <v>440</v>
      </c>
      <c r="O159" s="295" t="s">
        <v>440</v>
      </c>
      <c r="P159" s="295" t="s">
        <v>440</v>
      </c>
      <c r="Q159" s="295" t="s">
        <v>440</v>
      </c>
      <c r="R159" s="295" t="s">
        <v>440</v>
      </c>
      <c r="S159" s="295" t="s">
        <v>440</v>
      </c>
      <c r="T159" s="295" t="s">
        <v>440</v>
      </c>
      <c r="U159" s="295" t="s">
        <v>440</v>
      </c>
      <c r="V159" s="295" t="s">
        <v>440</v>
      </c>
      <c r="W159" s="295" t="s">
        <v>440</v>
      </c>
      <c r="X159" s="295" t="s">
        <v>440</v>
      </c>
      <c r="Y159" s="295" t="s">
        <v>440</v>
      </c>
      <c r="Z159" s="295" t="s">
        <v>440</v>
      </c>
      <c r="AA159" s="295" t="s">
        <v>440</v>
      </c>
      <c r="AB159" s="295" t="s">
        <v>440</v>
      </c>
      <c r="AC159" s="295" t="s">
        <v>440</v>
      </c>
      <c r="AD159" s="295" t="s">
        <v>440</v>
      </c>
      <c r="AE159" s="295" t="s">
        <v>440</v>
      </c>
    </row>
    <row r="160" spans="1:31" ht="15.75" x14ac:dyDescent="0.2">
      <c r="A160" s="292" t="s">
        <v>777</v>
      </c>
      <c r="B160" s="293" t="s">
        <v>779</v>
      </c>
      <c r="C160" s="244" t="s">
        <v>898</v>
      </c>
      <c r="D160" s="295" t="s">
        <v>440</v>
      </c>
      <c r="E160" s="295" t="s">
        <v>440</v>
      </c>
      <c r="F160" s="295" t="s">
        <v>440</v>
      </c>
      <c r="G160" s="295" t="s">
        <v>440</v>
      </c>
      <c r="H160" s="295" t="s">
        <v>440</v>
      </c>
      <c r="I160" s="295" t="s">
        <v>440</v>
      </c>
      <c r="J160" s="295" t="s">
        <v>440</v>
      </c>
      <c r="K160" s="295" t="s">
        <v>440</v>
      </c>
      <c r="L160" s="295" t="s">
        <v>440</v>
      </c>
      <c r="M160" s="295" t="s">
        <v>440</v>
      </c>
      <c r="N160" s="295" t="s">
        <v>440</v>
      </c>
      <c r="O160" s="295" t="s">
        <v>440</v>
      </c>
      <c r="P160" s="295" t="s">
        <v>440</v>
      </c>
      <c r="Q160" s="295" t="s">
        <v>440</v>
      </c>
      <c r="R160" s="295" t="s">
        <v>440</v>
      </c>
      <c r="S160" s="295" t="s">
        <v>440</v>
      </c>
      <c r="T160" s="295" t="s">
        <v>440</v>
      </c>
      <c r="U160" s="295" t="s">
        <v>440</v>
      </c>
      <c r="V160" s="295" t="s">
        <v>440</v>
      </c>
      <c r="W160" s="295" t="s">
        <v>440</v>
      </c>
      <c r="X160" s="295" t="s">
        <v>440</v>
      </c>
      <c r="Y160" s="295" t="s">
        <v>440</v>
      </c>
      <c r="Z160" s="295" t="s">
        <v>440</v>
      </c>
      <c r="AA160" s="295" t="s">
        <v>440</v>
      </c>
      <c r="AB160" s="295" t="s">
        <v>440</v>
      </c>
      <c r="AC160" s="295" t="s">
        <v>440</v>
      </c>
      <c r="AD160" s="295" t="s">
        <v>440</v>
      </c>
      <c r="AE160" s="295" t="s">
        <v>440</v>
      </c>
    </row>
    <row r="161" spans="1:31" ht="15.75" x14ac:dyDescent="0.2">
      <c r="A161" s="292" t="s">
        <v>777</v>
      </c>
      <c r="B161" s="293" t="s">
        <v>932</v>
      </c>
      <c r="C161" s="244" t="s">
        <v>933</v>
      </c>
      <c r="D161" s="295" t="s">
        <v>440</v>
      </c>
      <c r="E161" s="295" t="s">
        <v>440</v>
      </c>
      <c r="F161" s="295" t="s">
        <v>440</v>
      </c>
      <c r="G161" s="295" t="s">
        <v>440</v>
      </c>
      <c r="H161" s="295" t="s">
        <v>440</v>
      </c>
      <c r="I161" s="295" t="s">
        <v>440</v>
      </c>
      <c r="J161" s="295" t="s">
        <v>440</v>
      </c>
      <c r="K161" s="295" t="s">
        <v>440</v>
      </c>
      <c r="L161" s="295" t="s">
        <v>440</v>
      </c>
      <c r="M161" s="295" t="s">
        <v>440</v>
      </c>
      <c r="N161" s="295" t="s">
        <v>440</v>
      </c>
      <c r="O161" s="295" t="s">
        <v>440</v>
      </c>
      <c r="P161" s="295" t="s">
        <v>440</v>
      </c>
      <c r="Q161" s="295" t="s">
        <v>440</v>
      </c>
      <c r="R161" s="295" t="s">
        <v>440</v>
      </c>
      <c r="S161" s="295" t="s">
        <v>440</v>
      </c>
      <c r="T161" s="295" t="s">
        <v>440</v>
      </c>
      <c r="U161" s="295" t="s">
        <v>440</v>
      </c>
      <c r="V161" s="295" t="s">
        <v>440</v>
      </c>
      <c r="W161" s="295" t="s">
        <v>440</v>
      </c>
      <c r="X161" s="295" t="s">
        <v>440</v>
      </c>
      <c r="Y161" s="295" t="s">
        <v>440</v>
      </c>
      <c r="Z161" s="295" t="s">
        <v>440</v>
      </c>
      <c r="AA161" s="295" t="s">
        <v>440</v>
      </c>
      <c r="AB161" s="295" t="s">
        <v>440</v>
      </c>
      <c r="AC161" s="295" t="s">
        <v>440</v>
      </c>
      <c r="AD161" s="295" t="s">
        <v>440</v>
      </c>
      <c r="AE161" s="295" t="s">
        <v>440</v>
      </c>
    </row>
  </sheetData>
  <mergeCells count="33">
    <mergeCell ref="A9:N9"/>
    <mergeCell ref="A4:N4"/>
    <mergeCell ref="A5:N5"/>
    <mergeCell ref="A6:N6"/>
    <mergeCell ref="A7:N7"/>
    <mergeCell ref="A8:N8"/>
    <mergeCell ref="A10:AC10"/>
    <mergeCell ref="A11:A13"/>
    <mergeCell ref="B11:B13"/>
    <mergeCell ref="C11:C13"/>
    <mergeCell ref="D11:D13"/>
    <mergeCell ref="E11:E13"/>
    <mergeCell ref="F11:F13"/>
    <mergeCell ref="G11:G13"/>
    <mergeCell ref="H11:K11"/>
    <mergeCell ref="L11:M12"/>
    <mergeCell ref="H12:H13"/>
    <mergeCell ref="I12:I13"/>
    <mergeCell ref="J12:J13"/>
    <mergeCell ref="K12:K13"/>
    <mergeCell ref="U12:V12"/>
    <mergeCell ref="N11:N13"/>
    <mergeCell ref="O11:O13"/>
    <mergeCell ref="P11:P13"/>
    <mergeCell ref="Q11:R12"/>
    <mergeCell ref="S11:S13"/>
    <mergeCell ref="T11:T13"/>
    <mergeCell ref="Y12:Z12"/>
    <mergeCell ref="U11:Z11"/>
    <mergeCell ref="AA11:AB12"/>
    <mergeCell ref="AC11:AC13"/>
    <mergeCell ref="AD11:AE12"/>
    <mergeCell ref="W12:X12"/>
  </mergeCells>
  <pageMargins left="0.78740157480314965" right="0.39370078740157483" top="0.39370078740157483" bottom="0.39370078740157483" header="0.27559055118110237" footer="0.27559055118110237"/>
  <pageSetup paperSize="8" scale="61" fitToWidth="2" fitToHeight="0" orientation="landscape" r:id="rId1"/>
  <headerFooter alignWithMargins="0">
    <oddFooter>&amp;R&amp;P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7C12B-2240-4F7F-BA60-7EFBF5D26856}">
  <dimension ref="A1:AE16"/>
  <sheetViews>
    <sheetView zoomScale="80" zoomScaleNormal="80" workbookViewId="0">
      <selection activeCell="A8" sqref="A8"/>
    </sheetView>
  </sheetViews>
  <sheetFormatPr defaultColWidth="19.28515625" defaultRowHeight="15" x14ac:dyDescent="0.25"/>
  <cols>
    <col min="1" max="1" width="11.28515625" style="65" customWidth="1"/>
    <col min="2" max="2" width="36.28515625" style="66" customWidth="1"/>
    <col min="3" max="3" width="16" style="66" customWidth="1"/>
    <col min="4" max="4" width="23" style="66" customWidth="1"/>
    <col min="5" max="5" width="20.42578125" style="66" customWidth="1"/>
    <col min="6" max="6" width="35.5703125" style="66" customWidth="1"/>
    <col min="7" max="7" width="33.28515625" style="66" customWidth="1"/>
    <col min="8" max="8" width="36.5703125" style="66" customWidth="1"/>
    <col min="9" max="9" width="37" style="66" customWidth="1"/>
    <col min="10" max="10" width="24.140625" style="67" customWidth="1"/>
    <col min="11" max="11" width="27.28515625" style="67" customWidth="1"/>
    <col min="12" max="12" width="7.5703125" style="66" customWidth="1"/>
    <col min="13" max="13" width="9.28515625" style="66" customWidth="1"/>
    <col min="14" max="14" width="13.85546875" style="66" customWidth="1"/>
    <col min="15" max="243" width="10.28515625" style="65" customWidth="1"/>
    <col min="244" max="244" width="4.42578125" style="65" customWidth="1"/>
    <col min="245" max="245" width="18.28515625" style="65" customWidth="1"/>
    <col min="246" max="246" width="19" style="65" customWidth="1"/>
    <col min="247" max="247" width="15.42578125" style="65" customWidth="1"/>
    <col min="248" max="249" width="12.42578125" style="65" customWidth="1"/>
    <col min="250" max="250" width="7.140625" style="65" customWidth="1"/>
    <col min="251" max="251" width="10.140625" style="65" customWidth="1"/>
    <col min="252" max="252" width="15.85546875" style="65" customWidth="1"/>
    <col min="253" max="253" width="15.140625" style="65" customWidth="1"/>
    <col min="254" max="254" width="18.28515625" style="65" customWidth="1"/>
    <col min="255" max="255" width="13.28515625" style="65" customWidth="1"/>
    <col min="256" max="16384" width="19.28515625" style="65"/>
  </cols>
  <sheetData>
    <row r="1" spans="1:31" s="82" customFormat="1" ht="11.25" x14ac:dyDescent="0.2">
      <c r="B1" s="83"/>
      <c r="C1" s="83"/>
      <c r="D1" s="83"/>
      <c r="E1" s="83"/>
      <c r="F1" s="83"/>
      <c r="G1" s="83"/>
      <c r="H1" s="83"/>
      <c r="I1" s="83"/>
      <c r="J1" s="84"/>
      <c r="K1" s="57" t="s">
        <v>603</v>
      </c>
      <c r="L1" s="83"/>
      <c r="M1" s="83"/>
      <c r="N1" s="83"/>
    </row>
    <row r="2" spans="1:31" s="82" customFormat="1" ht="11.25" x14ac:dyDescent="0.2">
      <c r="B2" s="83"/>
      <c r="C2" s="83"/>
      <c r="D2" s="83"/>
      <c r="E2" s="83"/>
      <c r="F2" s="83"/>
      <c r="G2" s="83"/>
      <c r="H2" s="83"/>
      <c r="I2" s="83"/>
      <c r="J2" s="84"/>
      <c r="K2" s="56" t="s">
        <v>68</v>
      </c>
      <c r="L2" s="83"/>
      <c r="M2" s="83"/>
      <c r="N2" s="83"/>
    </row>
    <row r="3" spans="1:31" s="82" customFormat="1" ht="11.25" x14ac:dyDescent="0.2">
      <c r="B3" s="83"/>
      <c r="C3" s="83"/>
      <c r="D3" s="83"/>
      <c r="E3" s="83"/>
      <c r="F3" s="83"/>
      <c r="G3" s="83"/>
      <c r="H3" s="83"/>
      <c r="I3" s="83"/>
      <c r="J3" s="84"/>
      <c r="K3" s="56" t="s">
        <v>67</v>
      </c>
      <c r="L3" s="83"/>
      <c r="M3" s="83"/>
      <c r="N3" s="83"/>
    </row>
    <row r="4" spans="1:31" ht="16.5" customHeight="1" x14ac:dyDescent="0.25">
      <c r="A4" s="416" t="s">
        <v>602</v>
      </c>
      <c r="B4" s="416"/>
      <c r="C4" s="416"/>
      <c r="D4" s="416"/>
      <c r="E4" s="416"/>
      <c r="F4" s="416"/>
      <c r="G4" s="416"/>
      <c r="H4" s="416"/>
      <c r="I4" s="416"/>
      <c r="J4" s="416"/>
      <c r="K4" s="416"/>
    </row>
    <row r="5" spans="1:31" ht="15" customHeight="1" x14ac:dyDescent="0.25">
      <c r="L5" s="133"/>
      <c r="M5" s="133"/>
    </row>
    <row r="6" spans="1:31" ht="15.75" customHeight="1" x14ac:dyDescent="0.25">
      <c r="A6" s="408" t="s">
        <v>676</v>
      </c>
      <c r="B6" s="408"/>
      <c r="C6" s="408"/>
      <c r="D6" s="408"/>
      <c r="E6" s="408"/>
      <c r="F6" s="408"/>
      <c r="G6" s="408"/>
      <c r="H6" s="408"/>
      <c r="I6" s="408"/>
      <c r="J6" s="408"/>
      <c r="K6" s="408"/>
      <c r="L6" s="80"/>
      <c r="M6" s="80"/>
      <c r="N6" s="80"/>
      <c r="O6" s="80"/>
      <c r="P6" s="80"/>
      <c r="Q6" s="80"/>
      <c r="R6" s="80"/>
      <c r="S6" s="80"/>
      <c r="T6" s="80"/>
      <c r="U6" s="80"/>
      <c r="V6" s="80"/>
      <c r="W6" s="80"/>
      <c r="X6" s="80"/>
      <c r="Y6" s="80"/>
      <c r="Z6" s="80"/>
      <c r="AA6" s="80"/>
      <c r="AB6" s="80"/>
      <c r="AC6" s="80"/>
      <c r="AD6" s="80"/>
      <c r="AE6" s="80"/>
    </row>
    <row r="7" spans="1:31" ht="15.75" customHeight="1" x14ac:dyDescent="0.25">
      <c r="A7" s="409" t="s">
        <v>675</v>
      </c>
      <c r="B7" s="409"/>
      <c r="C7" s="409"/>
      <c r="D7" s="409"/>
      <c r="E7" s="409"/>
      <c r="F7" s="409"/>
      <c r="G7" s="409"/>
      <c r="H7" s="409"/>
      <c r="I7" s="409"/>
      <c r="J7" s="409"/>
      <c r="K7" s="409"/>
      <c r="L7" s="79"/>
      <c r="M7" s="79"/>
      <c r="N7" s="79"/>
      <c r="O7" s="79"/>
      <c r="P7" s="79"/>
      <c r="Q7" s="79"/>
      <c r="R7" s="79"/>
      <c r="S7" s="79"/>
      <c r="T7" s="79"/>
      <c r="U7" s="79"/>
      <c r="V7" s="79"/>
      <c r="W7" s="79"/>
      <c r="X7" s="79"/>
      <c r="Y7" s="79"/>
      <c r="Z7" s="79"/>
      <c r="AA7" s="79"/>
      <c r="AB7" s="79"/>
      <c r="AC7" s="79"/>
      <c r="AD7" s="79"/>
      <c r="AE7" s="79"/>
    </row>
    <row r="8" spans="1:31" ht="16.5" customHeight="1" x14ac:dyDescent="0.25">
      <c r="L8" s="91"/>
      <c r="M8" s="91"/>
      <c r="N8" s="91"/>
      <c r="O8" s="91"/>
      <c r="P8" s="91"/>
      <c r="Q8" s="91"/>
      <c r="R8" s="91"/>
      <c r="S8" s="91"/>
      <c r="T8" s="91"/>
      <c r="U8" s="91"/>
      <c r="V8" s="91"/>
      <c r="W8" s="91"/>
      <c r="X8" s="91"/>
      <c r="Y8" s="91"/>
      <c r="Z8" s="91"/>
      <c r="AA8" s="91"/>
      <c r="AB8" s="91"/>
      <c r="AC8" s="91"/>
      <c r="AD8" s="91"/>
      <c r="AE8" s="91"/>
    </row>
    <row r="9" spans="1:31" ht="15.75" customHeight="1" x14ac:dyDescent="0.25">
      <c r="A9" s="410" t="s">
        <v>65</v>
      </c>
      <c r="B9" s="410"/>
      <c r="C9" s="410"/>
      <c r="D9" s="410"/>
      <c r="E9" s="410"/>
      <c r="F9" s="410"/>
      <c r="G9" s="410"/>
      <c r="H9" s="410"/>
      <c r="I9" s="410"/>
      <c r="J9" s="410"/>
      <c r="K9" s="410"/>
      <c r="L9" s="133"/>
      <c r="M9" s="133"/>
    </row>
    <row r="10" spans="1:31" ht="15" customHeight="1" thickBot="1" x14ac:dyDescent="0.3">
      <c r="L10" s="133"/>
      <c r="M10" s="133"/>
    </row>
    <row r="11" spans="1:31" s="67" customFormat="1" ht="81.75" customHeight="1" thickBot="1" x14ac:dyDescent="0.3">
      <c r="A11" s="412" t="s">
        <v>62</v>
      </c>
      <c r="B11" s="412" t="s">
        <v>61</v>
      </c>
      <c r="C11" s="412" t="s">
        <v>60</v>
      </c>
      <c r="D11" s="412" t="s">
        <v>601</v>
      </c>
      <c r="E11" s="412" t="s">
        <v>600</v>
      </c>
      <c r="F11" s="442" t="s">
        <v>599</v>
      </c>
      <c r="G11" s="413" t="s">
        <v>598</v>
      </c>
      <c r="H11" s="413"/>
      <c r="I11" s="412" t="s">
        <v>597</v>
      </c>
      <c r="J11" s="421" t="s">
        <v>586</v>
      </c>
      <c r="K11" s="421"/>
      <c r="L11" s="66"/>
      <c r="M11" s="66"/>
      <c r="N11" s="66"/>
    </row>
    <row r="12" spans="1:31" s="67" customFormat="1" ht="296.25" customHeight="1" thickBot="1" x14ac:dyDescent="0.3">
      <c r="A12" s="412"/>
      <c r="B12" s="412"/>
      <c r="C12" s="412"/>
      <c r="D12" s="412"/>
      <c r="E12" s="412"/>
      <c r="F12" s="442"/>
      <c r="G12" s="76" t="s">
        <v>596</v>
      </c>
      <c r="H12" s="76" t="s">
        <v>595</v>
      </c>
      <c r="I12" s="412"/>
      <c r="J12" s="74" t="s">
        <v>575</v>
      </c>
      <c r="K12" s="74" t="s">
        <v>574</v>
      </c>
      <c r="L12" s="66"/>
      <c r="M12" s="66"/>
      <c r="N12" s="66"/>
    </row>
    <row r="13" spans="1:31" s="67" customFormat="1" ht="15" customHeight="1" thickBot="1" x14ac:dyDescent="0.3">
      <c r="A13" s="71">
        <v>1</v>
      </c>
      <c r="B13" s="71">
        <v>2</v>
      </c>
      <c r="C13" s="71">
        <v>3</v>
      </c>
      <c r="D13" s="71">
        <v>4</v>
      </c>
      <c r="E13" s="71">
        <v>5</v>
      </c>
      <c r="F13" s="71">
        <v>6</v>
      </c>
      <c r="G13" s="71">
        <v>7</v>
      </c>
      <c r="H13" s="71">
        <v>8</v>
      </c>
      <c r="I13" s="71">
        <v>9</v>
      </c>
      <c r="J13" s="71">
        <v>10</v>
      </c>
      <c r="K13" s="71">
        <v>11</v>
      </c>
      <c r="L13" s="66"/>
      <c r="M13" s="66"/>
      <c r="N13" s="66"/>
    </row>
    <row r="14" spans="1:31" ht="15" customHeight="1" thickBot="1" x14ac:dyDescent="0.3">
      <c r="A14" s="86"/>
      <c r="B14" s="68"/>
      <c r="C14" s="68"/>
      <c r="D14" s="68"/>
      <c r="E14" s="68"/>
      <c r="F14" s="68"/>
      <c r="G14" s="68"/>
      <c r="H14" s="68"/>
      <c r="I14" s="68"/>
      <c r="J14" s="71"/>
      <c r="K14" s="71"/>
    </row>
    <row r="15" spans="1:31" ht="15" customHeight="1" x14ac:dyDescent="0.25"/>
    <row r="16" spans="1:31" ht="35.25" customHeight="1" x14ac:dyDescent="0.25">
      <c r="A16" s="441" t="s">
        <v>594</v>
      </c>
      <c r="B16" s="441"/>
      <c r="C16" s="441"/>
      <c r="D16" s="441"/>
      <c r="E16" s="441"/>
      <c r="F16" s="441"/>
      <c r="G16" s="441"/>
      <c r="H16" s="441"/>
      <c r="I16" s="441"/>
      <c r="J16" s="441"/>
      <c r="K16" s="441"/>
      <c r="L16" s="101"/>
      <c r="M16" s="101"/>
      <c r="N16" s="101"/>
      <c r="O16" s="101"/>
      <c r="P16" s="101"/>
      <c r="Q16" s="101"/>
      <c r="R16" s="101"/>
    </row>
  </sheetData>
  <mergeCells count="14">
    <mergeCell ref="A16:K16"/>
    <mergeCell ref="A4:K4"/>
    <mergeCell ref="A6:K6"/>
    <mergeCell ref="A7:K7"/>
    <mergeCell ref="A9:K9"/>
    <mergeCell ref="A11:A12"/>
    <mergeCell ref="B11:B12"/>
    <mergeCell ref="C11:C12"/>
    <mergeCell ref="D11:D12"/>
    <mergeCell ref="E11:E12"/>
    <mergeCell ref="F11:F12"/>
    <mergeCell ref="G11:H11"/>
    <mergeCell ref="I11:I12"/>
    <mergeCell ref="J11:K11"/>
  </mergeCells>
  <pageMargins left="0.39370078740157483" right="0.39370078740157483" top="0.78740157480314965" bottom="0.39370078740157483" header="0.27559055118110237" footer="0.27559055118110237"/>
  <pageSetup paperSize="9" orientation="landscape" r:id="rId1"/>
  <headerFooter alignWithMargins="0">
    <oddHeader>&amp;L&amp;"Arial,обычный"&amp;6Подготовлено с использованием системы ГАРАНТ</oddHead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F3ED7-A982-4112-970F-2F2B486FC986}">
  <sheetPr>
    <pageSetUpPr fitToPage="1"/>
  </sheetPr>
  <dimension ref="A1:BF91"/>
  <sheetViews>
    <sheetView zoomScale="80" zoomScaleNormal="80" workbookViewId="0">
      <selection activeCell="A10" sqref="A10:AS10"/>
    </sheetView>
  </sheetViews>
  <sheetFormatPr defaultRowHeight="12" x14ac:dyDescent="0.2"/>
  <cols>
    <col min="1" max="1" width="11.140625" style="16" customWidth="1"/>
    <col min="2" max="2" width="44.28515625" style="16" customWidth="1"/>
    <col min="3" max="3" width="14.5703125" style="16" customWidth="1"/>
    <col min="4" max="45" width="9.28515625" style="16" customWidth="1"/>
    <col min="46" max="16384" width="9.140625" style="16"/>
  </cols>
  <sheetData>
    <row r="1" spans="1:58" s="25" customFormat="1" ht="11.25" x14ac:dyDescent="0.2">
      <c r="AS1" s="28" t="s">
        <v>121</v>
      </c>
    </row>
    <row r="2" spans="1:58" s="25" customFormat="1" ht="11.25" x14ac:dyDescent="0.2">
      <c r="J2" s="161"/>
      <c r="K2" s="344"/>
      <c r="L2" s="344"/>
      <c r="M2" s="344"/>
      <c r="N2" s="344"/>
      <c r="O2" s="161"/>
      <c r="AS2" s="26" t="s">
        <v>68</v>
      </c>
    </row>
    <row r="3" spans="1:58" s="25" customFormat="1" ht="11.25" x14ac:dyDescent="0.2">
      <c r="AS3" s="26" t="s">
        <v>67</v>
      </c>
    </row>
    <row r="4" spans="1:58" ht="18.75" customHeight="1" x14ac:dyDescent="0.2">
      <c r="A4" s="345" t="s">
        <v>120</v>
      </c>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c r="AJ4" s="345"/>
      <c r="AK4" s="345"/>
      <c r="AL4" s="345"/>
      <c r="AM4" s="345"/>
      <c r="AN4" s="345"/>
      <c r="AO4" s="345"/>
      <c r="AP4" s="345"/>
      <c r="AQ4" s="345"/>
      <c r="AR4" s="345"/>
      <c r="AS4" s="345"/>
    </row>
    <row r="5" spans="1:58" ht="18.75" customHeight="1" x14ac:dyDescent="0.3">
      <c r="A5" s="346" t="s">
        <v>678</v>
      </c>
      <c r="B5" s="346"/>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row>
    <row r="6" spans="1:58" ht="15.75" customHeight="1" x14ac:dyDescent="0.2"/>
    <row r="7" spans="1:58" ht="21.75" customHeight="1" x14ac:dyDescent="0.2">
      <c r="A7" s="347" t="s">
        <v>674</v>
      </c>
      <c r="B7" s="347"/>
      <c r="C7" s="347"/>
      <c r="D7" s="347"/>
      <c r="E7" s="347"/>
      <c r="F7" s="347"/>
      <c r="G7" s="347"/>
      <c r="H7" s="347"/>
      <c r="I7" s="347"/>
      <c r="J7" s="347"/>
      <c r="K7" s="347"/>
      <c r="L7" s="347"/>
      <c r="M7" s="347"/>
      <c r="N7" s="347"/>
      <c r="O7" s="347"/>
      <c r="P7" s="347"/>
      <c r="Q7" s="347"/>
      <c r="R7" s="347"/>
      <c r="S7" s="347"/>
      <c r="T7" s="347"/>
      <c r="U7" s="347"/>
      <c r="V7" s="347"/>
      <c r="W7" s="347"/>
      <c r="X7" s="347"/>
      <c r="Y7" s="347"/>
      <c r="Z7" s="347"/>
      <c r="AA7" s="347"/>
      <c r="AB7" s="347"/>
      <c r="AC7" s="347"/>
      <c r="AD7" s="347"/>
      <c r="AE7" s="347"/>
      <c r="AF7" s="347"/>
      <c r="AG7" s="347"/>
      <c r="AH7" s="347"/>
      <c r="AI7" s="347"/>
      <c r="AJ7" s="347"/>
      <c r="AK7" s="347"/>
      <c r="AL7" s="347"/>
      <c r="AM7" s="347"/>
      <c r="AN7" s="347"/>
      <c r="AO7" s="347"/>
      <c r="AP7" s="347"/>
      <c r="AQ7" s="347"/>
      <c r="AR7" s="347"/>
      <c r="AS7" s="347"/>
    </row>
    <row r="8" spans="1:58" ht="15.75" customHeight="1" x14ac:dyDescent="0.2">
      <c r="A8" s="348" t="s">
        <v>675</v>
      </c>
      <c r="B8" s="348"/>
      <c r="C8" s="348"/>
      <c r="D8" s="348"/>
      <c r="E8" s="348"/>
      <c r="F8" s="348"/>
      <c r="G8" s="348"/>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c r="AL8" s="348"/>
      <c r="AM8" s="348"/>
      <c r="AN8" s="348"/>
      <c r="AO8" s="348"/>
      <c r="AP8" s="348"/>
      <c r="AQ8" s="348"/>
      <c r="AR8" s="348"/>
      <c r="AS8" s="348"/>
    </row>
    <row r="9" spans="1:58" ht="12" customHeight="1" x14ac:dyDescent="0.2"/>
    <row r="10" spans="1:58" ht="16.5" customHeight="1" x14ac:dyDescent="0.2">
      <c r="A10" s="347" t="s">
        <v>1131</v>
      </c>
      <c r="B10" s="347"/>
      <c r="C10" s="347"/>
      <c r="D10" s="347"/>
      <c r="E10" s="347"/>
      <c r="F10" s="347"/>
      <c r="G10" s="347"/>
      <c r="H10" s="347"/>
      <c r="I10" s="347"/>
      <c r="J10" s="347"/>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row>
    <row r="11" spans="1:58" ht="15" customHeight="1" x14ac:dyDescent="0.2">
      <c r="A11" s="162"/>
      <c r="B11" s="162"/>
      <c r="C11" s="162"/>
      <c r="D11" s="162"/>
      <c r="E11" s="162"/>
      <c r="F11" s="162"/>
      <c r="G11" s="162"/>
      <c r="H11" s="162"/>
      <c r="I11" s="162"/>
      <c r="J11" s="162"/>
      <c r="K11" s="162"/>
      <c r="L11" s="162"/>
      <c r="M11" s="162"/>
      <c r="N11" s="162"/>
      <c r="O11" s="162"/>
      <c r="P11" s="24"/>
      <c r="Q11" s="24"/>
      <c r="R11" s="24"/>
      <c r="S11" s="24"/>
      <c r="T11" s="24"/>
      <c r="U11" s="24"/>
      <c r="V11" s="24"/>
      <c r="W11" s="24"/>
      <c r="X11" s="24"/>
      <c r="Y11" s="24"/>
      <c r="Z11" s="24"/>
      <c r="AA11" s="24"/>
      <c r="AB11" s="24"/>
      <c r="AC11" s="24"/>
      <c r="AD11" s="24"/>
      <c r="AE11" s="24"/>
      <c r="AF11" s="24"/>
      <c r="AG11" s="24"/>
      <c r="AH11" s="162"/>
      <c r="AI11" s="162"/>
      <c r="AJ11" s="162"/>
      <c r="AK11" s="162"/>
      <c r="AL11" s="162"/>
      <c r="AM11" s="162"/>
      <c r="AN11" s="162"/>
      <c r="AO11" s="162"/>
      <c r="AP11" s="162"/>
      <c r="AQ11" s="162"/>
      <c r="AR11" s="162"/>
      <c r="AS11" s="162"/>
    </row>
    <row r="12" spans="1:58" ht="15.75" customHeight="1" x14ac:dyDescent="0.3">
      <c r="A12" s="349" t="s">
        <v>1132</v>
      </c>
      <c r="B12" s="349"/>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21"/>
      <c r="AU12" s="21"/>
      <c r="AV12" s="21"/>
      <c r="AW12" s="21"/>
      <c r="AX12" s="21"/>
      <c r="AY12" s="21"/>
      <c r="AZ12" s="21"/>
      <c r="BA12" s="21"/>
      <c r="BB12" s="21"/>
      <c r="BC12" s="21"/>
      <c r="BD12" s="21"/>
      <c r="BE12" s="21"/>
      <c r="BF12" s="21"/>
    </row>
    <row r="13" spans="1:58" ht="15.75" customHeight="1" x14ac:dyDescent="0.25">
      <c r="A13" s="350" t="s">
        <v>118</v>
      </c>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22"/>
      <c r="AU13" s="22"/>
      <c r="AV13" s="22"/>
      <c r="AW13" s="22"/>
      <c r="AX13" s="22"/>
      <c r="AY13" s="22"/>
      <c r="AZ13" s="22"/>
      <c r="BA13" s="22"/>
      <c r="BB13" s="22"/>
      <c r="BC13" s="22"/>
      <c r="BD13" s="22"/>
      <c r="BE13" s="22"/>
      <c r="BF13" s="22"/>
    </row>
    <row r="14" spans="1:58" ht="15.75" customHeight="1" thickBot="1" x14ac:dyDescent="0.35">
      <c r="A14" s="349"/>
      <c r="B14" s="349"/>
      <c r="C14" s="349"/>
      <c r="D14" s="349"/>
      <c r="E14" s="349"/>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349"/>
      <c r="AM14" s="349"/>
      <c r="AN14" s="349"/>
      <c r="AO14" s="349"/>
      <c r="AP14" s="349"/>
      <c r="AQ14" s="349"/>
      <c r="AR14" s="349"/>
      <c r="AS14" s="349"/>
      <c r="AT14" s="21"/>
      <c r="AU14" s="21"/>
      <c r="AV14" s="21"/>
      <c r="AW14" s="21"/>
      <c r="AX14" s="21"/>
      <c r="AY14" s="21"/>
      <c r="AZ14" s="21"/>
      <c r="BA14" s="21"/>
      <c r="BB14" s="21"/>
      <c r="BC14" s="21"/>
      <c r="BD14" s="21"/>
      <c r="BE14" s="21"/>
      <c r="BF14" s="21"/>
    </row>
    <row r="15" spans="1:58" s="20" customFormat="1" ht="33.75" customHeight="1" thickBot="1" x14ac:dyDescent="0.3">
      <c r="A15" s="351" t="s">
        <v>62</v>
      </c>
      <c r="B15" s="351" t="s">
        <v>61</v>
      </c>
      <c r="C15" s="351" t="s">
        <v>117</v>
      </c>
      <c r="D15" s="351" t="s">
        <v>116</v>
      </c>
      <c r="E15" s="351"/>
      <c r="F15" s="351"/>
      <c r="G15" s="351"/>
      <c r="H15" s="351"/>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351"/>
      <c r="AR15" s="351"/>
      <c r="AS15" s="351"/>
    </row>
    <row r="16" spans="1:58" ht="97.5" customHeight="1" thickBot="1" x14ac:dyDescent="0.25">
      <c r="A16" s="351"/>
      <c r="B16" s="351"/>
      <c r="C16" s="351"/>
      <c r="D16" s="351" t="s">
        <v>115</v>
      </c>
      <c r="E16" s="351"/>
      <c r="F16" s="351"/>
      <c r="G16" s="351"/>
      <c r="H16" s="351"/>
      <c r="I16" s="351"/>
      <c r="J16" s="351" t="s">
        <v>114</v>
      </c>
      <c r="K16" s="351"/>
      <c r="L16" s="351"/>
      <c r="M16" s="351"/>
      <c r="N16" s="351"/>
      <c r="O16" s="351"/>
      <c r="P16" s="351" t="s">
        <v>113</v>
      </c>
      <c r="Q16" s="351"/>
      <c r="R16" s="351"/>
      <c r="S16" s="351"/>
      <c r="T16" s="351"/>
      <c r="U16" s="351"/>
      <c r="V16" s="351" t="s">
        <v>112</v>
      </c>
      <c r="W16" s="351"/>
      <c r="X16" s="351"/>
      <c r="Y16" s="351"/>
      <c r="Z16" s="351"/>
      <c r="AA16" s="351"/>
      <c r="AB16" s="351" t="s">
        <v>111</v>
      </c>
      <c r="AC16" s="351"/>
      <c r="AD16" s="351"/>
      <c r="AE16" s="351"/>
      <c r="AF16" s="351"/>
      <c r="AG16" s="351"/>
      <c r="AH16" s="351" t="s">
        <v>110</v>
      </c>
      <c r="AI16" s="351"/>
      <c r="AJ16" s="351"/>
      <c r="AK16" s="351"/>
      <c r="AL16" s="351"/>
      <c r="AM16" s="351"/>
      <c r="AN16" s="351" t="s">
        <v>109</v>
      </c>
      <c r="AO16" s="351"/>
      <c r="AP16" s="351"/>
      <c r="AQ16" s="351"/>
      <c r="AR16" s="351"/>
      <c r="AS16" s="351"/>
    </row>
    <row r="17" spans="1:45" s="19" customFormat="1" ht="192" customHeight="1" thickBot="1" x14ac:dyDescent="0.25">
      <c r="A17" s="351"/>
      <c r="B17" s="351"/>
      <c r="C17" s="351"/>
      <c r="D17" s="352" t="s">
        <v>108</v>
      </c>
      <c r="E17" s="352"/>
      <c r="F17" s="352" t="s">
        <v>108</v>
      </c>
      <c r="G17" s="352"/>
      <c r="H17" s="352" t="s">
        <v>107</v>
      </c>
      <c r="I17" s="352"/>
      <c r="J17" s="352" t="s">
        <v>789</v>
      </c>
      <c r="K17" s="352"/>
      <c r="L17" s="352" t="s">
        <v>790</v>
      </c>
      <c r="M17" s="352"/>
      <c r="N17" s="352" t="s">
        <v>107</v>
      </c>
      <c r="O17" s="352"/>
      <c r="P17" s="352" t="s">
        <v>108</v>
      </c>
      <c r="Q17" s="352"/>
      <c r="R17" s="352" t="s">
        <v>108</v>
      </c>
      <c r="S17" s="352"/>
      <c r="T17" s="352" t="s">
        <v>107</v>
      </c>
      <c r="U17" s="352"/>
      <c r="V17" s="352" t="s">
        <v>108</v>
      </c>
      <c r="W17" s="352"/>
      <c r="X17" s="352" t="s">
        <v>108</v>
      </c>
      <c r="Y17" s="352"/>
      <c r="Z17" s="352" t="s">
        <v>107</v>
      </c>
      <c r="AA17" s="352"/>
      <c r="AB17" s="352" t="s">
        <v>108</v>
      </c>
      <c r="AC17" s="352"/>
      <c r="AD17" s="352" t="s">
        <v>108</v>
      </c>
      <c r="AE17" s="352"/>
      <c r="AF17" s="352" t="s">
        <v>107</v>
      </c>
      <c r="AG17" s="352"/>
      <c r="AH17" s="352" t="s">
        <v>791</v>
      </c>
      <c r="AI17" s="352"/>
      <c r="AJ17" s="352" t="s">
        <v>792</v>
      </c>
      <c r="AK17" s="352"/>
      <c r="AL17" s="352" t="s">
        <v>107</v>
      </c>
      <c r="AM17" s="352"/>
      <c r="AN17" s="352" t="s">
        <v>108</v>
      </c>
      <c r="AO17" s="352"/>
      <c r="AP17" s="352" t="s">
        <v>108</v>
      </c>
      <c r="AQ17" s="352"/>
      <c r="AR17" s="352" t="s">
        <v>107</v>
      </c>
      <c r="AS17" s="352"/>
    </row>
    <row r="18" spans="1:45" ht="128.25" customHeight="1" thickBot="1" x14ac:dyDescent="0.25">
      <c r="A18" s="351"/>
      <c r="B18" s="351"/>
      <c r="C18" s="351"/>
      <c r="D18" s="18" t="s">
        <v>106</v>
      </c>
      <c r="E18" s="18" t="s">
        <v>105</v>
      </c>
      <c r="F18" s="18" t="s">
        <v>106</v>
      </c>
      <c r="G18" s="18" t="s">
        <v>105</v>
      </c>
      <c r="H18" s="18" t="s">
        <v>106</v>
      </c>
      <c r="I18" s="18" t="s">
        <v>105</v>
      </c>
      <c r="J18" s="18" t="s">
        <v>106</v>
      </c>
      <c r="K18" s="18" t="s">
        <v>105</v>
      </c>
      <c r="L18" s="18" t="s">
        <v>106</v>
      </c>
      <c r="M18" s="18" t="s">
        <v>105</v>
      </c>
      <c r="N18" s="18" t="s">
        <v>106</v>
      </c>
      <c r="O18" s="18" t="s">
        <v>105</v>
      </c>
      <c r="P18" s="18" t="s">
        <v>106</v>
      </c>
      <c r="Q18" s="18" t="s">
        <v>105</v>
      </c>
      <c r="R18" s="18" t="s">
        <v>106</v>
      </c>
      <c r="S18" s="18" t="s">
        <v>105</v>
      </c>
      <c r="T18" s="18" t="s">
        <v>106</v>
      </c>
      <c r="U18" s="18" t="s">
        <v>105</v>
      </c>
      <c r="V18" s="18" t="s">
        <v>106</v>
      </c>
      <c r="W18" s="18" t="s">
        <v>105</v>
      </c>
      <c r="X18" s="18" t="s">
        <v>106</v>
      </c>
      <c r="Y18" s="18" t="s">
        <v>105</v>
      </c>
      <c r="Z18" s="18" t="s">
        <v>106</v>
      </c>
      <c r="AA18" s="18" t="s">
        <v>105</v>
      </c>
      <c r="AB18" s="18" t="s">
        <v>106</v>
      </c>
      <c r="AC18" s="18" t="s">
        <v>105</v>
      </c>
      <c r="AD18" s="18" t="s">
        <v>106</v>
      </c>
      <c r="AE18" s="18" t="s">
        <v>105</v>
      </c>
      <c r="AF18" s="18" t="s">
        <v>106</v>
      </c>
      <c r="AG18" s="18" t="s">
        <v>105</v>
      </c>
      <c r="AH18" s="18" t="s">
        <v>106</v>
      </c>
      <c r="AI18" s="18" t="s">
        <v>105</v>
      </c>
      <c r="AJ18" s="18" t="s">
        <v>106</v>
      </c>
      <c r="AK18" s="18" t="s">
        <v>105</v>
      </c>
      <c r="AL18" s="18" t="s">
        <v>106</v>
      </c>
      <c r="AM18" s="18" t="s">
        <v>105</v>
      </c>
      <c r="AN18" s="18" t="s">
        <v>106</v>
      </c>
      <c r="AO18" s="18" t="s">
        <v>105</v>
      </c>
      <c r="AP18" s="18" t="s">
        <v>106</v>
      </c>
      <c r="AQ18" s="18" t="s">
        <v>105</v>
      </c>
      <c r="AR18" s="18" t="s">
        <v>106</v>
      </c>
      <c r="AS18" s="18" t="s">
        <v>105</v>
      </c>
    </row>
    <row r="19" spans="1:45" s="17" customFormat="1" ht="15.75" x14ac:dyDescent="0.25">
      <c r="A19" s="173">
        <v>1</v>
      </c>
      <c r="B19" s="174">
        <v>2</v>
      </c>
      <c r="C19" s="173">
        <v>3</v>
      </c>
      <c r="D19" s="175" t="s">
        <v>104</v>
      </c>
      <c r="E19" s="175" t="s">
        <v>103</v>
      </c>
      <c r="F19" s="175" t="s">
        <v>102</v>
      </c>
      <c r="G19" s="175" t="s">
        <v>101</v>
      </c>
      <c r="H19" s="175" t="s">
        <v>100</v>
      </c>
      <c r="I19" s="175" t="s">
        <v>100</v>
      </c>
      <c r="J19" s="175" t="s">
        <v>99</v>
      </c>
      <c r="K19" s="175" t="s">
        <v>98</v>
      </c>
      <c r="L19" s="175" t="s">
        <v>97</v>
      </c>
      <c r="M19" s="175" t="s">
        <v>96</v>
      </c>
      <c r="N19" s="175" t="s">
        <v>95</v>
      </c>
      <c r="O19" s="175" t="s">
        <v>95</v>
      </c>
      <c r="P19" s="175" t="s">
        <v>94</v>
      </c>
      <c r="Q19" s="175" t="s">
        <v>93</v>
      </c>
      <c r="R19" s="175" t="s">
        <v>92</v>
      </c>
      <c r="S19" s="175" t="s">
        <v>91</v>
      </c>
      <c r="T19" s="175" t="s">
        <v>90</v>
      </c>
      <c r="U19" s="175" t="s">
        <v>90</v>
      </c>
      <c r="V19" s="175" t="s">
        <v>89</v>
      </c>
      <c r="W19" s="175" t="s">
        <v>88</v>
      </c>
      <c r="X19" s="175" t="s">
        <v>87</v>
      </c>
      <c r="Y19" s="175" t="s">
        <v>86</v>
      </c>
      <c r="Z19" s="175" t="s">
        <v>85</v>
      </c>
      <c r="AA19" s="175" t="s">
        <v>85</v>
      </c>
      <c r="AB19" s="175" t="s">
        <v>84</v>
      </c>
      <c r="AC19" s="175" t="s">
        <v>83</v>
      </c>
      <c r="AD19" s="175" t="s">
        <v>82</v>
      </c>
      <c r="AE19" s="175" t="s">
        <v>81</v>
      </c>
      <c r="AF19" s="175" t="s">
        <v>80</v>
      </c>
      <c r="AG19" s="175" t="s">
        <v>80</v>
      </c>
      <c r="AH19" s="175" t="s">
        <v>79</v>
      </c>
      <c r="AI19" s="175" t="s">
        <v>78</v>
      </c>
      <c r="AJ19" s="175" t="s">
        <v>77</v>
      </c>
      <c r="AK19" s="175" t="s">
        <v>76</v>
      </c>
      <c r="AL19" s="175" t="s">
        <v>75</v>
      </c>
      <c r="AM19" s="175" t="s">
        <v>75</v>
      </c>
      <c r="AN19" s="175" t="s">
        <v>74</v>
      </c>
      <c r="AO19" s="175" t="s">
        <v>73</v>
      </c>
      <c r="AP19" s="175" t="s">
        <v>72</v>
      </c>
      <c r="AQ19" s="175" t="s">
        <v>71</v>
      </c>
      <c r="AR19" s="175" t="s">
        <v>70</v>
      </c>
      <c r="AS19" s="175" t="s">
        <v>70</v>
      </c>
    </row>
    <row r="20" spans="1:45" s="17" customFormat="1" ht="31.5" x14ac:dyDescent="0.25">
      <c r="A20" s="184">
        <v>0</v>
      </c>
      <c r="B20" s="165" t="s">
        <v>682</v>
      </c>
      <c r="C20" s="184"/>
      <c r="D20" s="180">
        <f t="shared" ref="D20:AS20" si="0">IF(AND(D21="нд",D21=D22,D22=D23,D23=D24,D24=D25,D25=D26),"нд",SUMIF(D21,"&gt;0",D21)+SUMIF(D22,"&gt;0",D22)+SUMIF(D23,"&gt;0",D23)+SUMIF(D24,"&gt;0",D24)+SUMIF(D25,"&gt;0",D25)+SUMIF(D26,"&gt;0",D26))</f>
        <v>0</v>
      </c>
      <c r="E20" s="180">
        <f t="shared" si="0"/>
        <v>0</v>
      </c>
      <c r="F20" s="180">
        <f t="shared" si="0"/>
        <v>0</v>
      </c>
      <c r="G20" s="180">
        <f t="shared" si="0"/>
        <v>0</v>
      </c>
      <c r="H20" s="180">
        <f t="shared" si="0"/>
        <v>0</v>
      </c>
      <c r="I20" s="180">
        <f t="shared" si="0"/>
        <v>0</v>
      </c>
      <c r="J20" s="180">
        <f t="shared" si="0"/>
        <v>3.3499999999999996</v>
      </c>
      <c r="K20" s="180">
        <f t="shared" si="0"/>
        <v>0</v>
      </c>
      <c r="L20" s="180">
        <f t="shared" si="0"/>
        <v>2.0099999999999998</v>
      </c>
      <c r="M20" s="180">
        <f t="shared" si="0"/>
        <v>0</v>
      </c>
      <c r="N20" s="180">
        <f t="shared" si="0"/>
        <v>0</v>
      </c>
      <c r="O20" s="180">
        <f t="shared" si="0"/>
        <v>0</v>
      </c>
      <c r="P20" s="180">
        <f t="shared" si="0"/>
        <v>0</v>
      </c>
      <c r="Q20" s="180">
        <f t="shared" si="0"/>
        <v>0</v>
      </c>
      <c r="R20" s="180">
        <f t="shared" si="0"/>
        <v>0</v>
      </c>
      <c r="S20" s="180">
        <f t="shared" si="0"/>
        <v>0</v>
      </c>
      <c r="T20" s="180">
        <f t="shared" si="0"/>
        <v>0</v>
      </c>
      <c r="U20" s="180">
        <f t="shared" si="0"/>
        <v>0</v>
      </c>
      <c r="V20" s="180">
        <f t="shared" si="0"/>
        <v>0</v>
      </c>
      <c r="W20" s="180">
        <f t="shared" si="0"/>
        <v>0</v>
      </c>
      <c r="X20" s="180">
        <f t="shared" si="0"/>
        <v>0</v>
      </c>
      <c r="Y20" s="180">
        <f t="shared" si="0"/>
        <v>0</v>
      </c>
      <c r="Z20" s="180">
        <f t="shared" si="0"/>
        <v>0</v>
      </c>
      <c r="AA20" s="180">
        <f t="shared" si="0"/>
        <v>0</v>
      </c>
      <c r="AB20" s="180">
        <f t="shared" si="0"/>
        <v>0</v>
      </c>
      <c r="AC20" s="180">
        <f t="shared" si="0"/>
        <v>0</v>
      </c>
      <c r="AD20" s="180">
        <f t="shared" si="0"/>
        <v>0</v>
      </c>
      <c r="AE20" s="180">
        <f t="shared" si="0"/>
        <v>0</v>
      </c>
      <c r="AF20" s="180">
        <f t="shared" si="0"/>
        <v>0</v>
      </c>
      <c r="AG20" s="180">
        <f t="shared" si="0"/>
        <v>0</v>
      </c>
      <c r="AH20" s="180">
        <f t="shared" si="0"/>
        <v>4.2949999999999999</v>
      </c>
      <c r="AI20" s="180">
        <f t="shared" si="0"/>
        <v>0</v>
      </c>
      <c r="AJ20" s="180">
        <f t="shared" si="0"/>
        <v>17.850999999999999</v>
      </c>
      <c r="AK20" s="180">
        <f t="shared" si="0"/>
        <v>0</v>
      </c>
      <c r="AL20" s="180">
        <f t="shared" si="0"/>
        <v>0</v>
      </c>
      <c r="AM20" s="180">
        <f t="shared" si="0"/>
        <v>0</v>
      </c>
      <c r="AN20" s="180">
        <f t="shared" si="0"/>
        <v>0</v>
      </c>
      <c r="AO20" s="180">
        <f t="shared" si="0"/>
        <v>0</v>
      </c>
      <c r="AP20" s="180">
        <f t="shared" si="0"/>
        <v>0</v>
      </c>
      <c r="AQ20" s="180">
        <f t="shared" si="0"/>
        <v>0</v>
      </c>
      <c r="AR20" s="180">
        <f t="shared" si="0"/>
        <v>0</v>
      </c>
      <c r="AS20" s="180">
        <f t="shared" si="0"/>
        <v>0</v>
      </c>
    </row>
    <row r="21" spans="1:45" ht="15.75" x14ac:dyDescent="0.2">
      <c r="A21" s="184" t="s">
        <v>683</v>
      </c>
      <c r="B21" s="165" t="s">
        <v>684</v>
      </c>
      <c r="C21" s="184"/>
      <c r="D21" s="180">
        <f>IF(D28="нд","нд",SUMIF(D28,"&gt;0",D28))</f>
        <v>0</v>
      </c>
      <c r="E21" s="180">
        <f t="shared" ref="E21:AS21" si="1">IF(E28="нд","нд",SUMIF(E28,"&gt;0",E28))</f>
        <v>0</v>
      </c>
      <c r="F21" s="180">
        <f t="shared" si="1"/>
        <v>0</v>
      </c>
      <c r="G21" s="180">
        <f t="shared" si="1"/>
        <v>0</v>
      </c>
      <c r="H21" s="180">
        <f t="shared" si="1"/>
        <v>0</v>
      </c>
      <c r="I21" s="180">
        <f t="shared" si="1"/>
        <v>0</v>
      </c>
      <c r="J21" s="180">
        <f t="shared" si="1"/>
        <v>0</v>
      </c>
      <c r="K21" s="180">
        <f t="shared" si="1"/>
        <v>0</v>
      </c>
      <c r="L21" s="180">
        <f t="shared" si="1"/>
        <v>0</v>
      </c>
      <c r="M21" s="180">
        <f t="shared" si="1"/>
        <v>0</v>
      </c>
      <c r="N21" s="180">
        <f t="shared" si="1"/>
        <v>0</v>
      </c>
      <c r="O21" s="180">
        <f t="shared" si="1"/>
        <v>0</v>
      </c>
      <c r="P21" s="180">
        <f t="shared" si="1"/>
        <v>0</v>
      </c>
      <c r="Q21" s="180">
        <f t="shared" si="1"/>
        <v>0</v>
      </c>
      <c r="R21" s="180">
        <f t="shared" si="1"/>
        <v>0</v>
      </c>
      <c r="S21" s="180">
        <f t="shared" si="1"/>
        <v>0</v>
      </c>
      <c r="T21" s="180">
        <f t="shared" si="1"/>
        <v>0</v>
      </c>
      <c r="U21" s="180">
        <f t="shared" si="1"/>
        <v>0</v>
      </c>
      <c r="V21" s="180">
        <f t="shared" si="1"/>
        <v>0</v>
      </c>
      <c r="W21" s="180">
        <f t="shared" si="1"/>
        <v>0</v>
      </c>
      <c r="X21" s="180">
        <f t="shared" si="1"/>
        <v>0</v>
      </c>
      <c r="Y21" s="180">
        <f t="shared" si="1"/>
        <v>0</v>
      </c>
      <c r="Z21" s="180">
        <f t="shared" si="1"/>
        <v>0</v>
      </c>
      <c r="AA21" s="180">
        <f t="shared" si="1"/>
        <v>0</v>
      </c>
      <c r="AB21" s="180">
        <f t="shared" si="1"/>
        <v>0</v>
      </c>
      <c r="AC21" s="180">
        <f t="shared" si="1"/>
        <v>0</v>
      </c>
      <c r="AD21" s="180">
        <f t="shared" si="1"/>
        <v>0</v>
      </c>
      <c r="AE21" s="180">
        <f t="shared" si="1"/>
        <v>0</v>
      </c>
      <c r="AF21" s="180">
        <f t="shared" si="1"/>
        <v>0</v>
      </c>
      <c r="AG21" s="180">
        <f t="shared" si="1"/>
        <v>0</v>
      </c>
      <c r="AH21" s="180">
        <f t="shared" si="1"/>
        <v>0</v>
      </c>
      <c r="AI21" s="180">
        <f t="shared" si="1"/>
        <v>0</v>
      </c>
      <c r="AJ21" s="180">
        <f t="shared" si="1"/>
        <v>0</v>
      </c>
      <c r="AK21" s="180">
        <f t="shared" si="1"/>
        <v>0</v>
      </c>
      <c r="AL21" s="180">
        <f t="shared" si="1"/>
        <v>0</v>
      </c>
      <c r="AM21" s="180">
        <f t="shared" si="1"/>
        <v>0</v>
      </c>
      <c r="AN21" s="180">
        <f t="shared" si="1"/>
        <v>0</v>
      </c>
      <c r="AO21" s="180">
        <f t="shared" si="1"/>
        <v>0</v>
      </c>
      <c r="AP21" s="180">
        <f t="shared" si="1"/>
        <v>0</v>
      </c>
      <c r="AQ21" s="180">
        <f t="shared" si="1"/>
        <v>0</v>
      </c>
      <c r="AR21" s="180">
        <f t="shared" si="1"/>
        <v>0</v>
      </c>
      <c r="AS21" s="180">
        <f t="shared" si="1"/>
        <v>0</v>
      </c>
    </row>
    <row r="22" spans="1:45" ht="31.5" x14ac:dyDescent="0.2">
      <c r="A22" s="184" t="s">
        <v>685</v>
      </c>
      <c r="B22" s="165" t="s">
        <v>686</v>
      </c>
      <c r="C22" s="184"/>
      <c r="D22" s="180">
        <f>IF(D48="нд","нд",SUMIF(D48,"&gt;0",D48))</f>
        <v>0</v>
      </c>
      <c r="E22" s="180">
        <f t="shared" ref="E22:AS22" si="2">IF(E48="нд","нд",SUMIF(E48,"&gt;0",E48))</f>
        <v>0</v>
      </c>
      <c r="F22" s="180">
        <f t="shared" si="2"/>
        <v>0</v>
      </c>
      <c r="G22" s="180">
        <f t="shared" si="2"/>
        <v>0</v>
      </c>
      <c r="H22" s="180">
        <f t="shared" si="2"/>
        <v>0</v>
      </c>
      <c r="I22" s="180">
        <f t="shared" si="2"/>
        <v>0</v>
      </c>
      <c r="J22" s="180">
        <f t="shared" si="2"/>
        <v>3.3499999999999996</v>
      </c>
      <c r="K22" s="180">
        <f t="shared" si="2"/>
        <v>0</v>
      </c>
      <c r="L22" s="180">
        <f t="shared" si="2"/>
        <v>2.0099999999999998</v>
      </c>
      <c r="M22" s="180">
        <f t="shared" si="2"/>
        <v>0</v>
      </c>
      <c r="N22" s="180">
        <f t="shared" si="2"/>
        <v>0</v>
      </c>
      <c r="O22" s="180">
        <f t="shared" si="2"/>
        <v>0</v>
      </c>
      <c r="P22" s="180">
        <f t="shared" si="2"/>
        <v>0</v>
      </c>
      <c r="Q22" s="180">
        <f t="shared" si="2"/>
        <v>0</v>
      </c>
      <c r="R22" s="180">
        <f t="shared" si="2"/>
        <v>0</v>
      </c>
      <c r="S22" s="180">
        <f t="shared" si="2"/>
        <v>0</v>
      </c>
      <c r="T22" s="180">
        <f t="shared" si="2"/>
        <v>0</v>
      </c>
      <c r="U22" s="180">
        <f t="shared" si="2"/>
        <v>0</v>
      </c>
      <c r="V22" s="180">
        <f t="shared" si="2"/>
        <v>0</v>
      </c>
      <c r="W22" s="180">
        <f t="shared" si="2"/>
        <v>0</v>
      </c>
      <c r="X22" s="180">
        <f t="shared" si="2"/>
        <v>0</v>
      </c>
      <c r="Y22" s="180">
        <f t="shared" si="2"/>
        <v>0</v>
      </c>
      <c r="Z22" s="180">
        <f t="shared" si="2"/>
        <v>0</v>
      </c>
      <c r="AA22" s="180">
        <f t="shared" si="2"/>
        <v>0</v>
      </c>
      <c r="AB22" s="180">
        <f t="shared" si="2"/>
        <v>0</v>
      </c>
      <c r="AC22" s="180">
        <f t="shared" si="2"/>
        <v>0</v>
      </c>
      <c r="AD22" s="180">
        <f t="shared" si="2"/>
        <v>0</v>
      </c>
      <c r="AE22" s="180">
        <f t="shared" si="2"/>
        <v>0</v>
      </c>
      <c r="AF22" s="180">
        <f t="shared" si="2"/>
        <v>0</v>
      </c>
      <c r="AG22" s="180">
        <f t="shared" si="2"/>
        <v>0</v>
      </c>
      <c r="AH22" s="180">
        <f t="shared" si="2"/>
        <v>4.2949999999999999</v>
      </c>
      <c r="AI22" s="180">
        <f t="shared" si="2"/>
        <v>0</v>
      </c>
      <c r="AJ22" s="180">
        <f t="shared" si="2"/>
        <v>7.3740000000000006</v>
      </c>
      <c r="AK22" s="180">
        <f t="shared" si="2"/>
        <v>0</v>
      </c>
      <c r="AL22" s="180">
        <f t="shared" si="2"/>
        <v>0</v>
      </c>
      <c r="AM22" s="180">
        <f t="shared" si="2"/>
        <v>0</v>
      </c>
      <c r="AN22" s="180">
        <f t="shared" si="2"/>
        <v>0</v>
      </c>
      <c r="AO22" s="180">
        <f t="shared" si="2"/>
        <v>0</v>
      </c>
      <c r="AP22" s="180">
        <f t="shared" si="2"/>
        <v>0</v>
      </c>
      <c r="AQ22" s="180">
        <f t="shared" si="2"/>
        <v>0</v>
      </c>
      <c r="AR22" s="180">
        <f t="shared" si="2"/>
        <v>0</v>
      </c>
      <c r="AS22" s="180">
        <f t="shared" si="2"/>
        <v>0</v>
      </c>
    </row>
    <row r="23" spans="1:45" ht="63" x14ac:dyDescent="0.2">
      <c r="A23" s="184" t="s">
        <v>687</v>
      </c>
      <c r="B23" s="165" t="s">
        <v>688</v>
      </c>
      <c r="C23" s="184"/>
      <c r="D23" s="180">
        <f>IF(D83="нд","нд",SUMIF(D83,"&gt;0",D83))</f>
        <v>0</v>
      </c>
      <c r="E23" s="180">
        <f t="shared" ref="E23:AS23" si="3">IF(E83="нд","нд",SUMIF(E83,"&gt;0",E83))</f>
        <v>0</v>
      </c>
      <c r="F23" s="180">
        <f t="shared" si="3"/>
        <v>0</v>
      </c>
      <c r="G23" s="180">
        <f t="shared" si="3"/>
        <v>0</v>
      </c>
      <c r="H23" s="180">
        <f t="shared" si="3"/>
        <v>0</v>
      </c>
      <c r="I23" s="180">
        <f t="shared" si="3"/>
        <v>0</v>
      </c>
      <c r="J23" s="180">
        <f t="shared" si="3"/>
        <v>0</v>
      </c>
      <c r="K23" s="180">
        <f t="shared" si="3"/>
        <v>0</v>
      </c>
      <c r="L23" s="180">
        <f t="shared" si="3"/>
        <v>0</v>
      </c>
      <c r="M23" s="180">
        <f t="shared" si="3"/>
        <v>0</v>
      </c>
      <c r="N23" s="180">
        <f t="shared" si="3"/>
        <v>0</v>
      </c>
      <c r="O23" s="180">
        <f t="shared" si="3"/>
        <v>0</v>
      </c>
      <c r="P23" s="180">
        <f t="shared" si="3"/>
        <v>0</v>
      </c>
      <c r="Q23" s="180">
        <f t="shared" si="3"/>
        <v>0</v>
      </c>
      <c r="R23" s="180">
        <f t="shared" si="3"/>
        <v>0</v>
      </c>
      <c r="S23" s="180">
        <f t="shared" si="3"/>
        <v>0</v>
      </c>
      <c r="T23" s="180">
        <f t="shared" si="3"/>
        <v>0</v>
      </c>
      <c r="U23" s="180">
        <f t="shared" si="3"/>
        <v>0</v>
      </c>
      <c r="V23" s="180">
        <f t="shared" si="3"/>
        <v>0</v>
      </c>
      <c r="W23" s="180">
        <f t="shared" si="3"/>
        <v>0</v>
      </c>
      <c r="X23" s="180">
        <f t="shared" si="3"/>
        <v>0</v>
      </c>
      <c r="Y23" s="180">
        <f t="shared" si="3"/>
        <v>0</v>
      </c>
      <c r="Z23" s="180">
        <f t="shared" si="3"/>
        <v>0</v>
      </c>
      <c r="AA23" s="180">
        <f t="shared" si="3"/>
        <v>0</v>
      </c>
      <c r="AB23" s="180">
        <f t="shared" si="3"/>
        <v>0</v>
      </c>
      <c r="AC23" s="180">
        <f t="shared" si="3"/>
        <v>0</v>
      </c>
      <c r="AD23" s="180">
        <f t="shared" si="3"/>
        <v>0</v>
      </c>
      <c r="AE23" s="180">
        <f t="shared" si="3"/>
        <v>0</v>
      </c>
      <c r="AF23" s="180">
        <f t="shared" si="3"/>
        <v>0</v>
      </c>
      <c r="AG23" s="180">
        <f t="shared" si="3"/>
        <v>0</v>
      </c>
      <c r="AH23" s="180">
        <f t="shared" si="3"/>
        <v>0</v>
      </c>
      <c r="AI23" s="180">
        <f t="shared" si="3"/>
        <v>0</v>
      </c>
      <c r="AJ23" s="180">
        <f t="shared" si="3"/>
        <v>0</v>
      </c>
      <c r="AK23" s="180">
        <f t="shared" si="3"/>
        <v>0</v>
      </c>
      <c r="AL23" s="180">
        <f t="shared" si="3"/>
        <v>0</v>
      </c>
      <c r="AM23" s="180">
        <f t="shared" si="3"/>
        <v>0</v>
      </c>
      <c r="AN23" s="180">
        <f t="shared" si="3"/>
        <v>0</v>
      </c>
      <c r="AO23" s="180">
        <f t="shared" si="3"/>
        <v>0</v>
      </c>
      <c r="AP23" s="180">
        <f t="shared" si="3"/>
        <v>0</v>
      </c>
      <c r="AQ23" s="180">
        <f t="shared" si="3"/>
        <v>0</v>
      </c>
      <c r="AR23" s="180">
        <f t="shared" si="3"/>
        <v>0</v>
      </c>
      <c r="AS23" s="180">
        <f t="shared" si="3"/>
        <v>0</v>
      </c>
    </row>
    <row r="24" spans="1:45" ht="31.5" x14ac:dyDescent="0.2">
      <c r="A24" s="184" t="s">
        <v>689</v>
      </c>
      <c r="B24" s="165" t="s">
        <v>690</v>
      </c>
      <c r="C24" s="184"/>
      <c r="D24" s="180" t="str">
        <f>IF(D86="нд","нд",SUMIF(D86,"&gt;0",D86))</f>
        <v>нд</v>
      </c>
      <c r="E24" s="180" t="str">
        <f t="shared" ref="E24:AS24" si="4">IF(E86="нд","нд",SUMIF(E86,"&gt;0",E86))</f>
        <v>нд</v>
      </c>
      <c r="F24" s="180" t="str">
        <f t="shared" si="4"/>
        <v>нд</v>
      </c>
      <c r="G24" s="180" t="str">
        <f t="shared" si="4"/>
        <v>нд</v>
      </c>
      <c r="H24" s="180" t="str">
        <f t="shared" si="4"/>
        <v>нд</v>
      </c>
      <c r="I24" s="180" t="str">
        <f t="shared" si="4"/>
        <v>нд</v>
      </c>
      <c r="J24" s="180" t="str">
        <f t="shared" si="4"/>
        <v>нд</v>
      </c>
      <c r="K24" s="180" t="str">
        <f t="shared" si="4"/>
        <v>нд</v>
      </c>
      <c r="L24" s="180" t="str">
        <f t="shared" si="4"/>
        <v>нд</v>
      </c>
      <c r="M24" s="180" t="str">
        <f t="shared" si="4"/>
        <v>нд</v>
      </c>
      <c r="N24" s="180" t="str">
        <f t="shared" si="4"/>
        <v>нд</v>
      </c>
      <c r="O24" s="180" t="str">
        <f t="shared" si="4"/>
        <v>нд</v>
      </c>
      <c r="P24" s="180" t="str">
        <f t="shared" si="4"/>
        <v>нд</v>
      </c>
      <c r="Q24" s="180" t="str">
        <f t="shared" si="4"/>
        <v>нд</v>
      </c>
      <c r="R24" s="180" t="str">
        <f t="shared" si="4"/>
        <v>нд</v>
      </c>
      <c r="S24" s="180" t="str">
        <f t="shared" si="4"/>
        <v>нд</v>
      </c>
      <c r="T24" s="180" t="str">
        <f t="shared" si="4"/>
        <v>нд</v>
      </c>
      <c r="U24" s="180" t="str">
        <f t="shared" si="4"/>
        <v>нд</v>
      </c>
      <c r="V24" s="180" t="str">
        <f t="shared" si="4"/>
        <v>нд</v>
      </c>
      <c r="W24" s="180" t="str">
        <f t="shared" si="4"/>
        <v>нд</v>
      </c>
      <c r="X24" s="180" t="str">
        <f t="shared" si="4"/>
        <v>нд</v>
      </c>
      <c r="Y24" s="180" t="str">
        <f t="shared" si="4"/>
        <v>нд</v>
      </c>
      <c r="Z24" s="180" t="str">
        <f t="shared" si="4"/>
        <v>нд</v>
      </c>
      <c r="AA24" s="180" t="str">
        <f t="shared" si="4"/>
        <v>нд</v>
      </c>
      <c r="AB24" s="180" t="str">
        <f t="shared" si="4"/>
        <v>нд</v>
      </c>
      <c r="AC24" s="180" t="str">
        <f t="shared" si="4"/>
        <v>нд</v>
      </c>
      <c r="AD24" s="180" t="str">
        <f t="shared" si="4"/>
        <v>нд</v>
      </c>
      <c r="AE24" s="180" t="str">
        <f t="shared" si="4"/>
        <v>нд</v>
      </c>
      <c r="AF24" s="180" t="str">
        <f t="shared" si="4"/>
        <v>нд</v>
      </c>
      <c r="AG24" s="180" t="str">
        <f t="shared" si="4"/>
        <v>нд</v>
      </c>
      <c r="AH24" s="180" t="str">
        <f t="shared" si="4"/>
        <v>нд</v>
      </c>
      <c r="AI24" s="180" t="str">
        <f t="shared" si="4"/>
        <v>нд</v>
      </c>
      <c r="AJ24" s="180" t="str">
        <f t="shared" si="4"/>
        <v>нд</v>
      </c>
      <c r="AK24" s="180" t="str">
        <f t="shared" si="4"/>
        <v>нд</v>
      </c>
      <c r="AL24" s="180" t="str">
        <f t="shared" si="4"/>
        <v>нд</v>
      </c>
      <c r="AM24" s="180" t="str">
        <f t="shared" si="4"/>
        <v>нд</v>
      </c>
      <c r="AN24" s="180" t="str">
        <f t="shared" si="4"/>
        <v>нд</v>
      </c>
      <c r="AO24" s="180" t="str">
        <f t="shared" si="4"/>
        <v>нд</v>
      </c>
      <c r="AP24" s="180" t="str">
        <f t="shared" si="4"/>
        <v>нд</v>
      </c>
      <c r="AQ24" s="180" t="str">
        <f t="shared" si="4"/>
        <v>нд</v>
      </c>
      <c r="AR24" s="180" t="str">
        <f t="shared" si="4"/>
        <v>нд</v>
      </c>
      <c r="AS24" s="180" t="str">
        <f t="shared" si="4"/>
        <v>нд</v>
      </c>
    </row>
    <row r="25" spans="1:45" ht="47.25" x14ac:dyDescent="0.2">
      <c r="A25" s="184" t="s">
        <v>691</v>
      </c>
      <c r="B25" s="165" t="s">
        <v>692</v>
      </c>
      <c r="C25" s="184"/>
      <c r="D25" s="180">
        <f>IF(D88="нд","нд",SUMIF(D88,"&gt;0",D88))</f>
        <v>0</v>
      </c>
      <c r="E25" s="180">
        <f t="shared" ref="E25:AS25" si="5">IF(E88="нд","нд",SUMIF(E88,"&gt;0",E88))</f>
        <v>0</v>
      </c>
      <c r="F25" s="180">
        <f t="shared" si="5"/>
        <v>0</v>
      </c>
      <c r="G25" s="180">
        <f t="shared" si="5"/>
        <v>0</v>
      </c>
      <c r="H25" s="180">
        <f t="shared" si="5"/>
        <v>0</v>
      </c>
      <c r="I25" s="180">
        <f t="shared" si="5"/>
        <v>0</v>
      </c>
      <c r="J25" s="180">
        <f t="shared" si="5"/>
        <v>0</v>
      </c>
      <c r="K25" s="180">
        <f t="shared" si="5"/>
        <v>0</v>
      </c>
      <c r="L25" s="180">
        <f t="shared" si="5"/>
        <v>0</v>
      </c>
      <c r="M25" s="180">
        <f t="shared" si="5"/>
        <v>0</v>
      </c>
      <c r="N25" s="180">
        <f t="shared" si="5"/>
        <v>0</v>
      </c>
      <c r="O25" s="180">
        <f t="shared" si="5"/>
        <v>0</v>
      </c>
      <c r="P25" s="180">
        <f t="shared" si="5"/>
        <v>0</v>
      </c>
      <c r="Q25" s="180">
        <f t="shared" si="5"/>
        <v>0</v>
      </c>
      <c r="R25" s="180">
        <f t="shared" si="5"/>
        <v>0</v>
      </c>
      <c r="S25" s="180">
        <f t="shared" si="5"/>
        <v>0</v>
      </c>
      <c r="T25" s="180">
        <f t="shared" si="5"/>
        <v>0</v>
      </c>
      <c r="U25" s="180">
        <f t="shared" si="5"/>
        <v>0</v>
      </c>
      <c r="V25" s="180">
        <f t="shared" si="5"/>
        <v>0</v>
      </c>
      <c r="W25" s="180">
        <f t="shared" si="5"/>
        <v>0</v>
      </c>
      <c r="X25" s="180">
        <f t="shared" si="5"/>
        <v>0</v>
      </c>
      <c r="Y25" s="180">
        <f t="shared" si="5"/>
        <v>0</v>
      </c>
      <c r="Z25" s="180">
        <f t="shared" si="5"/>
        <v>0</v>
      </c>
      <c r="AA25" s="180">
        <f t="shared" si="5"/>
        <v>0</v>
      </c>
      <c r="AB25" s="180">
        <f t="shared" si="5"/>
        <v>0</v>
      </c>
      <c r="AC25" s="180">
        <f t="shared" si="5"/>
        <v>0</v>
      </c>
      <c r="AD25" s="180">
        <f t="shared" si="5"/>
        <v>0</v>
      </c>
      <c r="AE25" s="180">
        <f t="shared" si="5"/>
        <v>0</v>
      </c>
      <c r="AF25" s="180">
        <f t="shared" si="5"/>
        <v>0</v>
      </c>
      <c r="AG25" s="180">
        <f t="shared" si="5"/>
        <v>0</v>
      </c>
      <c r="AH25" s="180">
        <f t="shared" si="5"/>
        <v>0</v>
      </c>
      <c r="AI25" s="180">
        <f t="shared" si="5"/>
        <v>0</v>
      </c>
      <c r="AJ25" s="180">
        <f t="shared" si="5"/>
        <v>0</v>
      </c>
      <c r="AK25" s="180">
        <f t="shared" si="5"/>
        <v>0</v>
      </c>
      <c r="AL25" s="180">
        <f t="shared" si="5"/>
        <v>0</v>
      </c>
      <c r="AM25" s="180">
        <f t="shared" si="5"/>
        <v>0</v>
      </c>
      <c r="AN25" s="180">
        <f t="shared" si="5"/>
        <v>0</v>
      </c>
      <c r="AO25" s="180">
        <f t="shared" si="5"/>
        <v>0</v>
      </c>
      <c r="AP25" s="180">
        <f t="shared" si="5"/>
        <v>0</v>
      </c>
      <c r="AQ25" s="180">
        <f t="shared" si="5"/>
        <v>0</v>
      </c>
      <c r="AR25" s="180">
        <f t="shared" si="5"/>
        <v>0</v>
      </c>
      <c r="AS25" s="180">
        <f t="shared" si="5"/>
        <v>0</v>
      </c>
    </row>
    <row r="26" spans="1:45" ht="31.5" x14ac:dyDescent="0.2">
      <c r="A26" s="184" t="s">
        <v>693</v>
      </c>
      <c r="B26" s="165" t="s">
        <v>694</v>
      </c>
      <c r="C26" s="184"/>
      <c r="D26" s="180" t="str">
        <f>IF(D89="нд","нд",SUMIF(D89,"&gt;0",D89))</f>
        <v>нд</v>
      </c>
      <c r="E26" s="180" t="str">
        <f t="shared" ref="E26:AS26" si="6">IF(E89="нд","нд",SUMIF(E89,"&gt;0",E89))</f>
        <v>нд</v>
      </c>
      <c r="F26" s="180" t="str">
        <f t="shared" si="6"/>
        <v>нд</v>
      </c>
      <c r="G26" s="180" t="str">
        <f t="shared" si="6"/>
        <v>нд</v>
      </c>
      <c r="H26" s="180" t="str">
        <f t="shared" si="6"/>
        <v>нд</v>
      </c>
      <c r="I26" s="180" t="str">
        <f t="shared" si="6"/>
        <v>нд</v>
      </c>
      <c r="J26" s="180" t="str">
        <f t="shared" si="6"/>
        <v>нд</v>
      </c>
      <c r="K26" s="180" t="str">
        <f t="shared" si="6"/>
        <v>нд</v>
      </c>
      <c r="L26" s="180" t="str">
        <f t="shared" si="6"/>
        <v>нд</v>
      </c>
      <c r="M26" s="180" t="str">
        <f t="shared" si="6"/>
        <v>нд</v>
      </c>
      <c r="N26" s="180" t="str">
        <f t="shared" si="6"/>
        <v>нд</v>
      </c>
      <c r="O26" s="180" t="str">
        <f t="shared" si="6"/>
        <v>нд</v>
      </c>
      <c r="P26" s="180" t="str">
        <f t="shared" si="6"/>
        <v>нд</v>
      </c>
      <c r="Q26" s="180" t="str">
        <f t="shared" si="6"/>
        <v>нд</v>
      </c>
      <c r="R26" s="180" t="str">
        <f t="shared" si="6"/>
        <v>нд</v>
      </c>
      <c r="S26" s="180" t="str">
        <f t="shared" si="6"/>
        <v>нд</v>
      </c>
      <c r="T26" s="180" t="str">
        <f t="shared" si="6"/>
        <v>нд</v>
      </c>
      <c r="U26" s="180" t="str">
        <f t="shared" si="6"/>
        <v>нд</v>
      </c>
      <c r="V26" s="180" t="str">
        <f t="shared" si="6"/>
        <v>нд</v>
      </c>
      <c r="W26" s="180" t="str">
        <f t="shared" si="6"/>
        <v>нд</v>
      </c>
      <c r="X26" s="180" t="str">
        <f t="shared" si="6"/>
        <v>нд</v>
      </c>
      <c r="Y26" s="180" t="str">
        <f t="shared" si="6"/>
        <v>нд</v>
      </c>
      <c r="Z26" s="180" t="str">
        <f t="shared" si="6"/>
        <v>нд</v>
      </c>
      <c r="AA26" s="180" t="str">
        <f t="shared" si="6"/>
        <v>нд</v>
      </c>
      <c r="AB26" s="180" t="str">
        <f t="shared" si="6"/>
        <v>нд</v>
      </c>
      <c r="AC26" s="180" t="str">
        <f t="shared" si="6"/>
        <v>нд</v>
      </c>
      <c r="AD26" s="180" t="str">
        <f t="shared" si="6"/>
        <v>нд</v>
      </c>
      <c r="AE26" s="180" t="str">
        <f t="shared" si="6"/>
        <v>нд</v>
      </c>
      <c r="AF26" s="180" t="str">
        <f t="shared" si="6"/>
        <v>нд</v>
      </c>
      <c r="AG26" s="180" t="str">
        <f t="shared" si="6"/>
        <v>нд</v>
      </c>
      <c r="AH26" s="180" t="str">
        <f t="shared" si="6"/>
        <v>нд</v>
      </c>
      <c r="AI26" s="180" t="str">
        <f t="shared" si="6"/>
        <v>нд</v>
      </c>
      <c r="AJ26" s="180">
        <f t="shared" si="6"/>
        <v>10.477</v>
      </c>
      <c r="AK26" s="180" t="str">
        <f t="shared" si="6"/>
        <v>нд</v>
      </c>
      <c r="AL26" s="180" t="str">
        <f t="shared" si="6"/>
        <v>нд</v>
      </c>
      <c r="AM26" s="180" t="str">
        <f t="shared" si="6"/>
        <v>нд</v>
      </c>
      <c r="AN26" s="180" t="str">
        <f t="shared" si="6"/>
        <v>нд</v>
      </c>
      <c r="AO26" s="180" t="str">
        <f t="shared" si="6"/>
        <v>нд</v>
      </c>
      <c r="AP26" s="180" t="str">
        <f t="shared" si="6"/>
        <v>нд</v>
      </c>
      <c r="AQ26" s="180" t="str">
        <f t="shared" si="6"/>
        <v>нд</v>
      </c>
      <c r="AR26" s="180" t="str">
        <f t="shared" si="6"/>
        <v>нд</v>
      </c>
      <c r="AS26" s="180" t="str">
        <f t="shared" si="6"/>
        <v>нд</v>
      </c>
    </row>
    <row r="27" spans="1:45" ht="15.75" x14ac:dyDescent="0.2">
      <c r="A27" s="177" t="s">
        <v>695</v>
      </c>
      <c r="B27" s="165" t="s">
        <v>696</v>
      </c>
      <c r="C27" s="185"/>
      <c r="D27" s="180">
        <f>D20</f>
        <v>0</v>
      </c>
      <c r="E27" s="180">
        <f t="shared" ref="E27:AS27" si="7">E20</f>
        <v>0</v>
      </c>
      <c r="F27" s="180">
        <f t="shared" si="7"/>
        <v>0</v>
      </c>
      <c r="G27" s="180">
        <f t="shared" si="7"/>
        <v>0</v>
      </c>
      <c r="H27" s="180">
        <f t="shared" si="7"/>
        <v>0</v>
      </c>
      <c r="I27" s="180">
        <f t="shared" si="7"/>
        <v>0</v>
      </c>
      <c r="J27" s="180">
        <f t="shared" si="7"/>
        <v>3.3499999999999996</v>
      </c>
      <c r="K27" s="180">
        <f t="shared" si="7"/>
        <v>0</v>
      </c>
      <c r="L27" s="180">
        <f t="shared" si="7"/>
        <v>2.0099999999999998</v>
      </c>
      <c r="M27" s="180">
        <f t="shared" si="7"/>
        <v>0</v>
      </c>
      <c r="N27" s="180">
        <f t="shared" si="7"/>
        <v>0</v>
      </c>
      <c r="O27" s="180">
        <f t="shared" si="7"/>
        <v>0</v>
      </c>
      <c r="P27" s="180">
        <f t="shared" si="7"/>
        <v>0</v>
      </c>
      <c r="Q27" s="180">
        <f t="shared" si="7"/>
        <v>0</v>
      </c>
      <c r="R27" s="180">
        <f t="shared" si="7"/>
        <v>0</v>
      </c>
      <c r="S27" s="180">
        <f t="shared" si="7"/>
        <v>0</v>
      </c>
      <c r="T27" s="180">
        <f t="shared" si="7"/>
        <v>0</v>
      </c>
      <c r="U27" s="180">
        <f t="shared" si="7"/>
        <v>0</v>
      </c>
      <c r="V27" s="180">
        <f t="shared" si="7"/>
        <v>0</v>
      </c>
      <c r="W27" s="180">
        <f t="shared" si="7"/>
        <v>0</v>
      </c>
      <c r="X27" s="180">
        <f t="shared" si="7"/>
        <v>0</v>
      </c>
      <c r="Y27" s="180">
        <f t="shared" si="7"/>
        <v>0</v>
      </c>
      <c r="Z27" s="180">
        <f t="shared" si="7"/>
        <v>0</v>
      </c>
      <c r="AA27" s="180">
        <f t="shared" si="7"/>
        <v>0</v>
      </c>
      <c r="AB27" s="180">
        <f t="shared" si="7"/>
        <v>0</v>
      </c>
      <c r="AC27" s="180">
        <f t="shared" si="7"/>
        <v>0</v>
      </c>
      <c r="AD27" s="180">
        <f t="shared" si="7"/>
        <v>0</v>
      </c>
      <c r="AE27" s="180">
        <f t="shared" si="7"/>
        <v>0</v>
      </c>
      <c r="AF27" s="180">
        <f t="shared" si="7"/>
        <v>0</v>
      </c>
      <c r="AG27" s="180">
        <f t="shared" si="7"/>
        <v>0</v>
      </c>
      <c r="AH27" s="180">
        <f t="shared" si="7"/>
        <v>4.2949999999999999</v>
      </c>
      <c r="AI27" s="180">
        <f t="shared" si="7"/>
        <v>0</v>
      </c>
      <c r="AJ27" s="180">
        <f t="shared" si="7"/>
        <v>17.850999999999999</v>
      </c>
      <c r="AK27" s="180">
        <f t="shared" si="7"/>
        <v>0</v>
      </c>
      <c r="AL27" s="180">
        <f t="shared" si="7"/>
        <v>0</v>
      </c>
      <c r="AM27" s="180">
        <f t="shared" si="7"/>
        <v>0</v>
      </c>
      <c r="AN27" s="180">
        <f t="shared" si="7"/>
        <v>0</v>
      </c>
      <c r="AO27" s="180">
        <f t="shared" si="7"/>
        <v>0</v>
      </c>
      <c r="AP27" s="180">
        <f t="shared" si="7"/>
        <v>0</v>
      </c>
      <c r="AQ27" s="180">
        <f t="shared" si="7"/>
        <v>0</v>
      </c>
      <c r="AR27" s="180">
        <f t="shared" si="7"/>
        <v>0</v>
      </c>
      <c r="AS27" s="180">
        <f t="shared" si="7"/>
        <v>0</v>
      </c>
    </row>
    <row r="28" spans="1:45" ht="31.5" x14ac:dyDescent="0.2">
      <c r="A28" s="168" t="s">
        <v>522</v>
      </c>
      <c r="B28" s="167" t="s">
        <v>697</v>
      </c>
      <c r="C28" s="168"/>
      <c r="D28" s="180">
        <f t="shared" ref="D28:AS28" si="8">IF(AND(D29="нд",D29=D33,D33=D36,D36=D45),"нд",SUMIF(D29,"&gt;0",D29)+SUMIF(D33,"&gt;0",D33)+SUMIF(D36,"&gt;0",D36)+SUMIF(D45,"&gt;0",D45))</f>
        <v>0</v>
      </c>
      <c r="E28" s="180">
        <f t="shared" si="8"/>
        <v>0</v>
      </c>
      <c r="F28" s="180">
        <f t="shared" si="8"/>
        <v>0</v>
      </c>
      <c r="G28" s="180">
        <f t="shared" si="8"/>
        <v>0</v>
      </c>
      <c r="H28" s="180">
        <f t="shared" si="8"/>
        <v>0</v>
      </c>
      <c r="I28" s="180">
        <f t="shared" si="8"/>
        <v>0</v>
      </c>
      <c r="J28" s="180">
        <f t="shared" si="8"/>
        <v>0</v>
      </c>
      <c r="K28" s="180">
        <f t="shared" si="8"/>
        <v>0</v>
      </c>
      <c r="L28" s="180">
        <f t="shared" si="8"/>
        <v>0</v>
      </c>
      <c r="M28" s="180">
        <f t="shared" si="8"/>
        <v>0</v>
      </c>
      <c r="N28" s="180">
        <f t="shared" si="8"/>
        <v>0</v>
      </c>
      <c r="O28" s="180">
        <f t="shared" si="8"/>
        <v>0</v>
      </c>
      <c r="P28" s="180">
        <f t="shared" si="8"/>
        <v>0</v>
      </c>
      <c r="Q28" s="180">
        <f t="shared" si="8"/>
        <v>0</v>
      </c>
      <c r="R28" s="180">
        <f t="shared" si="8"/>
        <v>0</v>
      </c>
      <c r="S28" s="180">
        <f t="shared" si="8"/>
        <v>0</v>
      </c>
      <c r="T28" s="180">
        <f t="shared" si="8"/>
        <v>0</v>
      </c>
      <c r="U28" s="180">
        <f t="shared" si="8"/>
        <v>0</v>
      </c>
      <c r="V28" s="180">
        <f t="shared" si="8"/>
        <v>0</v>
      </c>
      <c r="W28" s="180">
        <f t="shared" si="8"/>
        <v>0</v>
      </c>
      <c r="X28" s="180">
        <f t="shared" si="8"/>
        <v>0</v>
      </c>
      <c r="Y28" s="180">
        <f t="shared" si="8"/>
        <v>0</v>
      </c>
      <c r="Z28" s="180">
        <f t="shared" si="8"/>
        <v>0</v>
      </c>
      <c r="AA28" s="180">
        <f t="shared" si="8"/>
        <v>0</v>
      </c>
      <c r="AB28" s="180">
        <f t="shared" si="8"/>
        <v>0</v>
      </c>
      <c r="AC28" s="180">
        <f t="shared" si="8"/>
        <v>0</v>
      </c>
      <c r="AD28" s="180">
        <f t="shared" si="8"/>
        <v>0</v>
      </c>
      <c r="AE28" s="180">
        <f t="shared" si="8"/>
        <v>0</v>
      </c>
      <c r="AF28" s="180">
        <f t="shared" si="8"/>
        <v>0</v>
      </c>
      <c r="AG28" s="180">
        <f t="shared" si="8"/>
        <v>0</v>
      </c>
      <c r="AH28" s="180">
        <f t="shared" si="8"/>
        <v>0</v>
      </c>
      <c r="AI28" s="180">
        <f t="shared" si="8"/>
        <v>0</v>
      </c>
      <c r="AJ28" s="180">
        <f t="shared" si="8"/>
        <v>0</v>
      </c>
      <c r="AK28" s="180">
        <f t="shared" si="8"/>
        <v>0</v>
      </c>
      <c r="AL28" s="180">
        <f t="shared" si="8"/>
        <v>0</v>
      </c>
      <c r="AM28" s="180">
        <f t="shared" si="8"/>
        <v>0</v>
      </c>
      <c r="AN28" s="180">
        <f t="shared" si="8"/>
        <v>0</v>
      </c>
      <c r="AO28" s="180">
        <f t="shared" si="8"/>
        <v>0</v>
      </c>
      <c r="AP28" s="180">
        <f t="shared" si="8"/>
        <v>0</v>
      </c>
      <c r="AQ28" s="180">
        <f t="shared" si="8"/>
        <v>0</v>
      </c>
      <c r="AR28" s="180">
        <f t="shared" si="8"/>
        <v>0</v>
      </c>
      <c r="AS28" s="180">
        <f t="shared" si="8"/>
        <v>0</v>
      </c>
    </row>
    <row r="29" spans="1:45" ht="47.25" x14ac:dyDescent="0.2">
      <c r="A29" s="168" t="s">
        <v>520</v>
      </c>
      <c r="B29" s="167" t="s">
        <v>698</v>
      </c>
      <c r="C29" s="168"/>
      <c r="D29" s="180">
        <f t="shared" ref="D29:AS29" si="9">IF(AND(D30="нд",D30=D31,D31=D32),"нд",SUMIF(D30,"&gt;0",D30)+SUMIF(D31,"&gt;0",D31)+SUMIF(D32,"&gt;0",D32))</f>
        <v>0</v>
      </c>
      <c r="E29" s="180">
        <f t="shared" si="9"/>
        <v>0</v>
      </c>
      <c r="F29" s="180">
        <f t="shared" si="9"/>
        <v>0</v>
      </c>
      <c r="G29" s="180">
        <f t="shared" si="9"/>
        <v>0</v>
      </c>
      <c r="H29" s="180">
        <f t="shared" si="9"/>
        <v>0</v>
      </c>
      <c r="I29" s="180">
        <f t="shared" si="9"/>
        <v>0</v>
      </c>
      <c r="J29" s="180">
        <f t="shared" si="9"/>
        <v>0</v>
      </c>
      <c r="K29" s="180">
        <f t="shared" si="9"/>
        <v>0</v>
      </c>
      <c r="L29" s="180">
        <f t="shared" si="9"/>
        <v>0</v>
      </c>
      <c r="M29" s="180">
        <f t="shared" si="9"/>
        <v>0</v>
      </c>
      <c r="N29" s="180">
        <f t="shared" si="9"/>
        <v>0</v>
      </c>
      <c r="O29" s="180">
        <f t="shared" si="9"/>
        <v>0</v>
      </c>
      <c r="P29" s="180">
        <f t="shared" si="9"/>
        <v>0</v>
      </c>
      <c r="Q29" s="180">
        <f t="shared" si="9"/>
        <v>0</v>
      </c>
      <c r="R29" s="180">
        <f t="shared" si="9"/>
        <v>0</v>
      </c>
      <c r="S29" s="180">
        <f t="shared" si="9"/>
        <v>0</v>
      </c>
      <c r="T29" s="180">
        <f t="shared" si="9"/>
        <v>0</v>
      </c>
      <c r="U29" s="180">
        <f t="shared" si="9"/>
        <v>0</v>
      </c>
      <c r="V29" s="180">
        <f t="shared" si="9"/>
        <v>0</v>
      </c>
      <c r="W29" s="180">
        <f t="shared" si="9"/>
        <v>0</v>
      </c>
      <c r="X29" s="180">
        <f t="shared" si="9"/>
        <v>0</v>
      </c>
      <c r="Y29" s="180">
        <f t="shared" si="9"/>
        <v>0</v>
      </c>
      <c r="Z29" s="180">
        <f t="shared" si="9"/>
        <v>0</v>
      </c>
      <c r="AA29" s="180">
        <f t="shared" si="9"/>
        <v>0</v>
      </c>
      <c r="AB29" s="180">
        <f t="shared" si="9"/>
        <v>0</v>
      </c>
      <c r="AC29" s="180">
        <f t="shared" si="9"/>
        <v>0</v>
      </c>
      <c r="AD29" s="180">
        <f t="shared" si="9"/>
        <v>0</v>
      </c>
      <c r="AE29" s="180">
        <f t="shared" si="9"/>
        <v>0</v>
      </c>
      <c r="AF29" s="180">
        <f t="shared" si="9"/>
        <v>0</v>
      </c>
      <c r="AG29" s="180">
        <f t="shared" si="9"/>
        <v>0</v>
      </c>
      <c r="AH29" s="180">
        <f t="shared" si="9"/>
        <v>0</v>
      </c>
      <c r="AI29" s="180">
        <f t="shared" si="9"/>
        <v>0</v>
      </c>
      <c r="AJ29" s="180">
        <f t="shared" si="9"/>
        <v>0</v>
      </c>
      <c r="AK29" s="180">
        <f t="shared" si="9"/>
        <v>0</v>
      </c>
      <c r="AL29" s="180">
        <f t="shared" si="9"/>
        <v>0</v>
      </c>
      <c r="AM29" s="180">
        <f t="shared" si="9"/>
        <v>0</v>
      </c>
      <c r="AN29" s="180">
        <f t="shared" si="9"/>
        <v>0</v>
      </c>
      <c r="AO29" s="180">
        <f t="shared" si="9"/>
        <v>0</v>
      </c>
      <c r="AP29" s="180">
        <f t="shared" si="9"/>
        <v>0</v>
      </c>
      <c r="AQ29" s="180">
        <f t="shared" si="9"/>
        <v>0</v>
      </c>
      <c r="AR29" s="180">
        <f t="shared" si="9"/>
        <v>0</v>
      </c>
      <c r="AS29" s="180">
        <f t="shared" si="9"/>
        <v>0</v>
      </c>
    </row>
    <row r="30" spans="1:45" ht="78.75" x14ac:dyDescent="0.2">
      <c r="A30" s="168" t="s">
        <v>519</v>
      </c>
      <c r="B30" s="167" t="s">
        <v>699</v>
      </c>
      <c r="C30" s="168"/>
      <c r="D30" s="180">
        <v>0</v>
      </c>
      <c r="E30" s="180">
        <v>0</v>
      </c>
      <c r="F30" s="180">
        <v>0</v>
      </c>
      <c r="G30" s="180">
        <v>0</v>
      </c>
      <c r="H30" s="180">
        <v>0</v>
      </c>
      <c r="I30" s="180">
        <v>0</v>
      </c>
      <c r="J30" s="180">
        <v>0</v>
      </c>
      <c r="K30" s="180">
        <v>0</v>
      </c>
      <c r="L30" s="180">
        <v>0</v>
      </c>
      <c r="M30" s="180">
        <v>0</v>
      </c>
      <c r="N30" s="180">
        <v>0</v>
      </c>
      <c r="O30" s="180">
        <v>0</v>
      </c>
      <c r="P30" s="180">
        <v>0</v>
      </c>
      <c r="Q30" s="180">
        <v>0</v>
      </c>
      <c r="R30" s="180">
        <v>0</v>
      </c>
      <c r="S30" s="180">
        <v>0</v>
      </c>
      <c r="T30" s="180">
        <v>0</v>
      </c>
      <c r="U30" s="180">
        <v>0</v>
      </c>
      <c r="V30" s="180">
        <v>0</v>
      </c>
      <c r="W30" s="180">
        <v>0</v>
      </c>
      <c r="X30" s="180">
        <v>0</v>
      </c>
      <c r="Y30" s="180">
        <v>0</v>
      </c>
      <c r="Z30" s="180">
        <v>0</v>
      </c>
      <c r="AA30" s="180">
        <v>0</v>
      </c>
      <c r="AB30" s="180">
        <v>0</v>
      </c>
      <c r="AC30" s="180">
        <v>0</v>
      </c>
      <c r="AD30" s="180">
        <v>0</v>
      </c>
      <c r="AE30" s="180">
        <v>0</v>
      </c>
      <c r="AF30" s="180">
        <v>0</v>
      </c>
      <c r="AG30" s="180">
        <v>0</v>
      </c>
      <c r="AH30" s="180">
        <v>0</v>
      </c>
      <c r="AI30" s="180">
        <v>0</v>
      </c>
      <c r="AJ30" s="180">
        <v>0</v>
      </c>
      <c r="AK30" s="180">
        <v>0</v>
      </c>
      <c r="AL30" s="180">
        <v>0</v>
      </c>
      <c r="AM30" s="180">
        <v>0</v>
      </c>
      <c r="AN30" s="180">
        <v>0</v>
      </c>
      <c r="AO30" s="180">
        <v>0</v>
      </c>
      <c r="AP30" s="180">
        <v>0</v>
      </c>
      <c r="AQ30" s="180">
        <v>0</v>
      </c>
      <c r="AR30" s="180">
        <v>0</v>
      </c>
      <c r="AS30" s="180">
        <v>0</v>
      </c>
    </row>
    <row r="31" spans="1:45" ht="78.75" x14ac:dyDescent="0.2">
      <c r="A31" s="168" t="s">
        <v>518</v>
      </c>
      <c r="B31" s="167" t="s">
        <v>700</v>
      </c>
      <c r="C31" s="168"/>
      <c r="D31" s="180">
        <v>0</v>
      </c>
      <c r="E31" s="180">
        <v>0</v>
      </c>
      <c r="F31" s="180">
        <v>0</v>
      </c>
      <c r="G31" s="180">
        <v>0</v>
      </c>
      <c r="H31" s="180">
        <v>0</v>
      </c>
      <c r="I31" s="180">
        <v>0</v>
      </c>
      <c r="J31" s="180">
        <v>0</v>
      </c>
      <c r="K31" s="180">
        <v>0</v>
      </c>
      <c r="L31" s="180">
        <v>0</v>
      </c>
      <c r="M31" s="180">
        <v>0</v>
      </c>
      <c r="N31" s="180">
        <v>0</v>
      </c>
      <c r="O31" s="180">
        <v>0</v>
      </c>
      <c r="P31" s="180">
        <v>0</v>
      </c>
      <c r="Q31" s="180">
        <v>0</v>
      </c>
      <c r="R31" s="180">
        <v>0</v>
      </c>
      <c r="S31" s="180">
        <v>0</v>
      </c>
      <c r="T31" s="180">
        <v>0</v>
      </c>
      <c r="U31" s="180">
        <v>0</v>
      </c>
      <c r="V31" s="180">
        <v>0</v>
      </c>
      <c r="W31" s="180">
        <v>0</v>
      </c>
      <c r="X31" s="180">
        <v>0</v>
      </c>
      <c r="Y31" s="180">
        <v>0</v>
      </c>
      <c r="Z31" s="180">
        <v>0</v>
      </c>
      <c r="AA31" s="180">
        <v>0</v>
      </c>
      <c r="AB31" s="180">
        <v>0</v>
      </c>
      <c r="AC31" s="180">
        <v>0</v>
      </c>
      <c r="AD31" s="180">
        <v>0</v>
      </c>
      <c r="AE31" s="180">
        <v>0</v>
      </c>
      <c r="AF31" s="180">
        <v>0</v>
      </c>
      <c r="AG31" s="180">
        <v>0</v>
      </c>
      <c r="AH31" s="180">
        <v>0</v>
      </c>
      <c r="AI31" s="180">
        <v>0</v>
      </c>
      <c r="AJ31" s="180">
        <v>0</v>
      </c>
      <c r="AK31" s="180">
        <v>0</v>
      </c>
      <c r="AL31" s="180">
        <v>0</v>
      </c>
      <c r="AM31" s="180">
        <v>0</v>
      </c>
      <c r="AN31" s="180">
        <v>0</v>
      </c>
      <c r="AO31" s="180">
        <v>0</v>
      </c>
      <c r="AP31" s="180">
        <v>0</v>
      </c>
      <c r="AQ31" s="180">
        <v>0</v>
      </c>
      <c r="AR31" s="180">
        <v>0</v>
      </c>
      <c r="AS31" s="180">
        <v>0</v>
      </c>
    </row>
    <row r="32" spans="1:45" ht="63" x14ac:dyDescent="0.2">
      <c r="A32" s="168" t="s">
        <v>517</v>
      </c>
      <c r="B32" s="167" t="s">
        <v>701</v>
      </c>
      <c r="C32" s="168"/>
      <c r="D32" s="180">
        <v>0</v>
      </c>
      <c r="E32" s="180">
        <v>0</v>
      </c>
      <c r="F32" s="180">
        <v>0</v>
      </c>
      <c r="G32" s="180">
        <v>0</v>
      </c>
      <c r="H32" s="180">
        <v>0</v>
      </c>
      <c r="I32" s="180">
        <v>0</v>
      </c>
      <c r="J32" s="180">
        <v>0</v>
      </c>
      <c r="K32" s="180">
        <v>0</v>
      </c>
      <c r="L32" s="180">
        <v>0</v>
      </c>
      <c r="M32" s="180">
        <v>0</v>
      </c>
      <c r="N32" s="180">
        <v>0</v>
      </c>
      <c r="O32" s="180">
        <v>0</v>
      </c>
      <c r="P32" s="180">
        <v>0</v>
      </c>
      <c r="Q32" s="180">
        <v>0</v>
      </c>
      <c r="R32" s="180">
        <v>0</v>
      </c>
      <c r="S32" s="180">
        <v>0</v>
      </c>
      <c r="T32" s="180">
        <v>0</v>
      </c>
      <c r="U32" s="180">
        <v>0</v>
      </c>
      <c r="V32" s="180">
        <v>0</v>
      </c>
      <c r="W32" s="180">
        <v>0</v>
      </c>
      <c r="X32" s="180">
        <v>0</v>
      </c>
      <c r="Y32" s="180">
        <v>0</v>
      </c>
      <c r="Z32" s="180">
        <v>0</v>
      </c>
      <c r="AA32" s="180">
        <v>0</v>
      </c>
      <c r="AB32" s="180">
        <v>0</v>
      </c>
      <c r="AC32" s="180">
        <v>0</v>
      </c>
      <c r="AD32" s="180">
        <v>0</v>
      </c>
      <c r="AE32" s="180">
        <v>0</v>
      </c>
      <c r="AF32" s="180">
        <v>0</v>
      </c>
      <c r="AG32" s="180">
        <v>0</v>
      </c>
      <c r="AH32" s="180">
        <v>0</v>
      </c>
      <c r="AI32" s="180">
        <v>0</v>
      </c>
      <c r="AJ32" s="180">
        <v>0</v>
      </c>
      <c r="AK32" s="180">
        <v>0</v>
      </c>
      <c r="AL32" s="180">
        <v>0</v>
      </c>
      <c r="AM32" s="180">
        <v>0</v>
      </c>
      <c r="AN32" s="180">
        <v>0</v>
      </c>
      <c r="AO32" s="180">
        <v>0</v>
      </c>
      <c r="AP32" s="180">
        <v>0</v>
      </c>
      <c r="AQ32" s="180">
        <v>0</v>
      </c>
      <c r="AR32" s="180">
        <v>0</v>
      </c>
      <c r="AS32" s="180">
        <v>0</v>
      </c>
    </row>
    <row r="33" spans="1:45" ht="47.25" x14ac:dyDescent="0.2">
      <c r="A33" s="168" t="s">
        <v>515</v>
      </c>
      <c r="B33" s="167" t="s">
        <v>702</v>
      </c>
      <c r="C33" s="168"/>
      <c r="D33" s="180">
        <v>0</v>
      </c>
      <c r="E33" s="180">
        <v>0</v>
      </c>
      <c r="F33" s="180">
        <v>0</v>
      </c>
      <c r="G33" s="180">
        <v>0</v>
      </c>
      <c r="H33" s="180">
        <v>0</v>
      </c>
      <c r="I33" s="180">
        <v>0</v>
      </c>
      <c r="J33" s="180">
        <v>0</v>
      </c>
      <c r="K33" s="180">
        <v>0</v>
      </c>
      <c r="L33" s="180">
        <v>0</v>
      </c>
      <c r="M33" s="180">
        <v>0</v>
      </c>
      <c r="N33" s="180">
        <v>0</v>
      </c>
      <c r="O33" s="180">
        <v>0</v>
      </c>
      <c r="P33" s="180">
        <v>0</v>
      </c>
      <c r="Q33" s="180">
        <v>0</v>
      </c>
      <c r="R33" s="180">
        <v>0</v>
      </c>
      <c r="S33" s="180">
        <v>0</v>
      </c>
      <c r="T33" s="180">
        <v>0</v>
      </c>
      <c r="U33" s="180">
        <v>0</v>
      </c>
      <c r="V33" s="180">
        <v>0</v>
      </c>
      <c r="W33" s="180">
        <v>0</v>
      </c>
      <c r="X33" s="180">
        <v>0</v>
      </c>
      <c r="Y33" s="180">
        <v>0</v>
      </c>
      <c r="Z33" s="180">
        <v>0</v>
      </c>
      <c r="AA33" s="180">
        <v>0</v>
      </c>
      <c r="AB33" s="180">
        <v>0</v>
      </c>
      <c r="AC33" s="180">
        <v>0</v>
      </c>
      <c r="AD33" s="180">
        <v>0</v>
      </c>
      <c r="AE33" s="180">
        <v>0</v>
      </c>
      <c r="AF33" s="180">
        <v>0</v>
      </c>
      <c r="AG33" s="180">
        <v>0</v>
      </c>
      <c r="AH33" s="180">
        <v>0</v>
      </c>
      <c r="AI33" s="180">
        <v>0</v>
      </c>
      <c r="AJ33" s="180">
        <v>0</v>
      </c>
      <c r="AK33" s="180">
        <v>0</v>
      </c>
      <c r="AL33" s="180">
        <v>0</v>
      </c>
      <c r="AM33" s="180">
        <v>0</v>
      </c>
      <c r="AN33" s="180">
        <v>0</v>
      </c>
      <c r="AO33" s="180">
        <v>0</v>
      </c>
      <c r="AP33" s="180">
        <v>0</v>
      </c>
      <c r="AQ33" s="180">
        <v>0</v>
      </c>
      <c r="AR33" s="180">
        <v>0</v>
      </c>
      <c r="AS33" s="180">
        <v>0</v>
      </c>
    </row>
    <row r="34" spans="1:45" ht="78.75" x14ac:dyDescent="0.2">
      <c r="A34" s="168" t="s">
        <v>514</v>
      </c>
      <c r="B34" s="167" t="s">
        <v>703</v>
      </c>
      <c r="C34" s="168"/>
      <c r="D34" s="180">
        <v>0</v>
      </c>
      <c r="E34" s="180">
        <v>0</v>
      </c>
      <c r="F34" s="180">
        <v>0</v>
      </c>
      <c r="G34" s="180">
        <v>0</v>
      </c>
      <c r="H34" s="180">
        <v>0</v>
      </c>
      <c r="I34" s="180">
        <v>0</v>
      </c>
      <c r="J34" s="180">
        <v>0</v>
      </c>
      <c r="K34" s="180">
        <v>0</v>
      </c>
      <c r="L34" s="180">
        <v>0</v>
      </c>
      <c r="M34" s="180">
        <v>0</v>
      </c>
      <c r="N34" s="180">
        <v>0</v>
      </c>
      <c r="O34" s="180">
        <v>0</v>
      </c>
      <c r="P34" s="180">
        <v>0</v>
      </c>
      <c r="Q34" s="180">
        <v>0</v>
      </c>
      <c r="R34" s="180">
        <v>0</v>
      </c>
      <c r="S34" s="180">
        <v>0</v>
      </c>
      <c r="T34" s="180">
        <v>0</v>
      </c>
      <c r="U34" s="180">
        <v>0</v>
      </c>
      <c r="V34" s="180">
        <v>0</v>
      </c>
      <c r="W34" s="180">
        <v>0</v>
      </c>
      <c r="X34" s="180">
        <v>0</v>
      </c>
      <c r="Y34" s="180">
        <v>0</v>
      </c>
      <c r="Z34" s="180">
        <v>0</v>
      </c>
      <c r="AA34" s="180">
        <v>0</v>
      </c>
      <c r="AB34" s="180">
        <v>0</v>
      </c>
      <c r="AC34" s="180">
        <v>0</v>
      </c>
      <c r="AD34" s="180">
        <v>0</v>
      </c>
      <c r="AE34" s="180">
        <v>0</v>
      </c>
      <c r="AF34" s="180">
        <v>0</v>
      </c>
      <c r="AG34" s="180">
        <v>0</v>
      </c>
      <c r="AH34" s="180">
        <v>0</v>
      </c>
      <c r="AI34" s="180">
        <v>0</v>
      </c>
      <c r="AJ34" s="180">
        <v>0</v>
      </c>
      <c r="AK34" s="180">
        <v>0</v>
      </c>
      <c r="AL34" s="180">
        <v>0</v>
      </c>
      <c r="AM34" s="180">
        <v>0</v>
      </c>
      <c r="AN34" s="180">
        <v>0</v>
      </c>
      <c r="AO34" s="180">
        <v>0</v>
      </c>
      <c r="AP34" s="180">
        <v>0</v>
      </c>
      <c r="AQ34" s="180">
        <v>0</v>
      </c>
      <c r="AR34" s="180">
        <v>0</v>
      </c>
      <c r="AS34" s="180">
        <v>0</v>
      </c>
    </row>
    <row r="35" spans="1:45" ht="47.25" x14ac:dyDescent="0.2">
      <c r="A35" s="168" t="s">
        <v>513</v>
      </c>
      <c r="B35" s="167" t="s">
        <v>704</v>
      </c>
      <c r="C35" s="168"/>
      <c r="D35" s="180">
        <v>0</v>
      </c>
      <c r="E35" s="180">
        <v>0</v>
      </c>
      <c r="F35" s="180">
        <v>0</v>
      </c>
      <c r="G35" s="180">
        <v>0</v>
      </c>
      <c r="H35" s="180">
        <v>0</v>
      </c>
      <c r="I35" s="180">
        <v>0</v>
      </c>
      <c r="J35" s="180">
        <v>0</v>
      </c>
      <c r="K35" s="180">
        <v>0</v>
      </c>
      <c r="L35" s="180">
        <v>0</v>
      </c>
      <c r="M35" s="180">
        <v>0</v>
      </c>
      <c r="N35" s="180">
        <v>0</v>
      </c>
      <c r="O35" s="180">
        <v>0</v>
      </c>
      <c r="P35" s="180">
        <v>0</v>
      </c>
      <c r="Q35" s="180">
        <v>0</v>
      </c>
      <c r="R35" s="180">
        <v>0</v>
      </c>
      <c r="S35" s="180">
        <v>0</v>
      </c>
      <c r="T35" s="180">
        <v>0</v>
      </c>
      <c r="U35" s="180">
        <v>0</v>
      </c>
      <c r="V35" s="180">
        <v>0</v>
      </c>
      <c r="W35" s="180">
        <v>0</v>
      </c>
      <c r="X35" s="180">
        <v>0</v>
      </c>
      <c r="Y35" s="180">
        <v>0</v>
      </c>
      <c r="Z35" s="180">
        <v>0</v>
      </c>
      <c r="AA35" s="180">
        <v>0</v>
      </c>
      <c r="AB35" s="180">
        <v>0</v>
      </c>
      <c r="AC35" s="180">
        <v>0</v>
      </c>
      <c r="AD35" s="180">
        <v>0</v>
      </c>
      <c r="AE35" s="180">
        <v>0</v>
      </c>
      <c r="AF35" s="180">
        <v>0</v>
      </c>
      <c r="AG35" s="180">
        <v>0</v>
      </c>
      <c r="AH35" s="180">
        <v>0</v>
      </c>
      <c r="AI35" s="180">
        <v>0</v>
      </c>
      <c r="AJ35" s="180">
        <v>0</v>
      </c>
      <c r="AK35" s="180">
        <v>0</v>
      </c>
      <c r="AL35" s="180">
        <v>0</v>
      </c>
      <c r="AM35" s="180">
        <v>0</v>
      </c>
      <c r="AN35" s="180">
        <v>0</v>
      </c>
      <c r="AO35" s="180">
        <v>0</v>
      </c>
      <c r="AP35" s="180">
        <v>0</v>
      </c>
      <c r="AQ35" s="180">
        <v>0</v>
      </c>
      <c r="AR35" s="180">
        <v>0</v>
      </c>
      <c r="AS35" s="180">
        <v>0</v>
      </c>
    </row>
    <row r="36" spans="1:45" ht="63" x14ac:dyDescent="0.2">
      <c r="A36" s="168" t="s">
        <v>510</v>
      </c>
      <c r="B36" s="167" t="s">
        <v>705</v>
      </c>
      <c r="C36" s="168"/>
      <c r="D36" s="180">
        <v>0</v>
      </c>
      <c r="E36" s="180">
        <v>0</v>
      </c>
      <c r="F36" s="180">
        <v>0</v>
      </c>
      <c r="G36" s="180">
        <v>0</v>
      </c>
      <c r="H36" s="180">
        <v>0</v>
      </c>
      <c r="I36" s="180">
        <v>0</v>
      </c>
      <c r="J36" s="180">
        <v>0</v>
      </c>
      <c r="K36" s="180">
        <v>0</v>
      </c>
      <c r="L36" s="180">
        <v>0</v>
      </c>
      <c r="M36" s="180">
        <v>0</v>
      </c>
      <c r="N36" s="180">
        <v>0</v>
      </c>
      <c r="O36" s="180">
        <v>0</v>
      </c>
      <c r="P36" s="180">
        <v>0</v>
      </c>
      <c r="Q36" s="180">
        <v>0</v>
      </c>
      <c r="R36" s="180">
        <v>0</v>
      </c>
      <c r="S36" s="180">
        <v>0</v>
      </c>
      <c r="T36" s="180">
        <v>0</v>
      </c>
      <c r="U36" s="180">
        <v>0</v>
      </c>
      <c r="V36" s="180">
        <v>0</v>
      </c>
      <c r="W36" s="180">
        <v>0</v>
      </c>
      <c r="X36" s="180">
        <v>0</v>
      </c>
      <c r="Y36" s="180">
        <v>0</v>
      </c>
      <c r="Z36" s="180">
        <v>0</v>
      </c>
      <c r="AA36" s="180">
        <v>0</v>
      </c>
      <c r="AB36" s="180">
        <v>0</v>
      </c>
      <c r="AC36" s="180">
        <v>0</v>
      </c>
      <c r="AD36" s="180">
        <v>0</v>
      </c>
      <c r="AE36" s="180">
        <v>0</v>
      </c>
      <c r="AF36" s="180">
        <v>0</v>
      </c>
      <c r="AG36" s="180">
        <v>0</v>
      </c>
      <c r="AH36" s="180">
        <v>0</v>
      </c>
      <c r="AI36" s="180">
        <v>0</v>
      </c>
      <c r="AJ36" s="180">
        <v>0</v>
      </c>
      <c r="AK36" s="180">
        <v>0</v>
      </c>
      <c r="AL36" s="180">
        <v>0</v>
      </c>
      <c r="AM36" s="180">
        <v>0</v>
      </c>
      <c r="AN36" s="180">
        <v>0</v>
      </c>
      <c r="AO36" s="180">
        <v>0</v>
      </c>
      <c r="AP36" s="180">
        <v>0</v>
      </c>
      <c r="AQ36" s="180">
        <v>0</v>
      </c>
      <c r="AR36" s="180">
        <v>0</v>
      </c>
      <c r="AS36" s="180">
        <v>0</v>
      </c>
    </row>
    <row r="37" spans="1:45" ht="47.25" x14ac:dyDescent="0.2">
      <c r="A37" s="168" t="s">
        <v>509</v>
      </c>
      <c r="B37" s="167" t="s">
        <v>706</v>
      </c>
      <c r="C37" s="168"/>
      <c r="D37" s="180">
        <v>0</v>
      </c>
      <c r="E37" s="180">
        <v>0</v>
      </c>
      <c r="F37" s="180">
        <v>0</v>
      </c>
      <c r="G37" s="180">
        <v>0</v>
      </c>
      <c r="H37" s="180">
        <v>0</v>
      </c>
      <c r="I37" s="180">
        <v>0</v>
      </c>
      <c r="J37" s="180">
        <v>0</v>
      </c>
      <c r="K37" s="180">
        <v>0</v>
      </c>
      <c r="L37" s="180">
        <v>0</v>
      </c>
      <c r="M37" s="180">
        <v>0</v>
      </c>
      <c r="N37" s="180">
        <v>0</v>
      </c>
      <c r="O37" s="180">
        <v>0</v>
      </c>
      <c r="P37" s="180">
        <v>0</v>
      </c>
      <c r="Q37" s="180">
        <v>0</v>
      </c>
      <c r="R37" s="180">
        <v>0</v>
      </c>
      <c r="S37" s="180">
        <v>0</v>
      </c>
      <c r="T37" s="180">
        <v>0</v>
      </c>
      <c r="U37" s="180">
        <v>0</v>
      </c>
      <c r="V37" s="180">
        <v>0</v>
      </c>
      <c r="W37" s="180">
        <v>0</v>
      </c>
      <c r="X37" s="180">
        <v>0</v>
      </c>
      <c r="Y37" s="180">
        <v>0</v>
      </c>
      <c r="Z37" s="180">
        <v>0</v>
      </c>
      <c r="AA37" s="180">
        <v>0</v>
      </c>
      <c r="AB37" s="180">
        <v>0</v>
      </c>
      <c r="AC37" s="180">
        <v>0</v>
      </c>
      <c r="AD37" s="180">
        <v>0</v>
      </c>
      <c r="AE37" s="180">
        <v>0</v>
      </c>
      <c r="AF37" s="180">
        <v>0</v>
      </c>
      <c r="AG37" s="180">
        <v>0</v>
      </c>
      <c r="AH37" s="180">
        <v>0</v>
      </c>
      <c r="AI37" s="180">
        <v>0</v>
      </c>
      <c r="AJ37" s="180">
        <v>0</v>
      </c>
      <c r="AK37" s="180">
        <v>0</v>
      </c>
      <c r="AL37" s="180">
        <v>0</v>
      </c>
      <c r="AM37" s="180">
        <v>0</v>
      </c>
      <c r="AN37" s="180">
        <v>0</v>
      </c>
      <c r="AO37" s="180">
        <v>0</v>
      </c>
      <c r="AP37" s="180">
        <v>0</v>
      </c>
      <c r="AQ37" s="180">
        <v>0</v>
      </c>
      <c r="AR37" s="180">
        <v>0</v>
      </c>
      <c r="AS37" s="180">
        <v>0</v>
      </c>
    </row>
    <row r="38" spans="1:45" ht="126" x14ac:dyDescent="0.2">
      <c r="A38" s="168" t="s">
        <v>509</v>
      </c>
      <c r="B38" s="167" t="s">
        <v>707</v>
      </c>
      <c r="C38" s="168"/>
      <c r="D38" s="180">
        <v>0</v>
      </c>
      <c r="E38" s="180">
        <v>0</v>
      </c>
      <c r="F38" s="180">
        <v>0</v>
      </c>
      <c r="G38" s="180">
        <v>0</v>
      </c>
      <c r="H38" s="180">
        <v>0</v>
      </c>
      <c r="I38" s="180">
        <v>0</v>
      </c>
      <c r="J38" s="180">
        <v>0</v>
      </c>
      <c r="K38" s="180">
        <v>0</v>
      </c>
      <c r="L38" s="180">
        <v>0</v>
      </c>
      <c r="M38" s="180">
        <v>0</v>
      </c>
      <c r="N38" s="180">
        <v>0</v>
      </c>
      <c r="O38" s="180">
        <v>0</v>
      </c>
      <c r="P38" s="180">
        <v>0</v>
      </c>
      <c r="Q38" s="180">
        <v>0</v>
      </c>
      <c r="R38" s="180">
        <v>0</v>
      </c>
      <c r="S38" s="180">
        <v>0</v>
      </c>
      <c r="T38" s="180">
        <v>0</v>
      </c>
      <c r="U38" s="180">
        <v>0</v>
      </c>
      <c r="V38" s="180">
        <v>0</v>
      </c>
      <c r="W38" s="180">
        <v>0</v>
      </c>
      <c r="X38" s="180">
        <v>0</v>
      </c>
      <c r="Y38" s="180">
        <v>0</v>
      </c>
      <c r="Z38" s="180">
        <v>0</v>
      </c>
      <c r="AA38" s="180">
        <v>0</v>
      </c>
      <c r="AB38" s="180">
        <v>0</v>
      </c>
      <c r="AC38" s="180">
        <v>0</v>
      </c>
      <c r="AD38" s="180">
        <v>0</v>
      </c>
      <c r="AE38" s="180">
        <v>0</v>
      </c>
      <c r="AF38" s="180">
        <v>0</v>
      </c>
      <c r="AG38" s="180">
        <v>0</v>
      </c>
      <c r="AH38" s="180">
        <v>0</v>
      </c>
      <c r="AI38" s="180">
        <v>0</v>
      </c>
      <c r="AJ38" s="180">
        <v>0</v>
      </c>
      <c r="AK38" s="180">
        <v>0</v>
      </c>
      <c r="AL38" s="180">
        <v>0</v>
      </c>
      <c r="AM38" s="180">
        <v>0</v>
      </c>
      <c r="AN38" s="180">
        <v>0</v>
      </c>
      <c r="AO38" s="180">
        <v>0</v>
      </c>
      <c r="AP38" s="180">
        <v>0</v>
      </c>
      <c r="AQ38" s="180">
        <v>0</v>
      </c>
      <c r="AR38" s="180">
        <v>0</v>
      </c>
      <c r="AS38" s="180">
        <v>0</v>
      </c>
    </row>
    <row r="39" spans="1:45" ht="110.25" x14ac:dyDescent="0.2">
      <c r="A39" s="168" t="s">
        <v>509</v>
      </c>
      <c r="B39" s="167" t="s">
        <v>708</v>
      </c>
      <c r="C39" s="168"/>
      <c r="D39" s="180">
        <v>0</v>
      </c>
      <c r="E39" s="180">
        <v>0</v>
      </c>
      <c r="F39" s="180">
        <v>0</v>
      </c>
      <c r="G39" s="180">
        <v>0</v>
      </c>
      <c r="H39" s="180">
        <v>0</v>
      </c>
      <c r="I39" s="180">
        <v>0</v>
      </c>
      <c r="J39" s="180">
        <v>0</v>
      </c>
      <c r="K39" s="180">
        <v>0</v>
      </c>
      <c r="L39" s="180">
        <v>0</v>
      </c>
      <c r="M39" s="180">
        <v>0</v>
      </c>
      <c r="N39" s="180">
        <v>0</v>
      </c>
      <c r="O39" s="180">
        <v>0</v>
      </c>
      <c r="P39" s="180">
        <v>0</v>
      </c>
      <c r="Q39" s="180">
        <v>0</v>
      </c>
      <c r="R39" s="180">
        <v>0</v>
      </c>
      <c r="S39" s="180">
        <v>0</v>
      </c>
      <c r="T39" s="180">
        <v>0</v>
      </c>
      <c r="U39" s="180">
        <v>0</v>
      </c>
      <c r="V39" s="180">
        <v>0</v>
      </c>
      <c r="W39" s="180">
        <v>0</v>
      </c>
      <c r="X39" s="180">
        <v>0</v>
      </c>
      <c r="Y39" s="180">
        <v>0</v>
      </c>
      <c r="Z39" s="180">
        <v>0</v>
      </c>
      <c r="AA39" s="180">
        <v>0</v>
      </c>
      <c r="AB39" s="180">
        <v>0</v>
      </c>
      <c r="AC39" s="180">
        <v>0</v>
      </c>
      <c r="AD39" s="180">
        <v>0</v>
      </c>
      <c r="AE39" s="180">
        <v>0</v>
      </c>
      <c r="AF39" s="180">
        <v>0</v>
      </c>
      <c r="AG39" s="180">
        <v>0</v>
      </c>
      <c r="AH39" s="180">
        <v>0</v>
      </c>
      <c r="AI39" s="180">
        <v>0</v>
      </c>
      <c r="AJ39" s="180">
        <v>0</v>
      </c>
      <c r="AK39" s="180">
        <v>0</v>
      </c>
      <c r="AL39" s="180">
        <v>0</v>
      </c>
      <c r="AM39" s="180">
        <v>0</v>
      </c>
      <c r="AN39" s="180">
        <v>0</v>
      </c>
      <c r="AO39" s="180">
        <v>0</v>
      </c>
      <c r="AP39" s="180">
        <v>0</v>
      </c>
      <c r="AQ39" s="180">
        <v>0</v>
      </c>
      <c r="AR39" s="180">
        <v>0</v>
      </c>
      <c r="AS39" s="180">
        <v>0</v>
      </c>
    </row>
    <row r="40" spans="1:45" ht="110.25" x14ac:dyDescent="0.2">
      <c r="A40" s="168" t="s">
        <v>509</v>
      </c>
      <c r="B40" s="167" t="s">
        <v>709</v>
      </c>
      <c r="C40" s="168"/>
      <c r="D40" s="180">
        <v>0</v>
      </c>
      <c r="E40" s="180">
        <v>0</v>
      </c>
      <c r="F40" s="180">
        <v>0</v>
      </c>
      <c r="G40" s="180">
        <v>0</v>
      </c>
      <c r="H40" s="180">
        <v>0</v>
      </c>
      <c r="I40" s="180">
        <v>0</v>
      </c>
      <c r="J40" s="180">
        <v>0</v>
      </c>
      <c r="K40" s="180">
        <v>0</v>
      </c>
      <c r="L40" s="180">
        <v>0</v>
      </c>
      <c r="M40" s="180">
        <v>0</v>
      </c>
      <c r="N40" s="180">
        <v>0</v>
      </c>
      <c r="O40" s="180">
        <v>0</v>
      </c>
      <c r="P40" s="180">
        <v>0</v>
      </c>
      <c r="Q40" s="180">
        <v>0</v>
      </c>
      <c r="R40" s="180">
        <v>0</v>
      </c>
      <c r="S40" s="180">
        <v>0</v>
      </c>
      <c r="T40" s="180">
        <v>0</v>
      </c>
      <c r="U40" s="180">
        <v>0</v>
      </c>
      <c r="V40" s="180">
        <v>0</v>
      </c>
      <c r="W40" s="180">
        <v>0</v>
      </c>
      <c r="X40" s="180">
        <v>0</v>
      </c>
      <c r="Y40" s="180">
        <v>0</v>
      </c>
      <c r="Z40" s="180">
        <v>0</v>
      </c>
      <c r="AA40" s="180">
        <v>0</v>
      </c>
      <c r="AB40" s="180">
        <v>0</v>
      </c>
      <c r="AC40" s="180">
        <v>0</v>
      </c>
      <c r="AD40" s="180">
        <v>0</v>
      </c>
      <c r="AE40" s="180">
        <v>0</v>
      </c>
      <c r="AF40" s="180">
        <v>0</v>
      </c>
      <c r="AG40" s="180">
        <v>0</v>
      </c>
      <c r="AH40" s="180">
        <v>0</v>
      </c>
      <c r="AI40" s="180">
        <v>0</v>
      </c>
      <c r="AJ40" s="180">
        <v>0</v>
      </c>
      <c r="AK40" s="180">
        <v>0</v>
      </c>
      <c r="AL40" s="180">
        <v>0</v>
      </c>
      <c r="AM40" s="180">
        <v>0</v>
      </c>
      <c r="AN40" s="180">
        <v>0</v>
      </c>
      <c r="AO40" s="180">
        <v>0</v>
      </c>
      <c r="AP40" s="180">
        <v>0</v>
      </c>
      <c r="AQ40" s="180">
        <v>0</v>
      </c>
      <c r="AR40" s="180">
        <v>0</v>
      </c>
      <c r="AS40" s="180">
        <v>0</v>
      </c>
    </row>
    <row r="41" spans="1:45" ht="47.25" x14ac:dyDescent="0.2">
      <c r="A41" s="168" t="s">
        <v>508</v>
      </c>
      <c r="B41" s="167" t="s">
        <v>706</v>
      </c>
      <c r="C41" s="168"/>
      <c r="D41" s="180">
        <v>0</v>
      </c>
      <c r="E41" s="180">
        <v>0</v>
      </c>
      <c r="F41" s="180">
        <v>0</v>
      </c>
      <c r="G41" s="180">
        <v>0</v>
      </c>
      <c r="H41" s="180">
        <v>0</v>
      </c>
      <c r="I41" s="180">
        <v>0</v>
      </c>
      <c r="J41" s="180">
        <v>0</v>
      </c>
      <c r="K41" s="180">
        <v>0</v>
      </c>
      <c r="L41" s="180">
        <v>0</v>
      </c>
      <c r="M41" s="180">
        <v>0</v>
      </c>
      <c r="N41" s="180">
        <v>0</v>
      </c>
      <c r="O41" s="180">
        <v>0</v>
      </c>
      <c r="P41" s="180">
        <v>0</v>
      </c>
      <c r="Q41" s="180">
        <v>0</v>
      </c>
      <c r="R41" s="180">
        <v>0</v>
      </c>
      <c r="S41" s="180">
        <v>0</v>
      </c>
      <c r="T41" s="180">
        <v>0</v>
      </c>
      <c r="U41" s="180">
        <v>0</v>
      </c>
      <c r="V41" s="180">
        <v>0</v>
      </c>
      <c r="W41" s="180">
        <v>0</v>
      </c>
      <c r="X41" s="180">
        <v>0</v>
      </c>
      <c r="Y41" s="180">
        <v>0</v>
      </c>
      <c r="Z41" s="180">
        <v>0</v>
      </c>
      <c r="AA41" s="180">
        <v>0</v>
      </c>
      <c r="AB41" s="180">
        <v>0</v>
      </c>
      <c r="AC41" s="180">
        <v>0</v>
      </c>
      <c r="AD41" s="180">
        <v>0</v>
      </c>
      <c r="AE41" s="180">
        <v>0</v>
      </c>
      <c r="AF41" s="180">
        <v>0</v>
      </c>
      <c r="AG41" s="180">
        <v>0</v>
      </c>
      <c r="AH41" s="180">
        <v>0</v>
      </c>
      <c r="AI41" s="180">
        <v>0</v>
      </c>
      <c r="AJ41" s="180">
        <v>0</v>
      </c>
      <c r="AK41" s="180">
        <v>0</v>
      </c>
      <c r="AL41" s="180">
        <v>0</v>
      </c>
      <c r="AM41" s="180">
        <v>0</v>
      </c>
      <c r="AN41" s="180">
        <v>0</v>
      </c>
      <c r="AO41" s="180">
        <v>0</v>
      </c>
      <c r="AP41" s="180">
        <v>0</v>
      </c>
      <c r="AQ41" s="180">
        <v>0</v>
      </c>
      <c r="AR41" s="180">
        <v>0</v>
      </c>
      <c r="AS41" s="180">
        <v>0</v>
      </c>
    </row>
    <row r="42" spans="1:45" ht="126" x14ac:dyDescent="0.2">
      <c r="A42" s="168" t="s">
        <v>508</v>
      </c>
      <c r="B42" s="167" t="s">
        <v>707</v>
      </c>
      <c r="C42" s="168"/>
      <c r="D42" s="180">
        <v>0</v>
      </c>
      <c r="E42" s="180">
        <v>0</v>
      </c>
      <c r="F42" s="180">
        <v>0</v>
      </c>
      <c r="G42" s="180">
        <v>0</v>
      </c>
      <c r="H42" s="180">
        <v>0</v>
      </c>
      <c r="I42" s="180">
        <v>0</v>
      </c>
      <c r="J42" s="180">
        <v>0</v>
      </c>
      <c r="K42" s="180">
        <v>0</v>
      </c>
      <c r="L42" s="180">
        <v>0</v>
      </c>
      <c r="M42" s="180">
        <v>0</v>
      </c>
      <c r="N42" s="180">
        <v>0</v>
      </c>
      <c r="O42" s="180">
        <v>0</v>
      </c>
      <c r="P42" s="180">
        <v>0</v>
      </c>
      <c r="Q42" s="180">
        <v>0</v>
      </c>
      <c r="R42" s="180">
        <v>0</v>
      </c>
      <c r="S42" s="180">
        <v>0</v>
      </c>
      <c r="T42" s="180">
        <v>0</v>
      </c>
      <c r="U42" s="180">
        <v>0</v>
      </c>
      <c r="V42" s="180">
        <v>0</v>
      </c>
      <c r="W42" s="180">
        <v>0</v>
      </c>
      <c r="X42" s="180">
        <v>0</v>
      </c>
      <c r="Y42" s="180">
        <v>0</v>
      </c>
      <c r="Z42" s="180">
        <v>0</v>
      </c>
      <c r="AA42" s="180">
        <v>0</v>
      </c>
      <c r="AB42" s="180">
        <v>0</v>
      </c>
      <c r="AC42" s="180">
        <v>0</v>
      </c>
      <c r="AD42" s="180">
        <v>0</v>
      </c>
      <c r="AE42" s="180">
        <v>0</v>
      </c>
      <c r="AF42" s="180">
        <v>0</v>
      </c>
      <c r="AG42" s="180">
        <v>0</v>
      </c>
      <c r="AH42" s="180">
        <v>0</v>
      </c>
      <c r="AI42" s="180">
        <v>0</v>
      </c>
      <c r="AJ42" s="180">
        <v>0</v>
      </c>
      <c r="AK42" s="180">
        <v>0</v>
      </c>
      <c r="AL42" s="180">
        <v>0</v>
      </c>
      <c r="AM42" s="180">
        <v>0</v>
      </c>
      <c r="AN42" s="180">
        <v>0</v>
      </c>
      <c r="AO42" s="180">
        <v>0</v>
      </c>
      <c r="AP42" s="180">
        <v>0</v>
      </c>
      <c r="AQ42" s="180">
        <v>0</v>
      </c>
      <c r="AR42" s="180">
        <v>0</v>
      </c>
      <c r="AS42" s="180">
        <v>0</v>
      </c>
    </row>
    <row r="43" spans="1:45" ht="110.25" x14ac:dyDescent="0.2">
      <c r="A43" s="168" t="s">
        <v>508</v>
      </c>
      <c r="B43" s="167" t="s">
        <v>708</v>
      </c>
      <c r="C43" s="168"/>
      <c r="D43" s="180">
        <v>0</v>
      </c>
      <c r="E43" s="180">
        <v>0</v>
      </c>
      <c r="F43" s="180">
        <v>0</v>
      </c>
      <c r="G43" s="180">
        <v>0</v>
      </c>
      <c r="H43" s="180">
        <v>0</v>
      </c>
      <c r="I43" s="180">
        <v>0</v>
      </c>
      <c r="J43" s="180">
        <v>0</v>
      </c>
      <c r="K43" s="180">
        <v>0</v>
      </c>
      <c r="L43" s="180">
        <v>0</v>
      </c>
      <c r="M43" s="180">
        <v>0</v>
      </c>
      <c r="N43" s="180">
        <v>0</v>
      </c>
      <c r="O43" s="180">
        <v>0</v>
      </c>
      <c r="P43" s="180">
        <v>0</v>
      </c>
      <c r="Q43" s="180">
        <v>0</v>
      </c>
      <c r="R43" s="180">
        <v>0</v>
      </c>
      <c r="S43" s="180">
        <v>0</v>
      </c>
      <c r="T43" s="180">
        <v>0</v>
      </c>
      <c r="U43" s="180">
        <v>0</v>
      </c>
      <c r="V43" s="180">
        <v>0</v>
      </c>
      <c r="W43" s="180">
        <v>0</v>
      </c>
      <c r="X43" s="180">
        <v>0</v>
      </c>
      <c r="Y43" s="180">
        <v>0</v>
      </c>
      <c r="Z43" s="180">
        <v>0</v>
      </c>
      <c r="AA43" s="180">
        <v>0</v>
      </c>
      <c r="AB43" s="180">
        <v>0</v>
      </c>
      <c r="AC43" s="180">
        <v>0</v>
      </c>
      <c r="AD43" s="180">
        <v>0</v>
      </c>
      <c r="AE43" s="180">
        <v>0</v>
      </c>
      <c r="AF43" s="180">
        <v>0</v>
      </c>
      <c r="AG43" s="180">
        <v>0</v>
      </c>
      <c r="AH43" s="180">
        <v>0</v>
      </c>
      <c r="AI43" s="180">
        <v>0</v>
      </c>
      <c r="AJ43" s="180">
        <v>0</v>
      </c>
      <c r="AK43" s="180">
        <v>0</v>
      </c>
      <c r="AL43" s="180">
        <v>0</v>
      </c>
      <c r="AM43" s="180">
        <v>0</v>
      </c>
      <c r="AN43" s="180">
        <v>0</v>
      </c>
      <c r="AO43" s="180">
        <v>0</v>
      </c>
      <c r="AP43" s="180">
        <v>0</v>
      </c>
      <c r="AQ43" s="180">
        <v>0</v>
      </c>
      <c r="AR43" s="180">
        <v>0</v>
      </c>
      <c r="AS43" s="180">
        <v>0</v>
      </c>
    </row>
    <row r="44" spans="1:45" ht="110.25" x14ac:dyDescent="0.2">
      <c r="A44" s="168" t="s">
        <v>508</v>
      </c>
      <c r="B44" s="167" t="s">
        <v>710</v>
      </c>
      <c r="C44" s="168"/>
      <c r="D44" s="180">
        <v>0</v>
      </c>
      <c r="E44" s="180">
        <v>0</v>
      </c>
      <c r="F44" s="180">
        <v>0</v>
      </c>
      <c r="G44" s="180">
        <v>0</v>
      </c>
      <c r="H44" s="180">
        <v>0</v>
      </c>
      <c r="I44" s="180">
        <v>0</v>
      </c>
      <c r="J44" s="180">
        <v>0</v>
      </c>
      <c r="K44" s="180">
        <v>0</v>
      </c>
      <c r="L44" s="180">
        <v>0</v>
      </c>
      <c r="M44" s="180">
        <v>0</v>
      </c>
      <c r="N44" s="180">
        <v>0</v>
      </c>
      <c r="O44" s="180">
        <v>0</v>
      </c>
      <c r="P44" s="180">
        <v>0</v>
      </c>
      <c r="Q44" s="180">
        <v>0</v>
      </c>
      <c r="R44" s="180">
        <v>0</v>
      </c>
      <c r="S44" s="180">
        <v>0</v>
      </c>
      <c r="T44" s="180">
        <v>0</v>
      </c>
      <c r="U44" s="180">
        <v>0</v>
      </c>
      <c r="V44" s="180">
        <v>0</v>
      </c>
      <c r="W44" s="180">
        <v>0</v>
      </c>
      <c r="X44" s="180">
        <v>0</v>
      </c>
      <c r="Y44" s="180">
        <v>0</v>
      </c>
      <c r="Z44" s="180">
        <v>0</v>
      </c>
      <c r="AA44" s="180">
        <v>0</v>
      </c>
      <c r="AB44" s="180">
        <v>0</v>
      </c>
      <c r="AC44" s="180">
        <v>0</v>
      </c>
      <c r="AD44" s="180">
        <v>0</v>
      </c>
      <c r="AE44" s="180">
        <v>0</v>
      </c>
      <c r="AF44" s="180">
        <v>0</v>
      </c>
      <c r="AG44" s="180">
        <v>0</v>
      </c>
      <c r="AH44" s="180">
        <v>0</v>
      </c>
      <c r="AI44" s="180">
        <v>0</v>
      </c>
      <c r="AJ44" s="180">
        <v>0</v>
      </c>
      <c r="AK44" s="180">
        <v>0</v>
      </c>
      <c r="AL44" s="180">
        <v>0</v>
      </c>
      <c r="AM44" s="180">
        <v>0</v>
      </c>
      <c r="AN44" s="180">
        <v>0</v>
      </c>
      <c r="AO44" s="180">
        <v>0</v>
      </c>
      <c r="AP44" s="180">
        <v>0</v>
      </c>
      <c r="AQ44" s="180">
        <v>0</v>
      </c>
      <c r="AR44" s="180">
        <v>0</v>
      </c>
      <c r="AS44" s="180">
        <v>0</v>
      </c>
    </row>
    <row r="45" spans="1:45" ht="94.5" x14ac:dyDescent="0.2">
      <c r="A45" s="168" t="s">
        <v>505</v>
      </c>
      <c r="B45" s="167" t="s">
        <v>711</v>
      </c>
      <c r="C45" s="168"/>
      <c r="D45" s="178">
        <f t="shared" ref="D45:AS45" si="10">IF((COUNTIF(D46:D47,"нд"))=(COUNTA(D46:D47)),"нд",SUMIF(D46:D47,"&gt;0",D46:D47))</f>
        <v>0</v>
      </c>
      <c r="E45" s="178">
        <f t="shared" si="10"/>
        <v>0</v>
      </c>
      <c r="F45" s="178">
        <f t="shared" si="10"/>
        <v>0</v>
      </c>
      <c r="G45" s="178">
        <f t="shared" si="10"/>
        <v>0</v>
      </c>
      <c r="H45" s="178">
        <f t="shared" si="10"/>
        <v>0</v>
      </c>
      <c r="I45" s="178">
        <f t="shared" si="10"/>
        <v>0</v>
      </c>
      <c r="J45" s="178">
        <f t="shared" si="10"/>
        <v>0</v>
      </c>
      <c r="K45" s="178">
        <f t="shared" si="10"/>
        <v>0</v>
      </c>
      <c r="L45" s="178">
        <f t="shared" si="10"/>
        <v>0</v>
      </c>
      <c r="M45" s="178">
        <f t="shared" si="10"/>
        <v>0</v>
      </c>
      <c r="N45" s="178">
        <f t="shared" si="10"/>
        <v>0</v>
      </c>
      <c r="O45" s="178">
        <f t="shared" si="10"/>
        <v>0</v>
      </c>
      <c r="P45" s="178">
        <f t="shared" si="10"/>
        <v>0</v>
      </c>
      <c r="Q45" s="178">
        <f t="shared" si="10"/>
        <v>0</v>
      </c>
      <c r="R45" s="178">
        <f t="shared" si="10"/>
        <v>0</v>
      </c>
      <c r="S45" s="178">
        <f t="shared" si="10"/>
        <v>0</v>
      </c>
      <c r="T45" s="178">
        <f t="shared" si="10"/>
        <v>0</v>
      </c>
      <c r="U45" s="178">
        <f t="shared" si="10"/>
        <v>0</v>
      </c>
      <c r="V45" s="178">
        <f t="shared" si="10"/>
        <v>0</v>
      </c>
      <c r="W45" s="178">
        <f t="shared" si="10"/>
        <v>0</v>
      </c>
      <c r="X45" s="178">
        <f t="shared" si="10"/>
        <v>0</v>
      </c>
      <c r="Y45" s="178">
        <f t="shared" si="10"/>
        <v>0</v>
      </c>
      <c r="Z45" s="178">
        <f t="shared" si="10"/>
        <v>0</v>
      </c>
      <c r="AA45" s="178">
        <f t="shared" si="10"/>
        <v>0</v>
      </c>
      <c r="AB45" s="178">
        <f t="shared" si="10"/>
        <v>0</v>
      </c>
      <c r="AC45" s="178">
        <f t="shared" si="10"/>
        <v>0</v>
      </c>
      <c r="AD45" s="178">
        <f t="shared" si="10"/>
        <v>0</v>
      </c>
      <c r="AE45" s="178">
        <f t="shared" si="10"/>
        <v>0</v>
      </c>
      <c r="AF45" s="178">
        <f t="shared" si="10"/>
        <v>0</v>
      </c>
      <c r="AG45" s="178">
        <f t="shared" si="10"/>
        <v>0</v>
      </c>
      <c r="AH45" s="178">
        <f t="shared" si="10"/>
        <v>0</v>
      </c>
      <c r="AI45" s="178">
        <f t="shared" si="10"/>
        <v>0</v>
      </c>
      <c r="AJ45" s="178">
        <f t="shared" si="10"/>
        <v>0</v>
      </c>
      <c r="AK45" s="178">
        <f t="shared" si="10"/>
        <v>0</v>
      </c>
      <c r="AL45" s="178">
        <f t="shared" si="10"/>
        <v>0</v>
      </c>
      <c r="AM45" s="178">
        <f t="shared" si="10"/>
        <v>0</v>
      </c>
      <c r="AN45" s="178">
        <f t="shared" si="10"/>
        <v>0</v>
      </c>
      <c r="AO45" s="178">
        <f t="shared" si="10"/>
        <v>0</v>
      </c>
      <c r="AP45" s="178">
        <f t="shared" si="10"/>
        <v>0</v>
      </c>
      <c r="AQ45" s="178">
        <f t="shared" si="10"/>
        <v>0</v>
      </c>
      <c r="AR45" s="178">
        <f t="shared" si="10"/>
        <v>0</v>
      </c>
      <c r="AS45" s="178">
        <f t="shared" si="10"/>
        <v>0</v>
      </c>
    </row>
    <row r="46" spans="1:45" ht="78.75" x14ac:dyDescent="0.2">
      <c r="A46" s="168" t="s">
        <v>504</v>
      </c>
      <c r="B46" s="167" t="s">
        <v>712</v>
      </c>
      <c r="C46" s="168"/>
      <c r="D46" s="180">
        <v>0</v>
      </c>
      <c r="E46" s="180">
        <v>0</v>
      </c>
      <c r="F46" s="180">
        <v>0</v>
      </c>
      <c r="G46" s="180">
        <v>0</v>
      </c>
      <c r="H46" s="180">
        <v>0</v>
      </c>
      <c r="I46" s="180">
        <v>0</v>
      </c>
      <c r="J46" s="180">
        <v>0</v>
      </c>
      <c r="K46" s="180">
        <v>0</v>
      </c>
      <c r="L46" s="180">
        <v>0</v>
      </c>
      <c r="M46" s="180">
        <v>0</v>
      </c>
      <c r="N46" s="180">
        <v>0</v>
      </c>
      <c r="O46" s="180">
        <v>0</v>
      </c>
      <c r="P46" s="180">
        <v>0</v>
      </c>
      <c r="Q46" s="180">
        <v>0</v>
      </c>
      <c r="R46" s="180">
        <v>0</v>
      </c>
      <c r="S46" s="180">
        <v>0</v>
      </c>
      <c r="T46" s="180">
        <v>0</v>
      </c>
      <c r="U46" s="180">
        <v>0</v>
      </c>
      <c r="V46" s="180">
        <v>0</v>
      </c>
      <c r="W46" s="180">
        <v>0</v>
      </c>
      <c r="X46" s="180">
        <v>0</v>
      </c>
      <c r="Y46" s="180">
        <v>0</v>
      </c>
      <c r="Z46" s="180">
        <v>0</v>
      </c>
      <c r="AA46" s="180">
        <v>0</v>
      </c>
      <c r="AB46" s="180">
        <v>0</v>
      </c>
      <c r="AC46" s="180">
        <v>0</v>
      </c>
      <c r="AD46" s="180">
        <v>0</v>
      </c>
      <c r="AE46" s="180">
        <v>0</v>
      </c>
      <c r="AF46" s="180">
        <v>0</v>
      </c>
      <c r="AG46" s="180">
        <v>0</v>
      </c>
      <c r="AH46" s="180">
        <v>0</v>
      </c>
      <c r="AI46" s="180">
        <v>0</v>
      </c>
      <c r="AJ46" s="180">
        <v>0</v>
      </c>
      <c r="AK46" s="180">
        <v>0</v>
      </c>
      <c r="AL46" s="180">
        <v>0</v>
      </c>
      <c r="AM46" s="180">
        <v>0</v>
      </c>
      <c r="AN46" s="180">
        <v>0</v>
      </c>
      <c r="AO46" s="180">
        <v>0</v>
      </c>
      <c r="AP46" s="180">
        <v>0</v>
      </c>
      <c r="AQ46" s="180">
        <v>0</v>
      </c>
      <c r="AR46" s="180">
        <v>0</v>
      </c>
      <c r="AS46" s="180">
        <v>0</v>
      </c>
    </row>
    <row r="47" spans="1:45" ht="78.75" x14ac:dyDescent="0.2">
      <c r="A47" s="168" t="s">
        <v>502</v>
      </c>
      <c r="B47" s="167" t="s">
        <v>713</v>
      </c>
      <c r="C47" s="168"/>
      <c r="D47" s="180">
        <v>0</v>
      </c>
      <c r="E47" s="180">
        <v>0</v>
      </c>
      <c r="F47" s="180">
        <v>0</v>
      </c>
      <c r="G47" s="180">
        <v>0</v>
      </c>
      <c r="H47" s="180">
        <v>0</v>
      </c>
      <c r="I47" s="180">
        <v>0</v>
      </c>
      <c r="J47" s="180">
        <v>0</v>
      </c>
      <c r="K47" s="180">
        <v>0</v>
      </c>
      <c r="L47" s="180">
        <v>0</v>
      </c>
      <c r="M47" s="180">
        <v>0</v>
      </c>
      <c r="N47" s="180">
        <v>0</v>
      </c>
      <c r="O47" s="180">
        <v>0</v>
      </c>
      <c r="P47" s="180">
        <v>0</v>
      </c>
      <c r="Q47" s="180">
        <v>0</v>
      </c>
      <c r="R47" s="180">
        <v>0</v>
      </c>
      <c r="S47" s="180">
        <v>0</v>
      </c>
      <c r="T47" s="180">
        <v>0</v>
      </c>
      <c r="U47" s="180">
        <v>0</v>
      </c>
      <c r="V47" s="180">
        <v>0</v>
      </c>
      <c r="W47" s="180">
        <v>0</v>
      </c>
      <c r="X47" s="180">
        <v>0</v>
      </c>
      <c r="Y47" s="180">
        <v>0</v>
      </c>
      <c r="Z47" s="180">
        <v>0</v>
      </c>
      <c r="AA47" s="180">
        <v>0</v>
      </c>
      <c r="AB47" s="180">
        <v>0</v>
      </c>
      <c r="AC47" s="180">
        <v>0</v>
      </c>
      <c r="AD47" s="180">
        <v>0</v>
      </c>
      <c r="AE47" s="180">
        <v>0</v>
      </c>
      <c r="AF47" s="180">
        <v>0</v>
      </c>
      <c r="AG47" s="180">
        <v>0</v>
      </c>
      <c r="AH47" s="180">
        <v>0</v>
      </c>
      <c r="AI47" s="180">
        <v>0</v>
      </c>
      <c r="AJ47" s="180">
        <v>0</v>
      </c>
      <c r="AK47" s="180">
        <v>0</v>
      </c>
      <c r="AL47" s="180">
        <v>0</v>
      </c>
      <c r="AM47" s="180">
        <v>0</v>
      </c>
      <c r="AN47" s="180">
        <v>0</v>
      </c>
      <c r="AO47" s="180">
        <v>0</v>
      </c>
      <c r="AP47" s="180">
        <v>0</v>
      </c>
      <c r="AQ47" s="180">
        <v>0</v>
      </c>
      <c r="AR47" s="180">
        <v>0</v>
      </c>
      <c r="AS47" s="180">
        <v>0</v>
      </c>
    </row>
    <row r="48" spans="1:45" ht="47.25" x14ac:dyDescent="0.2">
      <c r="A48" s="168" t="s">
        <v>491</v>
      </c>
      <c r="B48" s="167" t="s">
        <v>714</v>
      </c>
      <c r="C48" s="168"/>
      <c r="D48" s="178">
        <f t="shared" ref="D48:AS48" si="11">IF(AND(D49="нд",D49=D64,D64=D70,D70=D80),"нд",SUMIF(D49,"&gt;0",D49)+SUMIF(D64,"&gt;0",D64)+SUMIF(D70,"&gt;0",D70)+SUMIF(D80,"&gt;0",D80))</f>
        <v>0</v>
      </c>
      <c r="E48" s="178">
        <f t="shared" si="11"/>
        <v>0</v>
      </c>
      <c r="F48" s="178">
        <f t="shared" si="11"/>
        <v>0</v>
      </c>
      <c r="G48" s="178">
        <f t="shared" si="11"/>
        <v>0</v>
      </c>
      <c r="H48" s="178">
        <f t="shared" si="11"/>
        <v>0</v>
      </c>
      <c r="I48" s="178">
        <f t="shared" si="11"/>
        <v>0</v>
      </c>
      <c r="J48" s="178">
        <f t="shared" si="11"/>
        <v>3.3499999999999996</v>
      </c>
      <c r="K48" s="178">
        <f t="shared" si="11"/>
        <v>0</v>
      </c>
      <c r="L48" s="178">
        <f t="shared" si="11"/>
        <v>2.0099999999999998</v>
      </c>
      <c r="M48" s="178">
        <f t="shared" si="11"/>
        <v>0</v>
      </c>
      <c r="N48" s="178">
        <f t="shared" si="11"/>
        <v>0</v>
      </c>
      <c r="O48" s="178">
        <f t="shared" si="11"/>
        <v>0</v>
      </c>
      <c r="P48" s="178">
        <f t="shared" si="11"/>
        <v>0</v>
      </c>
      <c r="Q48" s="178">
        <f t="shared" si="11"/>
        <v>0</v>
      </c>
      <c r="R48" s="178">
        <f t="shared" si="11"/>
        <v>0</v>
      </c>
      <c r="S48" s="178">
        <f t="shared" si="11"/>
        <v>0</v>
      </c>
      <c r="T48" s="178">
        <f t="shared" si="11"/>
        <v>0</v>
      </c>
      <c r="U48" s="178">
        <f t="shared" si="11"/>
        <v>0</v>
      </c>
      <c r="V48" s="178">
        <f t="shared" si="11"/>
        <v>0</v>
      </c>
      <c r="W48" s="178">
        <f t="shared" si="11"/>
        <v>0</v>
      </c>
      <c r="X48" s="178">
        <f t="shared" si="11"/>
        <v>0</v>
      </c>
      <c r="Y48" s="178">
        <f t="shared" si="11"/>
        <v>0</v>
      </c>
      <c r="Z48" s="178">
        <f t="shared" si="11"/>
        <v>0</v>
      </c>
      <c r="AA48" s="178">
        <f t="shared" si="11"/>
        <v>0</v>
      </c>
      <c r="AB48" s="178">
        <f t="shared" si="11"/>
        <v>0</v>
      </c>
      <c r="AC48" s="178">
        <f t="shared" si="11"/>
        <v>0</v>
      </c>
      <c r="AD48" s="178">
        <f t="shared" si="11"/>
        <v>0</v>
      </c>
      <c r="AE48" s="178">
        <f t="shared" si="11"/>
        <v>0</v>
      </c>
      <c r="AF48" s="178">
        <f t="shared" si="11"/>
        <v>0</v>
      </c>
      <c r="AG48" s="178">
        <f t="shared" si="11"/>
        <v>0</v>
      </c>
      <c r="AH48" s="178">
        <f t="shared" si="11"/>
        <v>4.2949999999999999</v>
      </c>
      <c r="AI48" s="178">
        <f t="shared" si="11"/>
        <v>0</v>
      </c>
      <c r="AJ48" s="178">
        <f t="shared" si="11"/>
        <v>7.3740000000000006</v>
      </c>
      <c r="AK48" s="178">
        <f t="shared" si="11"/>
        <v>0</v>
      </c>
      <c r="AL48" s="178">
        <f t="shared" si="11"/>
        <v>0</v>
      </c>
      <c r="AM48" s="178">
        <f t="shared" si="11"/>
        <v>0</v>
      </c>
      <c r="AN48" s="178">
        <f t="shared" si="11"/>
        <v>0</v>
      </c>
      <c r="AO48" s="178">
        <f t="shared" si="11"/>
        <v>0</v>
      </c>
      <c r="AP48" s="178">
        <f t="shared" si="11"/>
        <v>0</v>
      </c>
      <c r="AQ48" s="178">
        <f t="shared" si="11"/>
        <v>0</v>
      </c>
      <c r="AR48" s="178">
        <f t="shared" si="11"/>
        <v>0</v>
      </c>
      <c r="AS48" s="178">
        <f t="shared" si="11"/>
        <v>0</v>
      </c>
    </row>
    <row r="49" spans="1:45" ht="78.75" x14ac:dyDescent="0.2">
      <c r="A49" s="168" t="s">
        <v>489</v>
      </c>
      <c r="B49" s="167" t="s">
        <v>715</v>
      </c>
      <c r="C49" s="168"/>
      <c r="D49" s="178">
        <f t="shared" ref="D49:AS49" si="12">IF(AND(D50="нд",D50=D63),"нд",SUMIF(D50,"&gt;0",D50)+SUMIF(D63,"&gt;0",D63))</f>
        <v>0</v>
      </c>
      <c r="E49" s="178">
        <f t="shared" si="12"/>
        <v>0</v>
      </c>
      <c r="F49" s="178">
        <f t="shared" si="12"/>
        <v>0</v>
      </c>
      <c r="G49" s="178">
        <f t="shared" si="12"/>
        <v>0</v>
      </c>
      <c r="H49" s="178">
        <f t="shared" si="12"/>
        <v>0</v>
      </c>
      <c r="I49" s="178">
        <f t="shared" si="12"/>
        <v>0</v>
      </c>
      <c r="J49" s="178">
        <f t="shared" si="12"/>
        <v>3.3499999999999996</v>
      </c>
      <c r="K49" s="178">
        <f t="shared" si="12"/>
        <v>0</v>
      </c>
      <c r="L49" s="178">
        <f t="shared" si="12"/>
        <v>0</v>
      </c>
      <c r="M49" s="178">
        <f t="shared" si="12"/>
        <v>0</v>
      </c>
      <c r="N49" s="178">
        <f t="shared" si="12"/>
        <v>0</v>
      </c>
      <c r="O49" s="178">
        <f t="shared" si="12"/>
        <v>0</v>
      </c>
      <c r="P49" s="178">
        <f t="shared" si="12"/>
        <v>0</v>
      </c>
      <c r="Q49" s="178">
        <f t="shared" si="12"/>
        <v>0</v>
      </c>
      <c r="R49" s="178">
        <f t="shared" si="12"/>
        <v>0</v>
      </c>
      <c r="S49" s="178">
        <f t="shared" si="12"/>
        <v>0</v>
      </c>
      <c r="T49" s="178">
        <f t="shared" si="12"/>
        <v>0</v>
      </c>
      <c r="U49" s="178">
        <f t="shared" si="12"/>
        <v>0</v>
      </c>
      <c r="V49" s="178">
        <f t="shared" si="12"/>
        <v>0</v>
      </c>
      <c r="W49" s="178">
        <f t="shared" si="12"/>
        <v>0</v>
      </c>
      <c r="X49" s="178">
        <f t="shared" si="12"/>
        <v>0</v>
      </c>
      <c r="Y49" s="178">
        <f t="shared" si="12"/>
        <v>0</v>
      </c>
      <c r="Z49" s="178">
        <f t="shared" si="12"/>
        <v>0</v>
      </c>
      <c r="AA49" s="178">
        <f t="shared" si="12"/>
        <v>0</v>
      </c>
      <c r="AB49" s="178">
        <f t="shared" si="12"/>
        <v>0</v>
      </c>
      <c r="AC49" s="178">
        <f t="shared" si="12"/>
        <v>0</v>
      </c>
      <c r="AD49" s="178">
        <f t="shared" si="12"/>
        <v>0</v>
      </c>
      <c r="AE49" s="178">
        <f t="shared" si="12"/>
        <v>0</v>
      </c>
      <c r="AF49" s="178">
        <f t="shared" si="12"/>
        <v>0</v>
      </c>
      <c r="AG49" s="178">
        <f t="shared" si="12"/>
        <v>0</v>
      </c>
      <c r="AH49" s="178">
        <f t="shared" si="12"/>
        <v>0</v>
      </c>
      <c r="AI49" s="178">
        <f t="shared" si="12"/>
        <v>0</v>
      </c>
      <c r="AJ49" s="178">
        <f t="shared" si="12"/>
        <v>5.4870000000000001</v>
      </c>
      <c r="AK49" s="178">
        <f t="shared" si="12"/>
        <v>0</v>
      </c>
      <c r="AL49" s="178">
        <f t="shared" si="12"/>
        <v>0</v>
      </c>
      <c r="AM49" s="178">
        <f t="shared" si="12"/>
        <v>0</v>
      </c>
      <c r="AN49" s="178">
        <f t="shared" si="12"/>
        <v>0</v>
      </c>
      <c r="AO49" s="178">
        <f t="shared" si="12"/>
        <v>0</v>
      </c>
      <c r="AP49" s="178">
        <f t="shared" si="12"/>
        <v>0</v>
      </c>
      <c r="AQ49" s="178">
        <f t="shared" si="12"/>
        <v>0</v>
      </c>
      <c r="AR49" s="178">
        <f t="shared" si="12"/>
        <v>0</v>
      </c>
      <c r="AS49" s="178">
        <f t="shared" si="12"/>
        <v>0</v>
      </c>
    </row>
    <row r="50" spans="1:45" ht="31.5" x14ac:dyDescent="0.2">
      <c r="A50" s="168" t="s">
        <v>487</v>
      </c>
      <c r="B50" s="167" t="s">
        <v>716</v>
      </c>
      <c r="C50" s="168"/>
      <c r="D50" s="178" t="str">
        <f>IF((COUNTIF(D51:D62,"нд"))=(COUNTA(D51:D62)),"нд",SUMIF(D51:D62,"&gt;0",D51:D62))</f>
        <v>нд</v>
      </c>
      <c r="E50" s="178" t="str">
        <f t="shared" ref="E50:AS50" si="13">IF((COUNTIF(E51:E62,"нд"))=(COUNTA(E51:E62)),"нд",SUMIF(E51:E62,"&gt;0",E51:E62))</f>
        <v>нд</v>
      </c>
      <c r="F50" s="178" t="str">
        <f t="shared" si="13"/>
        <v>нд</v>
      </c>
      <c r="G50" s="178" t="str">
        <f t="shared" si="13"/>
        <v>нд</v>
      </c>
      <c r="H50" s="178" t="str">
        <f t="shared" si="13"/>
        <v>нд</v>
      </c>
      <c r="I50" s="178" t="str">
        <f t="shared" si="13"/>
        <v>нд</v>
      </c>
      <c r="J50" s="178">
        <f t="shared" si="13"/>
        <v>3.3499999999999996</v>
      </c>
      <c r="K50" s="178" t="str">
        <f t="shared" si="13"/>
        <v>нд</v>
      </c>
      <c r="L50" s="178" t="str">
        <f t="shared" si="13"/>
        <v>нд</v>
      </c>
      <c r="M50" s="178" t="str">
        <f t="shared" si="13"/>
        <v>нд</v>
      </c>
      <c r="N50" s="178" t="str">
        <f t="shared" si="13"/>
        <v>нд</v>
      </c>
      <c r="O50" s="178" t="str">
        <f t="shared" si="13"/>
        <v>нд</v>
      </c>
      <c r="P50" s="178" t="str">
        <f t="shared" si="13"/>
        <v>нд</v>
      </c>
      <c r="Q50" s="178" t="str">
        <f t="shared" si="13"/>
        <v>нд</v>
      </c>
      <c r="R50" s="178" t="str">
        <f t="shared" si="13"/>
        <v>нд</v>
      </c>
      <c r="S50" s="178" t="str">
        <f t="shared" si="13"/>
        <v>нд</v>
      </c>
      <c r="T50" s="178" t="str">
        <f t="shared" si="13"/>
        <v>нд</v>
      </c>
      <c r="U50" s="178" t="str">
        <f t="shared" si="13"/>
        <v>нд</v>
      </c>
      <c r="V50" s="178" t="str">
        <f t="shared" si="13"/>
        <v>нд</v>
      </c>
      <c r="W50" s="178" t="str">
        <f t="shared" si="13"/>
        <v>нд</v>
      </c>
      <c r="X50" s="178" t="str">
        <f t="shared" si="13"/>
        <v>нд</v>
      </c>
      <c r="Y50" s="178" t="str">
        <f t="shared" si="13"/>
        <v>нд</v>
      </c>
      <c r="Z50" s="178" t="str">
        <f t="shared" si="13"/>
        <v>нд</v>
      </c>
      <c r="AA50" s="178" t="str">
        <f t="shared" si="13"/>
        <v>нд</v>
      </c>
      <c r="AB50" s="178" t="str">
        <f t="shared" si="13"/>
        <v>нд</v>
      </c>
      <c r="AC50" s="178" t="str">
        <f t="shared" si="13"/>
        <v>нд</v>
      </c>
      <c r="AD50" s="178" t="str">
        <f t="shared" si="13"/>
        <v>нд</v>
      </c>
      <c r="AE50" s="178" t="str">
        <f t="shared" si="13"/>
        <v>нд</v>
      </c>
      <c r="AF50" s="178" t="str">
        <f t="shared" si="13"/>
        <v>нд</v>
      </c>
      <c r="AG50" s="178" t="str">
        <f t="shared" si="13"/>
        <v>нд</v>
      </c>
      <c r="AH50" s="178" t="str">
        <f t="shared" si="13"/>
        <v>нд</v>
      </c>
      <c r="AI50" s="178" t="str">
        <f t="shared" si="13"/>
        <v>нд</v>
      </c>
      <c r="AJ50" s="178">
        <f t="shared" si="13"/>
        <v>5.4870000000000001</v>
      </c>
      <c r="AK50" s="178" t="str">
        <f t="shared" si="13"/>
        <v>нд</v>
      </c>
      <c r="AL50" s="178" t="str">
        <f t="shared" si="13"/>
        <v>нд</v>
      </c>
      <c r="AM50" s="178" t="str">
        <f t="shared" si="13"/>
        <v>нд</v>
      </c>
      <c r="AN50" s="178" t="str">
        <f t="shared" si="13"/>
        <v>нд</v>
      </c>
      <c r="AO50" s="178" t="str">
        <f t="shared" si="13"/>
        <v>нд</v>
      </c>
      <c r="AP50" s="178" t="str">
        <f t="shared" si="13"/>
        <v>нд</v>
      </c>
      <c r="AQ50" s="178" t="str">
        <f t="shared" si="13"/>
        <v>нд</v>
      </c>
      <c r="AR50" s="178" t="str">
        <f t="shared" si="13"/>
        <v>нд</v>
      </c>
      <c r="AS50" s="178" t="str">
        <f t="shared" si="13"/>
        <v>нд</v>
      </c>
    </row>
    <row r="51" spans="1:45" ht="31.5" x14ac:dyDescent="0.2">
      <c r="A51" s="172" t="s">
        <v>487</v>
      </c>
      <c r="B51" s="169" t="s">
        <v>793</v>
      </c>
      <c r="C51" s="170" t="s">
        <v>794</v>
      </c>
      <c r="D51" s="188"/>
      <c r="E51" s="176"/>
      <c r="F51" s="176"/>
      <c r="G51" s="176"/>
      <c r="H51" s="176"/>
      <c r="I51" s="176"/>
      <c r="J51" s="188"/>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88">
        <v>0.47299999999999998</v>
      </c>
      <c r="AK51" s="176"/>
      <c r="AL51" s="176"/>
      <c r="AM51" s="176"/>
      <c r="AN51" s="176"/>
      <c r="AO51" s="176"/>
      <c r="AP51" s="176"/>
      <c r="AQ51" s="176"/>
      <c r="AR51" s="176"/>
      <c r="AS51" s="176"/>
    </row>
    <row r="52" spans="1:45" ht="31.5" x14ac:dyDescent="0.2">
      <c r="A52" s="172" t="s">
        <v>487</v>
      </c>
      <c r="B52" s="169" t="s">
        <v>795</v>
      </c>
      <c r="C52" s="170" t="s">
        <v>794</v>
      </c>
      <c r="D52" s="188"/>
      <c r="E52" s="176"/>
      <c r="F52" s="176"/>
      <c r="G52" s="176"/>
      <c r="H52" s="176"/>
      <c r="I52" s="176"/>
      <c r="J52" s="188">
        <v>0.25</v>
      </c>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88">
        <v>0.72899999999999998</v>
      </c>
      <c r="AK52" s="176"/>
      <c r="AL52" s="176"/>
      <c r="AM52" s="176"/>
      <c r="AN52" s="176"/>
      <c r="AO52" s="176"/>
      <c r="AP52" s="176"/>
      <c r="AQ52" s="176"/>
      <c r="AR52" s="176"/>
      <c r="AS52" s="176"/>
    </row>
    <row r="53" spans="1:45" ht="15.75" x14ac:dyDescent="0.2">
      <c r="A53" s="172" t="s">
        <v>487</v>
      </c>
      <c r="B53" s="169" t="s">
        <v>796</v>
      </c>
      <c r="C53" s="170" t="s">
        <v>797</v>
      </c>
      <c r="D53" s="188"/>
      <c r="E53" s="176"/>
      <c r="F53" s="176"/>
      <c r="G53" s="176"/>
      <c r="H53" s="176"/>
      <c r="I53" s="176"/>
      <c r="J53" s="188">
        <v>0.25</v>
      </c>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88">
        <v>0.32400000000000001</v>
      </c>
      <c r="AK53" s="176"/>
      <c r="AL53" s="176"/>
      <c r="AM53" s="176"/>
      <c r="AN53" s="176"/>
      <c r="AO53" s="176"/>
      <c r="AP53" s="176"/>
      <c r="AQ53" s="176"/>
      <c r="AR53" s="176"/>
      <c r="AS53" s="176"/>
    </row>
    <row r="54" spans="1:45" ht="15.75" x14ac:dyDescent="0.2">
      <c r="A54" s="172" t="s">
        <v>487</v>
      </c>
      <c r="B54" s="169" t="s">
        <v>798</v>
      </c>
      <c r="C54" s="170" t="s">
        <v>799</v>
      </c>
      <c r="D54" s="188"/>
      <c r="E54" s="176"/>
      <c r="F54" s="176"/>
      <c r="G54" s="176"/>
      <c r="H54" s="176"/>
      <c r="I54" s="176"/>
      <c r="J54" s="188">
        <v>0.25</v>
      </c>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88">
        <v>0.32500000000000001</v>
      </c>
      <c r="AK54" s="176"/>
      <c r="AL54" s="176"/>
      <c r="AM54" s="176"/>
      <c r="AN54" s="176"/>
      <c r="AO54" s="176"/>
      <c r="AP54" s="176"/>
      <c r="AQ54" s="176"/>
      <c r="AR54" s="176"/>
      <c r="AS54" s="176"/>
    </row>
    <row r="55" spans="1:45" ht="15.75" x14ac:dyDescent="0.2">
      <c r="A55" s="172" t="s">
        <v>487</v>
      </c>
      <c r="B55" s="169" t="s">
        <v>800</v>
      </c>
      <c r="C55" s="170" t="s">
        <v>801</v>
      </c>
      <c r="D55" s="188"/>
      <c r="E55" s="176"/>
      <c r="F55" s="176"/>
      <c r="G55" s="176"/>
      <c r="H55" s="176"/>
      <c r="I55" s="176"/>
      <c r="J55" s="188">
        <v>0.25</v>
      </c>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88">
        <v>0.32500000000000001</v>
      </c>
      <c r="AK55" s="176"/>
      <c r="AL55" s="176"/>
      <c r="AM55" s="176"/>
      <c r="AN55" s="176"/>
      <c r="AO55" s="176"/>
      <c r="AP55" s="176"/>
      <c r="AQ55" s="176"/>
      <c r="AR55" s="176"/>
      <c r="AS55" s="176"/>
    </row>
    <row r="56" spans="1:45" ht="31.5" x14ac:dyDescent="0.2">
      <c r="A56" s="172" t="s">
        <v>487</v>
      </c>
      <c r="B56" s="169" t="s">
        <v>802</v>
      </c>
      <c r="C56" s="170" t="s">
        <v>803</v>
      </c>
      <c r="D56" s="188"/>
      <c r="E56" s="176"/>
      <c r="F56" s="176"/>
      <c r="G56" s="176"/>
      <c r="H56" s="176"/>
      <c r="I56" s="176"/>
      <c r="J56" s="188">
        <v>0.25</v>
      </c>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88">
        <v>0.72899999999999998</v>
      </c>
      <c r="AK56" s="176"/>
      <c r="AL56" s="176"/>
      <c r="AM56" s="176"/>
      <c r="AN56" s="176"/>
      <c r="AO56" s="176"/>
      <c r="AP56" s="176"/>
      <c r="AQ56" s="176"/>
      <c r="AR56" s="176"/>
      <c r="AS56" s="176"/>
    </row>
    <row r="57" spans="1:45" ht="15.75" x14ac:dyDescent="0.2">
      <c r="A57" s="172" t="s">
        <v>487</v>
      </c>
      <c r="B57" s="169" t="s">
        <v>804</v>
      </c>
      <c r="C57" s="170" t="s">
        <v>805</v>
      </c>
      <c r="D57" s="188"/>
      <c r="E57" s="176"/>
      <c r="F57" s="176"/>
      <c r="G57" s="176"/>
      <c r="H57" s="176"/>
      <c r="I57" s="176"/>
      <c r="J57" s="188">
        <v>0.4</v>
      </c>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88">
        <v>0.39400000000000002</v>
      </c>
      <c r="AK57" s="176"/>
      <c r="AL57" s="176"/>
      <c r="AM57" s="176"/>
      <c r="AN57" s="176"/>
      <c r="AO57" s="176"/>
      <c r="AP57" s="176"/>
      <c r="AQ57" s="176"/>
      <c r="AR57" s="176"/>
      <c r="AS57" s="176"/>
    </row>
    <row r="58" spans="1:45" ht="15.75" x14ac:dyDescent="0.2">
      <c r="A58" s="172" t="s">
        <v>487</v>
      </c>
      <c r="B58" s="169" t="s">
        <v>806</v>
      </c>
      <c r="C58" s="170" t="s">
        <v>807</v>
      </c>
      <c r="D58" s="188"/>
      <c r="E58" s="176"/>
      <c r="F58" s="176"/>
      <c r="G58" s="176"/>
      <c r="H58" s="176"/>
      <c r="I58" s="176"/>
      <c r="J58" s="188">
        <v>0.4</v>
      </c>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88">
        <v>0.39400000000000002</v>
      </c>
      <c r="AK58" s="176"/>
      <c r="AL58" s="176"/>
      <c r="AM58" s="176"/>
      <c r="AN58" s="176"/>
      <c r="AO58" s="176"/>
      <c r="AP58" s="176"/>
      <c r="AQ58" s="176"/>
      <c r="AR58" s="176"/>
      <c r="AS58" s="176"/>
    </row>
    <row r="59" spans="1:45" ht="15.75" x14ac:dyDescent="0.2">
      <c r="A59" s="172" t="s">
        <v>487</v>
      </c>
      <c r="B59" s="169" t="s">
        <v>808</v>
      </c>
      <c r="C59" s="170" t="s">
        <v>809</v>
      </c>
      <c r="D59" s="188"/>
      <c r="E59" s="176"/>
      <c r="F59" s="176"/>
      <c r="G59" s="176"/>
      <c r="H59" s="176"/>
      <c r="I59" s="176"/>
      <c r="J59" s="188">
        <v>0.4</v>
      </c>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88">
        <v>0.39400000000000002</v>
      </c>
      <c r="AK59" s="176"/>
      <c r="AL59" s="176"/>
      <c r="AM59" s="176"/>
      <c r="AN59" s="176"/>
      <c r="AO59" s="176"/>
      <c r="AP59" s="176"/>
      <c r="AQ59" s="176"/>
      <c r="AR59" s="176"/>
      <c r="AS59" s="176"/>
    </row>
    <row r="60" spans="1:45" ht="15.75" x14ac:dyDescent="0.2">
      <c r="A60" s="172" t="s">
        <v>487</v>
      </c>
      <c r="B60" s="169" t="s">
        <v>810</v>
      </c>
      <c r="C60" s="170" t="s">
        <v>811</v>
      </c>
      <c r="D60" s="188"/>
      <c r="E60" s="176"/>
      <c r="F60" s="176"/>
      <c r="G60" s="176"/>
      <c r="H60" s="176"/>
      <c r="I60" s="176"/>
      <c r="J60" s="188">
        <v>0.4</v>
      </c>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88">
        <v>0.39400000000000002</v>
      </c>
      <c r="AK60" s="176"/>
      <c r="AL60" s="176"/>
      <c r="AM60" s="176"/>
      <c r="AN60" s="176"/>
      <c r="AO60" s="176"/>
      <c r="AP60" s="176"/>
      <c r="AQ60" s="176"/>
      <c r="AR60" s="176"/>
      <c r="AS60" s="176"/>
    </row>
    <row r="61" spans="1:45" ht="15.75" x14ac:dyDescent="0.2">
      <c r="A61" s="172" t="s">
        <v>487</v>
      </c>
      <c r="B61" s="169" t="s">
        <v>812</v>
      </c>
      <c r="C61" s="170" t="s">
        <v>813</v>
      </c>
      <c r="D61" s="188"/>
      <c r="E61" s="176"/>
      <c r="F61" s="176"/>
      <c r="G61" s="176"/>
      <c r="H61" s="176"/>
      <c r="I61" s="176"/>
      <c r="J61" s="188">
        <v>0.4</v>
      </c>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88">
        <v>0.39300000000000002</v>
      </c>
      <c r="AK61" s="176"/>
      <c r="AL61" s="176"/>
      <c r="AM61" s="176"/>
      <c r="AN61" s="176"/>
      <c r="AO61" s="176"/>
      <c r="AP61" s="176"/>
      <c r="AQ61" s="176"/>
      <c r="AR61" s="176"/>
      <c r="AS61" s="176"/>
    </row>
    <row r="62" spans="1:45" ht="31.5" x14ac:dyDescent="0.2">
      <c r="A62" s="172" t="s">
        <v>487</v>
      </c>
      <c r="B62" s="169" t="s">
        <v>814</v>
      </c>
      <c r="C62" s="170" t="s">
        <v>815</v>
      </c>
      <c r="D62" s="188"/>
      <c r="E62" s="176"/>
      <c r="F62" s="176"/>
      <c r="G62" s="176"/>
      <c r="H62" s="176"/>
      <c r="I62" s="176"/>
      <c r="J62" s="188">
        <v>0.1</v>
      </c>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88">
        <v>0.61299999999999999</v>
      </c>
      <c r="AK62" s="176"/>
      <c r="AL62" s="176"/>
      <c r="AM62" s="176"/>
      <c r="AN62" s="176"/>
      <c r="AO62" s="176"/>
      <c r="AP62" s="176"/>
      <c r="AQ62" s="176"/>
      <c r="AR62" s="176"/>
      <c r="AS62" s="176"/>
    </row>
    <row r="63" spans="1:45" ht="63" x14ac:dyDescent="0.2">
      <c r="A63" s="168" t="s">
        <v>486</v>
      </c>
      <c r="B63" s="167" t="s">
        <v>730</v>
      </c>
      <c r="C63" s="168"/>
      <c r="D63" s="180">
        <v>0</v>
      </c>
      <c r="E63" s="180">
        <v>0</v>
      </c>
      <c r="F63" s="180">
        <v>0</v>
      </c>
      <c r="G63" s="180">
        <v>0</v>
      </c>
      <c r="H63" s="180">
        <v>0</v>
      </c>
      <c r="I63" s="180">
        <v>0</v>
      </c>
      <c r="J63" s="180">
        <v>0</v>
      </c>
      <c r="K63" s="180">
        <v>0</v>
      </c>
      <c r="L63" s="180">
        <v>0</v>
      </c>
      <c r="M63" s="180">
        <v>0</v>
      </c>
      <c r="N63" s="180">
        <v>0</v>
      </c>
      <c r="O63" s="180">
        <v>0</v>
      </c>
      <c r="P63" s="180">
        <v>0</v>
      </c>
      <c r="Q63" s="180">
        <v>0</v>
      </c>
      <c r="R63" s="180">
        <v>0</v>
      </c>
      <c r="S63" s="180">
        <v>0</v>
      </c>
      <c r="T63" s="180">
        <v>0</v>
      </c>
      <c r="U63" s="180">
        <v>0</v>
      </c>
      <c r="V63" s="180">
        <v>0</v>
      </c>
      <c r="W63" s="180">
        <v>0</v>
      </c>
      <c r="X63" s="180">
        <v>0</v>
      </c>
      <c r="Y63" s="180">
        <v>0</v>
      </c>
      <c r="Z63" s="180">
        <v>0</v>
      </c>
      <c r="AA63" s="180">
        <v>0</v>
      </c>
      <c r="AB63" s="180">
        <v>0</v>
      </c>
      <c r="AC63" s="180">
        <v>0</v>
      </c>
      <c r="AD63" s="180">
        <v>0</v>
      </c>
      <c r="AE63" s="180">
        <v>0</v>
      </c>
      <c r="AF63" s="180">
        <v>0</v>
      </c>
      <c r="AG63" s="180">
        <v>0</v>
      </c>
      <c r="AH63" s="180">
        <v>0</v>
      </c>
      <c r="AI63" s="180">
        <v>0</v>
      </c>
      <c r="AJ63" s="180">
        <v>0</v>
      </c>
      <c r="AK63" s="180">
        <v>0</v>
      </c>
      <c r="AL63" s="180">
        <v>0</v>
      </c>
      <c r="AM63" s="180">
        <v>0</v>
      </c>
      <c r="AN63" s="180">
        <v>0</v>
      </c>
      <c r="AO63" s="180">
        <v>0</v>
      </c>
      <c r="AP63" s="180">
        <v>0</v>
      </c>
      <c r="AQ63" s="180">
        <v>0</v>
      </c>
      <c r="AR63" s="180">
        <v>0</v>
      </c>
      <c r="AS63" s="180">
        <v>0</v>
      </c>
    </row>
    <row r="64" spans="1:45" ht="47.25" x14ac:dyDescent="0.2">
      <c r="A64" s="168" t="s">
        <v>483</v>
      </c>
      <c r="B64" s="167" t="s">
        <v>731</v>
      </c>
      <c r="C64" s="168"/>
      <c r="D64" s="178">
        <f t="shared" ref="D64:AS64" si="14">IF(AND(D65="нд",D65=D69),"нд",SUMIF(D65,"&gt;0",D65)+SUMIF(D69,"&gt;0",D69))</f>
        <v>0</v>
      </c>
      <c r="E64" s="178">
        <f t="shared" si="14"/>
        <v>0</v>
      </c>
      <c r="F64" s="178">
        <f t="shared" si="14"/>
        <v>0</v>
      </c>
      <c r="G64" s="178">
        <f t="shared" si="14"/>
        <v>0</v>
      </c>
      <c r="H64" s="178">
        <f t="shared" si="14"/>
        <v>0</v>
      </c>
      <c r="I64" s="178">
        <f t="shared" si="14"/>
        <v>0</v>
      </c>
      <c r="J64" s="178">
        <f t="shared" si="14"/>
        <v>0</v>
      </c>
      <c r="K64" s="178">
        <f t="shared" si="14"/>
        <v>0</v>
      </c>
      <c r="L64" s="178">
        <f t="shared" si="14"/>
        <v>2.0099999999999998</v>
      </c>
      <c r="M64" s="178">
        <f t="shared" si="14"/>
        <v>0</v>
      </c>
      <c r="N64" s="178">
        <f t="shared" si="14"/>
        <v>0</v>
      </c>
      <c r="O64" s="178">
        <f t="shared" si="14"/>
        <v>0</v>
      </c>
      <c r="P64" s="178">
        <f t="shared" si="14"/>
        <v>0</v>
      </c>
      <c r="Q64" s="178">
        <f t="shared" si="14"/>
        <v>0</v>
      </c>
      <c r="R64" s="178">
        <f t="shared" si="14"/>
        <v>0</v>
      </c>
      <c r="S64" s="178">
        <f t="shared" si="14"/>
        <v>0</v>
      </c>
      <c r="T64" s="178">
        <f t="shared" si="14"/>
        <v>0</v>
      </c>
      <c r="U64" s="178">
        <f t="shared" si="14"/>
        <v>0</v>
      </c>
      <c r="V64" s="178">
        <f t="shared" si="14"/>
        <v>0</v>
      </c>
      <c r="W64" s="178">
        <f t="shared" si="14"/>
        <v>0</v>
      </c>
      <c r="X64" s="178">
        <f t="shared" si="14"/>
        <v>0</v>
      </c>
      <c r="Y64" s="178">
        <f t="shared" si="14"/>
        <v>0</v>
      </c>
      <c r="Z64" s="178">
        <f t="shared" si="14"/>
        <v>0</v>
      </c>
      <c r="AA64" s="178">
        <f t="shared" si="14"/>
        <v>0</v>
      </c>
      <c r="AB64" s="178">
        <f t="shared" si="14"/>
        <v>0</v>
      </c>
      <c r="AC64" s="178">
        <f t="shared" si="14"/>
        <v>0</v>
      </c>
      <c r="AD64" s="178">
        <f t="shared" si="14"/>
        <v>0</v>
      </c>
      <c r="AE64" s="178">
        <f t="shared" si="14"/>
        <v>0</v>
      </c>
      <c r="AF64" s="178">
        <f t="shared" si="14"/>
        <v>0</v>
      </c>
      <c r="AG64" s="178">
        <f t="shared" si="14"/>
        <v>0</v>
      </c>
      <c r="AH64" s="178">
        <f t="shared" si="14"/>
        <v>0</v>
      </c>
      <c r="AI64" s="178">
        <f t="shared" si="14"/>
        <v>0</v>
      </c>
      <c r="AJ64" s="178">
        <f t="shared" si="14"/>
        <v>1.887</v>
      </c>
      <c r="AK64" s="178">
        <f t="shared" si="14"/>
        <v>0</v>
      </c>
      <c r="AL64" s="178">
        <f t="shared" si="14"/>
        <v>0</v>
      </c>
      <c r="AM64" s="178">
        <f t="shared" si="14"/>
        <v>0</v>
      </c>
      <c r="AN64" s="178">
        <f t="shared" si="14"/>
        <v>0</v>
      </c>
      <c r="AO64" s="178">
        <f t="shared" si="14"/>
        <v>0</v>
      </c>
      <c r="AP64" s="178">
        <f t="shared" si="14"/>
        <v>0</v>
      </c>
      <c r="AQ64" s="178">
        <f t="shared" si="14"/>
        <v>0</v>
      </c>
      <c r="AR64" s="178">
        <f t="shared" si="14"/>
        <v>0</v>
      </c>
      <c r="AS64" s="178">
        <f t="shared" si="14"/>
        <v>0</v>
      </c>
    </row>
    <row r="65" spans="1:45" ht="31.5" x14ac:dyDescent="0.2">
      <c r="A65" s="168" t="s">
        <v>481</v>
      </c>
      <c r="B65" s="167" t="s">
        <v>732</v>
      </c>
      <c r="C65" s="168"/>
      <c r="D65" s="178" t="str">
        <f t="shared" ref="D65:AS65" si="15">IF((COUNTIF(D66:D68,"нд"))=(COUNTA(D66:D68)),"нд",SUMIF(D66:D68,"&gt;0",D66:D68))</f>
        <v>нд</v>
      </c>
      <c r="E65" s="178" t="str">
        <f t="shared" si="15"/>
        <v>нд</v>
      </c>
      <c r="F65" s="178" t="str">
        <f t="shared" si="15"/>
        <v>нд</v>
      </c>
      <c r="G65" s="178" t="str">
        <f t="shared" si="15"/>
        <v>нд</v>
      </c>
      <c r="H65" s="178" t="str">
        <f t="shared" si="15"/>
        <v>нд</v>
      </c>
      <c r="I65" s="178" t="str">
        <f t="shared" si="15"/>
        <v>нд</v>
      </c>
      <c r="J65" s="178" t="str">
        <f t="shared" si="15"/>
        <v>нд</v>
      </c>
      <c r="K65" s="178" t="str">
        <f t="shared" si="15"/>
        <v>нд</v>
      </c>
      <c r="L65" s="178">
        <f t="shared" si="15"/>
        <v>2.0099999999999998</v>
      </c>
      <c r="M65" s="178" t="str">
        <f t="shared" si="15"/>
        <v>нд</v>
      </c>
      <c r="N65" s="178" t="str">
        <f t="shared" si="15"/>
        <v>нд</v>
      </c>
      <c r="O65" s="178" t="str">
        <f t="shared" si="15"/>
        <v>нд</v>
      </c>
      <c r="P65" s="178" t="str">
        <f t="shared" si="15"/>
        <v>нд</v>
      </c>
      <c r="Q65" s="178" t="str">
        <f t="shared" si="15"/>
        <v>нд</v>
      </c>
      <c r="R65" s="178" t="str">
        <f t="shared" si="15"/>
        <v>нд</v>
      </c>
      <c r="S65" s="178" t="str">
        <f t="shared" si="15"/>
        <v>нд</v>
      </c>
      <c r="T65" s="178" t="str">
        <f t="shared" si="15"/>
        <v>нд</v>
      </c>
      <c r="U65" s="178" t="str">
        <f t="shared" si="15"/>
        <v>нд</v>
      </c>
      <c r="V65" s="178" t="str">
        <f t="shared" si="15"/>
        <v>нд</v>
      </c>
      <c r="W65" s="178" t="str">
        <f t="shared" si="15"/>
        <v>нд</v>
      </c>
      <c r="X65" s="178" t="str">
        <f t="shared" si="15"/>
        <v>нд</v>
      </c>
      <c r="Y65" s="178" t="str">
        <f t="shared" si="15"/>
        <v>нд</v>
      </c>
      <c r="Z65" s="178" t="str">
        <f t="shared" si="15"/>
        <v>нд</v>
      </c>
      <c r="AA65" s="178" t="str">
        <f t="shared" si="15"/>
        <v>нд</v>
      </c>
      <c r="AB65" s="178" t="str">
        <f t="shared" si="15"/>
        <v>нд</v>
      </c>
      <c r="AC65" s="178" t="str">
        <f t="shared" si="15"/>
        <v>нд</v>
      </c>
      <c r="AD65" s="178" t="str">
        <f t="shared" si="15"/>
        <v>нд</v>
      </c>
      <c r="AE65" s="178" t="str">
        <f t="shared" si="15"/>
        <v>нд</v>
      </c>
      <c r="AF65" s="178" t="str">
        <f t="shared" si="15"/>
        <v>нд</v>
      </c>
      <c r="AG65" s="178" t="str">
        <f t="shared" si="15"/>
        <v>нд</v>
      </c>
      <c r="AH65" s="178" t="str">
        <f t="shared" si="15"/>
        <v>нд</v>
      </c>
      <c r="AI65" s="178" t="str">
        <f t="shared" si="15"/>
        <v>нд</v>
      </c>
      <c r="AJ65" s="178">
        <f t="shared" si="15"/>
        <v>1.887</v>
      </c>
      <c r="AK65" s="178" t="str">
        <f t="shared" si="15"/>
        <v>нд</v>
      </c>
      <c r="AL65" s="178" t="str">
        <f t="shared" si="15"/>
        <v>нд</v>
      </c>
      <c r="AM65" s="178" t="str">
        <f t="shared" si="15"/>
        <v>нд</v>
      </c>
      <c r="AN65" s="178" t="str">
        <f t="shared" si="15"/>
        <v>нд</v>
      </c>
      <c r="AO65" s="178" t="str">
        <f t="shared" si="15"/>
        <v>нд</v>
      </c>
      <c r="AP65" s="178" t="str">
        <f t="shared" si="15"/>
        <v>нд</v>
      </c>
      <c r="AQ65" s="178" t="str">
        <f t="shared" si="15"/>
        <v>нд</v>
      </c>
      <c r="AR65" s="178" t="str">
        <f t="shared" si="15"/>
        <v>нд</v>
      </c>
      <c r="AS65" s="178" t="str">
        <f t="shared" si="15"/>
        <v>нд</v>
      </c>
    </row>
    <row r="66" spans="1:45" ht="15.75" x14ac:dyDescent="0.2">
      <c r="A66" s="172" t="s">
        <v>481</v>
      </c>
      <c r="B66" s="171" t="s">
        <v>1129</v>
      </c>
      <c r="C66" s="172" t="s">
        <v>816</v>
      </c>
      <c r="D66" s="188"/>
      <c r="E66" s="176"/>
      <c r="F66" s="176"/>
      <c r="G66" s="176"/>
      <c r="H66" s="176"/>
      <c r="I66" s="176"/>
      <c r="J66" s="176"/>
      <c r="K66" s="176"/>
      <c r="L66" s="188">
        <v>0.63</v>
      </c>
      <c r="M66" s="176"/>
      <c r="N66" s="176"/>
      <c r="O66" s="176"/>
      <c r="P66" s="176"/>
      <c r="Q66" s="176"/>
      <c r="R66" s="176"/>
      <c r="S66" s="176"/>
      <c r="T66" s="176"/>
      <c r="U66" s="176"/>
      <c r="V66" s="176"/>
      <c r="W66" s="176"/>
      <c r="X66" s="176"/>
      <c r="Y66" s="176"/>
      <c r="Z66" s="176"/>
      <c r="AA66" s="176"/>
      <c r="AB66" s="176"/>
      <c r="AC66" s="176"/>
      <c r="AD66" s="176"/>
      <c r="AE66" s="176"/>
      <c r="AF66" s="176"/>
      <c r="AG66" s="176"/>
      <c r="AH66" s="176"/>
      <c r="AI66" s="176"/>
      <c r="AJ66" s="188">
        <v>0.624</v>
      </c>
      <c r="AK66" s="176"/>
      <c r="AL66" s="176"/>
      <c r="AM66" s="176"/>
      <c r="AN66" s="176"/>
      <c r="AO66" s="176"/>
      <c r="AP66" s="176"/>
      <c r="AQ66" s="176"/>
      <c r="AR66" s="176"/>
      <c r="AS66" s="176"/>
    </row>
    <row r="67" spans="1:45" ht="15.75" x14ac:dyDescent="0.2">
      <c r="A67" s="172" t="s">
        <v>481</v>
      </c>
      <c r="B67" s="171" t="s">
        <v>817</v>
      </c>
      <c r="C67" s="172" t="s">
        <v>818</v>
      </c>
      <c r="D67" s="188"/>
      <c r="E67" s="176"/>
      <c r="F67" s="176"/>
      <c r="G67" s="176"/>
      <c r="H67" s="176"/>
      <c r="I67" s="176"/>
      <c r="J67" s="176"/>
      <c r="K67" s="176"/>
      <c r="L67" s="188">
        <v>0.6</v>
      </c>
      <c r="M67" s="176"/>
      <c r="N67" s="176"/>
      <c r="O67" s="176"/>
      <c r="P67" s="176"/>
      <c r="Q67" s="176"/>
      <c r="R67" s="176"/>
      <c r="S67" s="176"/>
      <c r="T67" s="176"/>
      <c r="U67" s="176"/>
      <c r="V67" s="176"/>
      <c r="W67" s="176"/>
      <c r="X67" s="176"/>
      <c r="Y67" s="176"/>
      <c r="Z67" s="176"/>
      <c r="AA67" s="176"/>
      <c r="AB67" s="176"/>
      <c r="AC67" s="176"/>
      <c r="AD67" s="176"/>
      <c r="AE67" s="176"/>
      <c r="AF67" s="176"/>
      <c r="AG67" s="176"/>
      <c r="AH67" s="176"/>
      <c r="AI67" s="176"/>
      <c r="AJ67" s="188">
        <v>0.53600000000000003</v>
      </c>
      <c r="AK67" s="176"/>
      <c r="AL67" s="176"/>
      <c r="AM67" s="176"/>
      <c r="AN67" s="176"/>
      <c r="AO67" s="176"/>
      <c r="AP67" s="176"/>
      <c r="AQ67" s="176"/>
      <c r="AR67" s="176"/>
      <c r="AS67" s="176"/>
    </row>
    <row r="68" spans="1:45" ht="15.75" x14ac:dyDescent="0.2">
      <c r="A68" s="172" t="s">
        <v>481</v>
      </c>
      <c r="B68" s="171" t="s">
        <v>819</v>
      </c>
      <c r="C68" s="172" t="s">
        <v>820</v>
      </c>
      <c r="D68" s="188"/>
      <c r="E68" s="176"/>
      <c r="F68" s="176"/>
      <c r="G68" s="176"/>
      <c r="H68" s="176"/>
      <c r="I68" s="176"/>
      <c r="J68" s="176"/>
      <c r="K68" s="176"/>
      <c r="L68" s="188">
        <v>0.78</v>
      </c>
      <c r="M68" s="176"/>
      <c r="N68" s="176"/>
      <c r="O68" s="176"/>
      <c r="P68" s="176"/>
      <c r="Q68" s="176"/>
      <c r="R68" s="176"/>
      <c r="S68" s="176"/>
      <c r="T68" s="176"/>
      <c r="U68" s="176"/>
      <c r="V68" s="176"/>
      <c r="W68" s="176"/>
      <c r="X68" s="176"/>
      <c r="Y68" s="176"/>
      <c r="Z68" s="176"/>
      <c r="AA68" s="176"/>
      <c r="AB68" s="176"/>
      <c r="AC68" s="176"/>
      <c r="AD68" s="176"/>
      <c r="AE68" s="176"/>
      <c r="AF68" s="176"/>
      <c r="AG68" s="176"/>
      <c r="AH68" s="176"/>
      <c r="AI68" s="176"/>
      <c r="AJ68" s="188">
        <v>0.72699999999999998</v>
      </c>
      <c r="AK68" s="176"/>
      <c r="AL68" s="176"/>
      <c r="AM68" s="176"/>
      <c r="AN68" s="176"/>
      <c r="AO68" s="176"/>
      <c r="AP68" s="176"/>
      <c r="AQ68" s="176"/>
      <c r="AR68" s="176"/>
      <c r="AS68" s="176"/>
    </row>
    <row r="69" spans="1:45" ht="47.25" x14ac:dyDescent="0.2">
      <c r="A69" s="168" t="s">
        <v>480</v>
      </c>
      <c r="B69" s="167" t="s">
        <v>739</v>
      </c>
      <c r="C69" s="168"/>
      <c r="D69" s="180">
        <v>0</v>
      </c>
      <c r="E69" s="180">
        <v>0</v>
      </c>
      <c r="F69" s="180">
        <v>0</v>
      </c>
      <c r="G69" s="180">
        <v>0</v>
      </c>
      <c r="H69" s="180">
        <v>0</v>
      </c>
      <c r="I69" s="180">
        <v>0</v>
      </c>
      <c r="J69" s="180">
        <v>0</v>
      </c>
      <c r="K69" s="180">
        <v>0</v>
      </c>
      <c r="L69" s="180">
        <v>0</v>
      </c>
      <c r="M69" s="180">
        <v>0</v>
      </c>
      <c r="N69" s="180">
        <v>0</v>
      </c>
      <c r="O69" s="180">
        <v>0</v>
      </c>
      <c r="P69" s="180">
        <v>0</v>
      </c>
      <c r="Q69" s="180">
        <v>0</v>
      </c>
      <c r="R69" s="180">
        <v>0</v>
      </c>
      <c r="S69" s="180">
        <v>0</v>
      </c>
      <c r="T69" s="180">
        <v>0</v>
      </c>
      <c r="U69" s="180">
        <v>0</v>
      </c>
      <c r="V69" s="180">
        <v>0</v>
      </c>
      <c r="W69" s="180">
        <v>0</v>
      </c>
      <c r="X69" s="180">
        <v>0</v>
      </c>
      <c r="Y69" s="180">
        <v>0</v>
      </c>
      <c r="Z69" s="180">
        <v>0</v>
      </c>
      <c r="AA69" s="180">
        <v>0</v>
      </c>
      <c r="AB69" s="180">
        <v>0</v>
      </c>
      <c r="AC69" s="180">
        <v>0</v>
      </c>
      <c r="AD69" s="180">
        <v>0</v>
      </c>
      <c r="AE69" s="180">
        <v>0</v>
      </c>
      <c r="AF69" s="180">
        <v>0</v>
      </c>
      <c r="AG69" s="180">
        <v>0</v>
      </c>
      <c r="AH69" s="180">
        <v>0</v>
      </c>
      <c r="AI69" s="180">
        <v>0</v>
      </c>
      <c r="AJ69" s="180">
        <v>0</v>
      </c>
      <c r="AK69" s="180">
        <v>0</v>
      </c>
      <c r="AL69" s="180">
        <v>0</v>
      </c>
      <c r="AM69" s="180">
        <v>0</v>
      </c>
      <c r="AN69" s="180">
        <v>0</v>
      </c>
      <c r="AO69" s="180">
        <v>0</v>
      </c>
      <c r="AP69" s="180">
        <v>0</v>
      </c>
      <c r="AQ69" s="180">
        <v>0</v>
      </c>
      <c r="AR69" s="180">
        <v>0</v>
      </c>
      <c r="AS69" s="180">
        <v>0</v>
      </c>
    </row>
    <row r="70" spans="1:45" ht="47.25" x14ac:dyDescent="0.2">
      <c r="A70" s="168" t="s">
        <v>477</v>
      </c>
      <c r="B70" s="167" t="s">
        <v>740</v>
      </c>
      <c r="C70" s="168"/>
      <c r="D70" s="180">
        <f t="shared" ref="D70:AS70" si="16">IF(AND(D71="нд",D71=D73,D73=D74,D74=D75,D75=D76,D76=D77,D77=D78,D78=D79),"нд",SUMIF(D71,"&gt;0",D71)+SUMIF(D73,"&gt;0",D73)+SUMIF(D74,"&gt;0",D74)+SUMIF(D75,"&gt;0",D75)+SUMIF(D76,"&gt;0",D76)+SUMIF(D77,"&gt;0",D77)+SUMIF(D78,"&gt;0",D78)+SUMIF(D79,"&gt;0",D79))</f>
        <v>0</v>
      </c>
      <c r="E70" s="180">
        <f t="shared" si="16"/>
        <v>0</v>
      </c>
      <c r="F70" s="180">
        <f t="shared" si="16"/>
        <v>0</v>
      </c>
      <c r="G70" s="180">
        <f t="shared" si="16"/>
        <v>0</v>
      </c>
      <c r="H70" s="180">
        <f t="shared" si="16"/>
        <v>0</v>
      </c>
      <c r="I70" s="180">
        <f t="shared" si="16"/>
        <v>0</v>
      </c>
      <c r="J70" s="180">
        <f t="shared" si="16"/>
        <v>0</v>
      </c>
      <c r="K70" s="180">
        <f t="shared" si="16"/>
        <v>0</v>
      </c>
      <c r="L70" s="180">
        <f t="shared" si="16"/>
        <v>0</v>
      </c>
      <c r="M70" s="180">
        <f t="shared" si="16"/>
        <v>0</v>
      </c>
      <c r="N70" s="180">
        <f t="shared" si="16"/>
        <v>0</v>
      </c>
      <c r="O70" s="180">
        <f t="shared" si="16"/>
        <v>0</v>
      </c>
      <c r="P70" s="180">
        <f t="shared" si="16"/>
        <v>0</v>
      </c>
      <c r="Q70" s="180">
        <f t="shared" si="16"/>
        <v>0</v>
      </c>
      <c r="R70" s="180">
        <f t="shared" si="16"/>
        <v>0</v>
      </c>
      <c r="S70" s="180">
        <f t="shared" si="16"/>
        <v>0</v>
      </c>
      <c r="T70" s="180">
        <f t="shared" si="16"/>
        <v>0</v>
      </c>
      <c r="U70" s="180">
        <f t="shared" si="16"/>
        <v>0</v>
      </c>
      <c r="V70" s="180">
        <f t="shared" si="16"/>
        <v>0</v>
      </c>
      <c r="W70" s="180">
        <f t="shared" si="16"/>
        <v>0</v>
      </c>
      <c r="X70" s="180">
        <f t="shared" si="16"/>
        <v>0</v>
      </c>
      <c r="Y70" s="180">
        <f t="shared" si="16"/>
        <v>0</v>
      </c>
      <c r="Z70" s="180">
        <f t="shared" si="16"/>
        <v>0</v>
      </c>
      <c r="AA70" s="180">
        <f t="shared" si="16"/>
        <v>0</v>
      </c>
      <c r="AB70" s="180">
        <f t="shared" si="16"/>
        <v>0</v>
      </c>
      <c r="AC70" s="180">
        <f t="shared" si="16"/>
        <v>0</v>
      </c>
      <c r="AD70" s="180">
        <f t="shared" si="16"/>
        <v>0</v>
      </c>
      <c r="AE70" s="180">
        <f t="shared" si="16"/>
        <v>0</v>
      </c>
      <c r="AF70" s="180">
        <f t="shared" si="16"/>
        <v>0</v>
      </c>
      <c r="AG70" s="180">
        <f t="shared" si="16"/>
        <v>0</v>
      </c>
      <c r="AH70" s="180">
        <f t="shared" si="16"/>
        <v>4.2949999999999999</v>
      </c>
      <c r="AI70" s="180">
        <f t="shared" si="16"/>
        <v>0</v>
      </c>
      <c r="AJ70" s="180">
        <f t="shared" si="16"/>
        <v>0</v>
      </c>
      <c r="AK70" s="180">
        <f t="shared" si="16"/>
        <v>0</v>
      </c>
      <c r="AL70" s="180">
        <f t="shared" si="16"/>
        <v>0</v>
      </c>
      <c r="AM70" s="180">
        <f t="shared" si="16"/>
        <v>0</v>
      </c>
      <c r="AN70" s="180">
        <f t="shared" si="16"/>
        <v>0</v>
      </c>
      <c r="AO70" s="180">
        <f t="shared" si="16"/>
        <v>0</v>
      </c>
      <c r="AP70" s="180">
        <f t="shared" si="16"/>
        <v>0</v>
      </c>
      <c r="AQ70" s="180">
        <f t="shared" si="16"/>
        <v>0</v>
      </c>
      <c r="AR70" s="180">
        <f t="shared" si="16"/>
        <v>0</v>
      </c>
      <c r="AS70" s="180">
        <f t="shared" si="16"/>
        <v>0</v>
      </c>
    </row>
    <row r="71" spans="1:45" ht="47.25" x14ac:dyDescent="0.2">
      <c r="A71" s="168" t="s">
        <v>475</v>
      </c>
      <c r="B71" s="167" t="s">
        <v>741</v>
      </c>
      <c r="C71" s="168"/>
      <c r="D71" s="178" t="str">
        <f t="shared" ref="D71:AS71" si="17">IF((COUNTIF(D72:D72,"нд"))=(COUNTA(D72:D72)),"нд",SUMIF(D72:D72,"&gt;0",D72:D72))</f>
        <v>нд</v>
      </c>
      <c r="E71" s="178" t="str">
        <f t="shared" si="17"/>
        <v>нд</v>
      </c>
      <c r="F71" s="178" t="str">
        <f t="shared" si="17"/>
        <v>нд</v>
      </c>
      <c r="G71" s="178" t="str">
        <f t="shared" si="17"/>
        <v>нд</v>
      </c>
      <c r="H71" s="178" t="str">
        <f t="shared" si="17"/>
        <v>нд</v>
      </c>
      <c r="I71" s="178" t="str">
        <f t="shared" si="17"/>
        <v>нд</v>
      </c>
      <c r="J71" s="178" t="str">
        <f t="shared" si="17"/>
        <v>нд</v>
      </c>
      <c r="K71" s="178" t="str">
        <f t="shared" si="17"/>
        <v>нд</v>
      </c>
      <c r="L71" s="178" t="str">
        <f t="shared" si="17"/>
        <v>нд</v>
      </c>
      <c r="M71" s="178" t="str">
        <f t="shared" si="17"/>
        <v>нд</v>
      </c>
      <c r="N71" s="178" t="str">
        <f t="shared" si="17"/>
        <v>нд</v>
      </c>
      <c r="O71" s="178" t="str">
        <f t="shared" si="17"/>
        <v>нд</v>
      </c>
      <c r="P71" s="178" t="str">
        <f t="shared" si="17"/>
        <v>нд</v>
      </c>
      <c r="Q71" s="178" t="str">
        <f t="shared" si="17"/>
        <v>нд</v>
      </c>
      <c r="R71" s="178" t="str">
        <f t="shared" si="17"/>
        <v>нд</v>
      </c>
      <c r="S71" s="178" t="str">
        <f t="shared" si="17"/>
        <v>нд</v>
      </c>
      <c r="T71" s="178" t="str">
        <f t="shared" si="17"/>
        <v>нд</v>
      </c>
      <c r="U71" s="178" t="str">
        <f t="shared" si="17"/>
        <v>нд</v>
      </c>
      <c r="V71" s="178" t="str">
        <f t="shared" si="17"/>
        <v>нд</v>
      </c>
      <c r="W71" s="178" t="str">
        <f t="shared" si="17"/>
        <v>нд</v>
      </c>
      <c r="X71" s="178" t="str">
        <f t="shared" si="17"/>
        <v>нд</v>
      </c>
      <c r="Y71" s="178" t="str">
        <f t="shared" si="17"/>
        <v>нд</v>
      </c>
      <c r="Z71" s="178" t="str">
        <f t="shared" si="17"/>
        <v>нд</v>
      </c>
      <c r="AA71" s="178" t="str">
        <f t="shared" si="17"/>
        <v>нд</v>
      </c>
      <c r="AB71" s="178" t="str">
        <f t="shared" si="17"/>
        <v>нд</v>
      </c>
      <c r="AC71" s="178" t="str">
        <f t="shared" si="17"/>
        <v>нд</v>
      </c>
      <c r="AD71" s="178" t="str">
        <f t="shared" si="17"/>
        <v>нд</v>
      </c>
      <c r="AE71" s="178" t="str">
        <f t="shared" si="17"/>
        <v>нд</v>
      </c>
      <c r="AF71" s="178" t="str">
        <f t="shared" si="17"/>
        <v>нд</v>
      </c>
      <c r="AG71" s="178" t="str">
        <f t="shared" si="17"/>
        <v>нд</v>
      </c>
      <c r="AH71" s="178">
        <f t="shared" si="17"/>
        <v>4.2949999999999999</v>
      </c>
      <c r="AI71" s="178" t="str">
        <f t="shared" si="17"/>
        <v>нд</v>
      </c>
      <c r="AJ71" s="178" t="str">
        <f t="shared" si="17"/>
        <v>нд</v>
      </c>
      <c r="AK71" s="178" t="str">
        <f t="shared" si="17"/>
        <v>нд</v>
      </c>
      <c r="AL71" s="178" t="str">
        <f t="shared" si="17"/>
        <v>нд</v>
      </c>
      <c r="AM71" s="178" t="str">
        <f t="shared" si="17"/>
        <v>нд</v>
      </c>
      <c r="AN71" s="178" t="str">
        <f t="shared" si="17"/>
        <v>нд</v>
      </c>
      <c r="AO71" s="178" t="str">
        <f t="shared" si="17"/>
        <v>нд</v>
      </c>
      <c r="AP71" s="178" t="str">
        <f t="shared" si="17"/>
        <v>нд</v>
      </c>
      <c r="AQ71" s="178" t="str">
        <f t="shared" si="17"/>
        <v>нд</v>
      </c>
      <c r="AR71" s="178" t="str">
        <f t="shared" si="17"/>
        <v>нд</v>
      </c>
      <c r="AS71" s="178" t="str">
        <f t="shared" si="17"/>
        <v>нд</v>
      </c>
    </row>
    <row r="72" spans="1:45" ht="15.75" x14ac:dyDescent="0.2">
      <c r="A72" s="172"/>
      <c r="B72" s="171" t="s">
        <v>742</v>
      </c>
      <c r="C72" s="172" t="s">
        <v>821</v>
      </c>
      <c r="D72" s="188"/>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H72" s="188">
        <v>4.2949999999999999</v>
      </c>
      <c r="AI72" s="176"/>
      <c r="AJ72" s="176"/>
      <c r="AK72" s="176"/>
      <c r="AL72" s="176"/>
      <c r="AM72" s="176"/>
      <c r="AN72" s="176"/>
      <c r="AO72" s="176"/>
      <c r="AP72" s="176"/>
      <c r="AQ72" s="176"/>
      <c r="AR72" s="176"/>
      <c r="AS72" s="176"/>
    </row>
    <row r="73" spans="1:45" ht="47.25" x14ac:dyDescent="0.2">
      <c r="A73" s="168" t="s">
        <v>473</v>
      </c>
      <c r="B73" s="167" t="s">
        <v>744</v>
      </c>
      <c r="C73" s="168"/>
      <c r="D73" s="180">
        <v>0</v>
      </c>
      <c r="E73" s="180">
        <v>0</v>
      </c>
      <c r="F73" s="180">
        <v>0</v>
      </c>
      <c r="G73" s="180">
        <v>0</v>
      </c>
      <c r="H73" s="180">
        <v>0</v>
      </c>
      <c r="I73" s="180">
        <v>0</v>
      </c>
      <c r="J73" s="180">
        <v>0</v>
      </c>
      <c r="K73" s="180">
        <v>0</v>
      </c>
      <c r="L73" s="180">
        <v>0</v>
      </c>
      <c r="M73" s="180">
        <v>0</v>
      </c>
      <c r="N73" s="180">
        <v>0</v>
      </c>
      <c r="O73" s="180">
        <v>0</v>
      </c>
      <c r="P73" s="180">
        <v>0</v>
      </c>
      <c r="Q73" s="180">
        <v>0</v>
      </c>
      <c r="R73" s="180">
        <v>0</v>
      </c>
      <c r="S73" s="180">
        <v>0</v>
      </c>
      <c r="T73" s="180">
        <v>0</v>
      </c>
      <c r="U73" s="180">
        <v>0</v>
      </c>
      <c r="V73" s="180">
        <v>0</v>
      </c>
      <c r="W73" s="180">
        <v>0</v>
      </c>
      <c r="X73" s="180">
        <v>0</v>
      </c>
      <c r="Y73" s="180">
        <v>0</v>
      </c>
      <c r="Z73" s="180">
        <v>0</v>
      </c>
      <c r="AA73" s="180">
        <v>0</v>
      </c>
      <c r="AB73" s="180">
        <v>0</v>
      </c>
      <c r="AC73" s="180">
        <v>0</v>
      </c>
      <c r="AD73" s="180">
        <v>0</v>
      </c>
      <c r="AE73" s="180">
        <v>0</v>
      </c>
      <c r="AF73" s="180">
        <v>0</v>
      </c>
      <c r="AG73" s="180">
        <v>0</v>
      </c>
      <c r="AH73" s="180">
        <v>0</v>
      </c>
      <c r="AI73" s="180">
        <v>0</v>
      </c>
      <c r="AJ73" s="180">
        <v>0</v>
      </c>
      <c r="AK73" s="180">
        <v>0</v>
      </c>
      <c r="AL73" s="180">
        <v>0</v>
      </c>
      <c r="AM73" s="180">
        <v>0</v>
      </c>
      <c r="AN73" s="180">
        <v>0</v>
      </c>
      <c r="AO73" s="180">
        <v>0</v>
      </c>
      <c r="AP73" s="180">
        <v>0</v>
      </c>
      <c r="AQ73" s="180">
        <v>0</v>
      </c>
      <c r="AR73" s="180">
        <v>0</v>
      </c>
      <c r="AS73" s="180">
        <v>0</v>
      </c>
    </row>
    <row r="74" spans="1:45" ht="31.5" x14ac:dyDescent="0.2">
      <c r="A74" s="168" t="s">
        <v>472</v>
      </c>
      <c r="B74" s="167" t="s">
        <v>745</v>
      </c>
      <c r="C74" s="168"/>
      <c r="D74" s="180">
        <v>0</v>
      </c>
      <c r="E74" s="180">
        <v>0</v>
      </c>
      <c r="F74" s="180">
        <v>0</v>
      </c>
      <c r="G74" s="180">
        <v>0</v>
      </c>
      <c r="H74" s="180">
        <v>0</v>
      </c>
      <c r="I74" s="180">
        <v>0</v>
      </c>
      <c r="J74" s="180">
        <v>0</v>
      </c>
      <c r="K74" s="180">
        <v>0</v>
      </c>
      <c r="L74" s="180">
        <v>0</v>
      </c>
      <c r="M74" s="180">
        <v>0</v>
      </c>
      <c r="N74" s="180">
        <v>0</v>
      </c>
      <c r="O74" s="180">
        <v>0</v>
      </c>
      <c r="P74" s="180">
        <v>0</v>
      </c>
      <c r="Q74" s="180">
        <v>0</v>
      </c>
      <c r="R74" s="180">
        <v>0</v>
      </c>
      <c r="S74" s="180">
        <v>0</v>
      </c>
      <c r="T74" s="180">
        <v>0</v>
      </c>
      <c r="U74" s="180">
        <v>0</v>
      </c>
      <c r="V74" s="180">
        <v>0</v>
      </c>
      <c r="W74" s="180">
        <v>0</v>
      </c>
      <c r="X74" s="180">
        <v>0</v>
      </c>
      <c r="Y74" s="180">
        <v>0</v>
      </c>
      <c r="Z74" s="180">
        <v>0</v>
      </c>
      <c r="AA74" s="180">
        <v>0</v>
      </c>
      <c r="AB74" s="180">
        <v>0</v>
      </c>
      <c r="AC74" s="180">
        <v>0</v>
      </c>
      <c r="AD74" s="180">
        <v>0</v>
      </c>
      <c r="AE74" s="180">
        <v>0</v>
      </c>
      <c r="AF74" s="180">
        <v>0</v>
      </c>
      <c r="AG74" s="180">
        <v>0</v>
      </c>
      <c r="AH74" s="180">
        <v>0</v>
      </c>
      <c r="AI74" s="180">
        <v>0</v>
      </c>
      <c r="AJ74" s="180">
        <v>0</v>
      </c>
      <c r="AK74" s="180">
        <v>0</v>
      </c>
      <c r="AL74" s="180">
        <v>0</v>
      </c>
      <c r="AM74" s="180">
        <v>0</v>
      </c>
      <c r="AN74" s="180">
        <v>0</v>
      </c>
      <c r="AO74" s="180">
        <v>0</v>
      </c>
      <c r="AP74" s="180">
        <v>0</v>
      </c>
      <c r="AQ74" s="180">
        <v>0</v>
      </c>
      <c r="AR74" s="180">
        <v>0</v>
      </c>
      <c r="AS74" s="180">
        <v>0</v>
      </c>
    </row>
    <row r="75" spans="1:45" ht="47.25" x14ac:dyDescent="0.2">
      <c r="A75" s="168" t="s">
        <v>471</v>
      </c>
      <c r="B75" s="167" t="s">
        <v>746</v>
      </c>
      <c r="C75" s="168"/>
      <c r="D75" s="180">
        <v>0</v>
      </c>
      <c r="E75" s="180">
        <v>0</v>
      </c>
      <c r="F75" s="180">
        <v>0</v>
      </c>
      <c r="G75" s="180">
        <v>0</v>
      </c>
      <c r="H75" s="180">
        <v>0</v>
      </c>
      <c r="I75" s="180">
        <v>0</v>
      </c>
      <c r="J75" s="180">
        <v>0</v>
      </c>
      <c r="K75" s="180">
        <v>0</v>
      </c>
      <c r="L75" s="180">
        <v>0</v>
      </c>
      <c r="M75" s="180">
        <v>0</v>
      </c>
      <c r="N75" s="180">
        <v>0</v>
      </c>
      <c r="O75" s="180">
        <v>0</v>
      </c>
      <c r="P75" s="180">
        <v>0</v>
      </c>
      <c r="Q75" s="180">
        <v>0</v>
      </c>
      <c r="R75" s="180">
        <v>0</v>
      </c>
      <c r="S75" s="180">
        <v>0</v>
      </c>
      <c r="T75" s="180">
        <v>0</v>
      </c>
      <c r="U75" s="180">
        <v>0</v>
      </c>
      <c r="V75" s="180">
        <v>0</v>
      </c>
      <c r="W75" s="180">
        <v>0</v>
      </c>
      <c r="X75" s="180">
        <v>0</v>
      </c>
      <c r="Y75" s="180">
        <v>0</v>
      </c>
      <c r="Z75" s="180">
        <v>0</v>
      </c>
      <c r="AA75" s="180">
        <v>0</v>
      </c>
      <c r="AB75" s="180">
        <v>0</v>
      </c>
      <c r="AC75" s="180">
        <v>0</v>
      </c>
      <c r="AD75" s="180">
        <v>0</v>
      </c>
      <c r="AE75" s="180">
        <v>0</v>
      </c>
      <c r="AF75" s="180">
        <v>0</v>
      </c>
      <c r="AG75" s="180">
        <v>0</v>
      </c>
      <c r="AH75" s="180">
        <v>0</v>
      </c>
      <c r="AI75" s="180">
        <v>0</v>
      </c>
      <c r="AJ75" s="180">
        <v>0</v>
      </c>
      <c r="AK75" s="180">
        <v>0</v>
      </c>
      <c r="AL75" s="180">
        <v>0</v>
      </c>
      <c r="AM75" s="180">
        <v>0</v>
      </c>
      <c r="AN75" s="180">
        <v>0</v>
      </c>
      <c r="AO75" s="180">
        <v>0</v>
      </c>
      <c r="AP75" s="180">
        <v>0</v>
      </c>
      <c r="AQ75" s="180">
        <v>0</v>
      </c>
      <c r="AR75" s="180">
        <v>0</v>
      </c>
      <c r="AS75" s="180">
        <v>0</v>
      </c>
    </row>
    <row r="76" spans="1:45" ht="63" x14ac:dyDescent="0.2">
      <c r="A76" s="168" t="s">
        <v>747</v>
      </c>
      <c r="B76" s="167" t="s">
        <v>748</v>
      </c>
      <c r="C76" s="168"/>
      <c r="D76" s="180">
        <v>0</v>
      </c>
      <c r="E76" s="180">
        <v>0</v>
      </c>
      <c r="F76" s="180">
        <v>0</v>
      </c>
      <c r="G76" s="180">
        <v>0</v>
      </c>
      <c r="H76" s="180">
        <v>0</v>
      </c>
      <c r="I76" s="180">
        <v>0</v>
      </c>
      <c r="J76" s="180">
        <v>0</v>
      </c>
      <c r="K76" s="180">
        <v>0</v>
      </c>
      <c r="L76" s="180">
        <v>0</v>
      </c>
      <c r="M76" s="180">
        <v>0</v>
      </c>
      <c r="N76" s="180">
        <v>0</v>
      </c>
      <c r="O76" s="180">
        <v>0</v>
      </c>
      <c r="P76" s="180">
        <v>0</v>
      </c>
      <c r="Q76" s="180">
        <v>0</v>
      </c>
      <c r="R76" s="180">
        <v>0</v>
      </c>
      <c r="S76" s="180">
        <v>0</v>
      </c>
      <c r="T76" s="180">
        <v>0</v>
      </c>
      <c r="U76" s="180">
        <v>0</v>
      </c>
      <c r="V76" s="180">
        <v>0</v>
      </c>
      <c r="W76" s="180">
        <v>0</v>
      </c>
      <c r="X76" s="180">
        <v>0</v>
      </c>
      <c r="Y76" s="180">
        <v>0</v>
      </c>
      <c r="Z76" s="180">
        <v>0</v>
      </c>
      <c r="AA76" s="180">
        <v>0</v>
      </c>
      <c r="AB76" s="180">
        <v>0</v>
      </c>
      <c r="AC76" s="180">
        <v>0</v>
      </c>
      <c r="AD76" s="180">
        <v>0</v>
      </c>
      <c r="AE76" s="180">
        <v>0</v>
      </c>
      <c r="AF76" s="180">
        <v>0</v>
      </c>
      <c r="AG76" s="180">
        <v>0</v>
      </c>
      <c r="AH76" s="180">
        <v>0</v>
      </c>
      <c r="AI76" s="180">
        <v>0</v>
      </c>
      <c r="AJ76" s="180">
        <v>0</v>
      </c>
      <c r="AK76" s="180">
        <v>0</v>
      </c>
      <c r="AL76" s="180">
        <v>0</v>
      </c>
      <c r="AM76" s="180">
        <v>0</v>
      </c>
      <c r="AN76" s="180">
        <v>0</v>
      </c>
      <c r="AO76" s="180">
        <v>0</v>
      </c>
      <c r="AP76" s="180">
        <v>0</v>
      </c>
      <c r="AQ76" s="180">
        <v>0</v>
      </c>
      <c r="AR76" s="180">
        <v>0</v>
      </c>
      <c r="AS76" s="180">
        <v>0</v>
      </c>
    </row>
    <row r="77" spans="1:45" ht="63" x14ac:dyDescent="0.2">
      <c r="A77" s="168" t="s">
        <v>749</v>
      </c>
      <c r="B77" s="167" t="s">
        <v>750</v>
      </c>
      <c r="C77" s="168"/>
      <c r="D77" s="180">
        <v>0</v>
      </c>
      <c r="E77" s="180">
        <v>0</v>
      </c>
      <c r="F77" s="180">
        <v>0</v>
      </c>
      <c r="G77" s="180">
        <v>0</v>
      </c>
      <c r="H77" s="180">
        <v>0</v>
      </c>
      <c r="I77" s="180">
        <v>0</v>
      </c>
      <c r="J77" s="180">
        <v>0</v>
      </c>
      <c r="K77" s="180">
        <v>0</v>
      </c>
      <c r="L77" s="180">
        <v>0</v>
      </c>
      <c r="M77" s="180">
        <v>0</v>
      </c>
      <c r="N77" s="180">
        <v>0</v>
      </c>
      <c r="O77" s="180">
        <v>0</v>
      </c>
      <c r="P77" s="180">
        <v>0</v>
      </c>
      <c r="Q77" s="180">
        <v>0</v>
      </c>
      <c r="R77" s="180">
        <v>0</v>
      </c>
      <c r="S77" s="180">
        <v>0</v>
      </c>
      <c r="T77" s="180">
        <v>0</v>
      </c>
      <c r="U77" s="180">
        <v>0</v>
      </c>
      <c r="V77" s="180">
        <v>0</v>
      </c>
      <c r="W77" s="180">
        <v>0</v>
      </c>
      <c r="X77" s="180">
        <v>0</v>
      </c>
      <c r="Y77" s="180">
        <v>0</v>
      </c>
      <c r="Z77" s="180">
        <v>0</v>
      </c>
      <c r="AA77" s="180">
        <v>0</v>
      </c>
      <c r="AB77" s="180">
        <v>0</v>
      </c>
      <c r="AC77" s="180">
        <v>0</v>
      </c>
      <c r="AD77" s="180">
        <v>0</v>
      </c>
      <c r="AE77" s="180">
        <v>0</v>
      </c>
      <c r="AF77" s="180">
        <v>0</v>
      </c>
      <c r="AG77" s="180">
        <v>0</v>
      </c>
      <c r="AH77" s="180">
        <v>0</v>
      </c>
      <c r="AI77" s="180">
        <v>0</v>
      </c>
      <c r="AJ77" s="180">
        <v>0</v>
      </c>
      <c r="AK77" s="180">
        <v>0</v>
      </c>
      <c r="AL77" s="180">
        <v>0</v>
      </c>
      <c r="AM77" s="180">
        <v>0</v>
      </c>
      <c r="AN77" s="180">
        <v>0</v>
      </c>
      <c r="AO77" s="180">
        <v>0</v>
      </c>
      <c r="AP77" s="180">
        <v>0</v>
      </c>
      <c r="AQ77" s="180">
        <v>0</v>
      </c>
      <c r="AR77" s="180">
        <v>0</v>
      </c>
      <c r="AS77" s="180">
        <v>0</v>
      </c>
    </row>
    <row r="78" spans="1:45" ht="47.25" x14ac:dyDescent="0.2">
      <c r="A78" s="168" t="s">
        <v>751</v>
      </c>
      <c r="B78" s="167" t="s">
        <v>752</v>
      </c>
      <c r="C78" s="168"/>
      <c r="D78" s="180">
        <v>0</v>
      </c>
      <c r="E78" s="180">
        <v>0</v>
      </c>
      <c r="F78" s="180">
        <v>0</v>
      </c>
      <c r="G78" s="180">
        <v>0</v>
      </c>
      <c r="H78" s="180">
        <v>0</v>
      </c>
      <c r="I78" s="180">
        <v>0</v>
      </c>
      <c r="J78" s="180">
        <v>0</v>
      </c>
      <c r="K78" s="180">
        <v>0</v>
      </c>
      <c r="L78" s="180">
        <v>0</v>
      </c>
      <c r="M78" s="180">
        <v>0</v>
      </c>
      <c r="N78" s="180">
        <v>0</v>
      </c>
      <c r="O78" s="180">
        <v>0</v>
      </c>
      <c r="P78" s="180">
        <v>0</v>
      </c>
      <c r="Q78" s="180">
        <v>0</v>
      </c>
      <c r="R78" s="180">
        <v>0</v>
      </c>
      <c r="S78" s="180">
        <v>0</v>
      </c>
      <c r="T78" s="180">
        <v>0</v>
      </c>
      <c r="U78" s="180">
        <v>0</v>
      </c>
      <c r="V78" s="180">
        <v>0</v>
      </c>
      <c r="W78" s="180">
        <v>0</v>
      </c>
      <c r="X78" s="180">
        <v>0</v>
      </c>
      <c r="Y78" s="180">
        <v>0</v>
      </c>
      <c r="Z78" s="180">
        <v>0</v>
      </c>
      <c r="AA78" s="180">
        <v>0</v>
      </c>
      <c r="AB78" s="180">
        <v>0</v>
      </c>
      <c r="AC78" s="180">
        <v>0</v>
      </c>
      <c r="AD78" s="180">
        <v>0</v>
      </c>
      <c r="AE78" s="180">
        <v>0</v>
      </c>
      <c r="AF78" s="180">
        <v>0</v>
      </c>
      <c r="AG78" s="180">
        <v>0</v>
      </c>
      <c r="AH78" s="180">
        <v>0</v>
      </c>
      <c r="AI78" s="180">
        <v>0</v>
      </c>
      <c r="AJ78" s="180">
        <v>0</v>
      </c>
      <c r="AK78" s="180">
        <v>0</v>
      </c>
      <c r="AL78" s="180">
        <v>0</v>
      </c>
      <c r="AM78" s="180">
        <v>0</v>
      </c>
      <c r="AN78" s="180">
        <v>0</v>
      </c>
      <c r="AO78" s="180">
        <v>0</v>
      </c>
      <c r="AP78" s="180">
        <v>0</v>
      </c>
      <c r="AQ78" s="180">
        <v>0</v>
      </c>
      <c r="AR78" s="180">
        <v>0</v>
      </c>
      <c r="AS78" s="180">
        <v>0</v>
      </c>
    </row>
    <row r="79" spans="1:45" ht="63" x14ac:dyDescent="0.2">
      <c r="A79" s="168" t="s">
        <v>753</v>
      </c>
      <c r="B79" s="167" t="s">
        <v>754</v>
      </c>
      <c r="C79" s="168"/>
      <c r="D79" s="180">
        <v>0</v>
      </c>
      <c r="E79" s="180">
        <v>0</v>
      </c>
      <c r="F79" s="180">
        <v>0</v>
      </c>
      <c r="G79" s="180">
        <v>0</v>
      </c>
      <c r="H79" s="180">
        <v>0</v>
      </c>
      <c r="I79" s="180">
        <v>0</v>
      </c>
      <c r="J79" s="180">
        <v>0</v>
      </c>
      <c r="K79" s="180">
        <v>0</v>
      </c>
      <c r="L79" s="180">
        <v>0</v>
      </c>
      <c r="M79" s="180">
        <v>0</v>
      </c>
      <c r="N79" s="180">
        <v>0</v>
      </c>
      <c r="O79" s="180">
        <v>0</v>
      </c>
      <c r="P79" s="180">
        <v>0</v>
      </c>
      <c r="Q79" s="180">
        <v>0</v>
      </c>
      <c r="R79" s="180">
        <v>0</v>
      </c>
      <c r="S79" s="180">
        <v>0</v>
      </c>
      <c r="T79" s="180">
        <v>0</v>
      </c>
      <c r="U79" s="180">
        <v>0</v>
      </c>
      <c r="V79" s="180">
        <v>0</v>
      </c>
      <c r="W79" s="180">
        <v>0</v>
      </c>
      <c r="X79" s="180">
        <v>0</v>
      </c>
      <c r="Y79" s="180">
        <v>0</v>
      </c>
      <c r="Z79" s="180">
        <v>0</v>
      </c>
      <c r="AA79" s="180">
        <v>0</v>
      </c>
      <c r="AB79" s="180">
        <v>0</v>
      </c>
      <c r="AC79" s="180">
        <v>0</v>
      </c>
      <c r="AD79" s="180">
        <v>0</v>
      </c>
      <c r="AE79" s="180">
        <v>0</v>
      </c>
      <c r="AF79" s="180">
        <v>0</v>
      </c>
      <c r="AG79" s="180">
        <v>0</v>
      </c>
      <c r="AH79" s="180">
        <v>0</v>
      </c>
      <c r="AI79" s="180">
        <v>0</v>
      </c>
      <c r="AJ79" s="180">
        <v>0</v>
      </c>
      <c r="AK79" s="180">
        <v>0</v>
      </c>
      <c r="AL79" s="180">
        <v>0</v>
      </c>
      <c r="AM79" s="180">
        <v>0</v>
      </c>
      <c r="AN79" s="180">
        <v>0</v>
      </c>
      <c r="AO79" s="180">
        <v>0</v>
      </c>
      <c r="AP79" s="180">
        <v>0</v>
      </c>
      <c r="AQ79" s="180">
        <v>0</v>
      </c>
      <c r="AR79" s="180">
        <v>0</v>
      </c>
      <c r="AS79" s="180">
        <v>0</v>
      </c>
    </row>
    <row r="80" spans="1:45" ht="63" x14ac:dyDescent="0.2">
      <c r="A80" s="168" t="s">
        <v>468</v>
      </c>
      <c r="B80" s="167" t="s">
        <v>755</v>
      </c>
      <c r="C80" s="168"/>
      <c r="D80" s="178">
        <f t="shared" ref="D80:AS80" si="18">IF(AND(D81="нд",D81=D82),"нд",SUMIF(D81,"&gt;0",D81)+SUMIF(D82,"&gt;0",D82))</f>
        <v>0</v>
      </c>
      <c r="E80" s="178">
        <f t="shared" si="18"/>
        <v>0</v>
      </c>
      <c r="F80" s="178">
        <f t="shared" si="18"/>
        <v>0</v>
      </c>
      <c r="G80" s="178">
        <f t="shared" si="18"/>
        <v>0</v>
      </c>
      <c r="H80" s="178">
        <f t="shared" si="18"/>
        <v>0</v>
      </c>
      <c r="I80" s="178">
        <f t="shared" si="18"/>
        <v>0</v>
      </c>
      <c r="J80" s="178">
        <f t="shared" si="18"/>
        <v>0</v>
      </c>
      <c r="K80" s="178">
        <f t="shared" si="18"/>
        <v>0</v>
      </c>
      <c r="L80" s="178">
        <f t="shared" si="18"/>
        <v>0</v>
      </c>
      <c r="M80" s="178">
        <f t="shared" si="18"/>
        <v>0</v>
      </c>
      <c r="N80" s="178">
        <f t="shared" si="18"/>
        <v>0</v>
      </c>
      <c r="O80" s="178">
        <f t="shared" si="18"/>
        <v>0</v>
      </c>
      <c r="P80" s="178">
        <f t="shared" si="18"/>
        <v>0</v>
      </c>
      <c r="Q80" s="178">
        <f t="shared" si="18"/>
        <v>0</v>
      </c>
      <c r="R80" s="178">
        <f t="shared" si="18"/>
        <v>0</v>
      </c>
      <c r="S80" s="178">
        <f t="shared" si="18"/>
        <v>0</v>
      </c>
      <c r="T80" s="178">
        <f t="shared" si="18"/>
        <v>0</v>
      </c>
      <c r="U80" s="178">
        <f t="shared" si="18"/>
        <v>0</v>
      </c>
      <c r="V80" s="178">
        <f t="shared" si="18"/>
        <v>0</v>
      </c>
      <c r="W80" s="178">
        <f t="shared" si="18"/>
        <v>0</v>
      </c>
      <c r="X80" s="178">
        <f t="shared" si="18"/>
        <v>0</v>
      </c>
      <c r="Y80" s="178">
        <f t="shared" si="18"/>
        <v>0</v>
      </c>
      <c r="Z80" s="178">
        <f t="shared" si="18"/>
        <v>0</v>
      </c>
      <c r="AA80" s="178">
        <f t="shared" si="18"/>
        <v>0</v>
      </c>
      <c r="AB80" s="178">
        <f t="shared" si="18"/>
        <v>0</v>
      </c>
      <c r="AC80" s="178">
        <f t="shared" si="18"/>
        <v>0</v>
      </c>
      <c r="AD80" s="178">
        <f t="shared" si="18"/>
        <v>0</v>
      </c>
      <c r="AE80" s="178">
        <f t="shared" si="18"/>
        <v>0</v>
      </c>
      <c r="AF80" s="178">
        <f t="shared" si="18"/>
        <v>0</v>
      </c>
      <c r="AG80" s="178">
        <f t="shared" si="18"/>
        <v>0</v>
      </c>
      <c r="AH80" s="178">
        <f t="shared" si="18"/>
        <v>0</v>
      </c>
      <c r="AI80" s="178">
        <f t="shared" si="18"/>
        <v>0</v>
      </c>
      <c r="AJ80" s="178">
        <f t="shared" si="18"/>
        <v>0</v>
      </c>
      <c r="AK80" s="178">
        <f t="shared" si="18"/>
        <v>0</v>
      </c>
      <c r="AL80" s="178">
        <f t="shared" si="18"/>
        <v>0</v>
      </c>
      <c r="AM80" s="178">
        <f t="shared" si="18"/>
        <v>0</v>
      </c>
      <c r="AN80" s="178">
        <f t="shared" si="18"/>
        <v>0</v>
      </c>
      <c r="AO80" s="178">
        <f t="shared" si="18"/>
        <v>0</v>
      </c>
      <c r="AP80" s="178">
        <f t="shared" si="18"/>
        <v>0</v>
      </c>
      <c r="AQ80" s="178">
        <f t="shared" si="18"/>
        <v>0</v>
      </c>
      <c r="AR80" s="178">
        <f t="shared" si="18"/>
        <v>0</v>
      </c>
      <c r="AS80" s="178">
        <f t="shared" si="18"/>
        <v>0</v>
      </c>
    </row>
    <row r="81" spans="1:45" ht="31.5" x14ac:dyDescent="0.2">
      <c r="A81" s="168" t="s">
        <v>466</v>
      </c>
      <c r="B81" s="167" t="s">
        <v>756</v>
      </c>
      <c r="C81" s="168"/>
      <c r="D81" s="180">
        <v>0</v>
      </c>
      <c r="E81" s="180">
        <v>0</v>
      </c>
      <c r="F81" s="180">
        <v>0</v>
      </c>
      <c r="G81" s="180">
        <v>0</v>
      </c>
      <c r="H81" s="180">
        <v>0</v>
      </c>
      <c r="I81" s="180">
        <v>0</v>
      </c>
      <c r="J81" s="180">
        <v>0</v>
      </c>
      <c r="K81" s="180">
        <v>0</v>
      </c>
      <c r="L81" s="180">
        <v>0</v>
      </c>
      <c r="M81" s="180">
        <v>0</v>
      </c>
      <c r="N81" s="180">
        <v>0</v>
      </c>
      <c r="O81" s="180">
        <v>0</v>
      </c>
      <c r="P81" s="180">
        <v>0</v>
      </c>
      <c r="Q81" s="180">
        <v>0</v>
      </c>
      <c r="R81" s="180">
        <v>0</v>
      </c>
      <c r="S81" s="180">
        <v>0</v>
      </c>
      <c r="T81" s="180">
        <v>0</v>
      </c>
      <c r="U81" s="180">
        <v>0</v>
      </c>
      <c r="V81" s="180">
        <v>0</v>
      </c>
      <c r="W81" s="180">
        <v>0</v>
      </c>
      <c r="X81" s="180">
        <v>0</v>
      </c>
      <c r="Y81" s="180">
        <v>0</v>
      </c>
      <c r="Z81" s="180">
        <v>0</v>
      </c>
      <c r="AA81" s="180">
        <v>0</v>
      </c>
      <c r="AB81" s="180">
        <v>0</v>
      </c>
      <c r="AC81" s="180">
        <v>0</v>
      </c>
      <c r="AD81" s="180">
        <v>0</v>
      </c>
      <c r="AE81" s="180">
        <v>0</v>
      </c>
      <c r="AF81" s="180">
        <v>0</v>
      </c>
      <c r="AG81" s="180">
        <v>0</v>
      </c>
      <c r="AH81" s="180">
        <v>0</v>
      </c>
      <c r="AI81" s="180">
        <v>0</v>
      </c>
      <c r="AJ81" s="180">
        <v>0</v>
      </c>
      <c r="AK81" s="180">
        <v>0</v>
      </c>
      <c r="AL81" s="180">
        <v>0</v>
      </c>
      <c r="AM81" s="180">
        <v>0</v>
      </c>
      <c r="AN81" s="180">
        <v>0</v>
      </c>
      <c r="AO81" s="180">
        <v>0</v>
      </c>
      <c r="AP81" s="180">
        <v>0</v>
      </c>
      <c r="AQ81" s="180">
        <v>0</v>
      </c>
      <c r="AR81" s="180">
        <v>0</v>
      </c>
      <c r="AS81" s="180">
        <v>0</v>
      </c>
    </row>
    <row r="82" spans="1:45" ht="47.25" x14ac:dyDescent="0.2">
      <c r="A82" s="168" t="s">
        <v>464</v>
      </c>
      <c r="B82" s="167" t="s">
        <v>757</v>
      </c>
      <c r="C82" s="168"/>
      <c r="D82" s="180">
        <v>0</v>
      </c>
      <c r="E82" s="180">
        <v>0</v>
      </c>
      <c r="F82" s="180">
        <v>0</v>
      </c>
      <c r="G82" s="180">
        <v>0</v>
      </c>
      <c r="H82" s="180">
        <v>0</v>
      </c>
      <c r="I82" s="180">
        <v>0</v>
      </c>
      <c r="J82" s="180">
        <v>0</v>
      </c>
      <c r="K82" s="180">
        <v>0</v>
      </c>
      <c r="L82" s="180">
        <v>0</v>
      </c>
      <c r="M82" s="180">
        <v>0</v>
      </c>
      <c r="N82" s="180">
        <v>0</v>
      </c>
      <c r="O82" s="180">
        <v>0</v>
      </c>
      <c r="P82" s="180">
        <v>0</v>
      </c>
      <c r="Q82" s="180">
        <v>0</v>
      </c>
      <c r="R82" s="180">
        <v>0</v>
      </c>
      <c r="S82" s="180">
        <v>0</v>
      </c>
      <c r="T82" s="180">
        <v>0</v>
      </c>
      <c r="U82" s="180">
        <v>0</v>
      </c>
      <c r="V82" s="180">
        <v>0</v>
      </c>
      <c r="W82" s="180">
        <v>0</v>
      </c>
      <c r="X82" s="180">
        <v>0</v>
      </c>
      <c r="Y82" s="180">
        <v>0</v>
      </c>
      <c r="Z82" s="180">
        <v>0</v>
      </c>
      <c r="AA82" s="180">
        <v>0</v>
      </c>
      <c r="AB82" s="180">
        <v>0</v>
      </c>
      <c r="AC82" s="180">
        <v>0</v>
      </c>
      <c r="AD82" s="180">
        <v>0</v>
      </c>
      <c r="AE82" s="180">
        <v>0</v>
      </c>
      <c r="AF82" s="180">
        <v>0</v>
      </c>
      <c r="AG82" s="180">
        <v>0</v>
      </c>
      <c r="AH82" s="180">
        <v>0</v>
      </c>
      <c r="AI82" s="180">
        <v>0</v>
      </c>
      <c r="AJ82" s="180">
        <v>0</v>
      </c>
      <c r="AK82" s="180">
        <v>0</v>
      </c>
      <c r="AL82" s="180">
        <v>0</v>
      </c>
      <c r="AM82" s="180">
        <v>0</v>
      </c>
      <c r="AN82" s="180">
        <v>0</v>
      </c>
      <c r="AO82" s="180">
        <v>0</v>
      </c>
      <c r="AP82" s="180">
        <v>0</v>
      </c>
      <c r="AQ82" s="180">
        <v>0</v>
      </c>
      <c r="AR82" s="180">
        <v>0</v>
      </c>
      <c r="AS82" s="180">
        <v>0</v>
      </c>
    </row>
    <row r="83" spans="1:45" ht="63" x14ac:dyDescent="0.2">
      <c r="A83" s="168" t="s">
        <v>758</v>
      </c>
      <c r="B83" s="167" t="s">
        <v>759</v>
      </c>
      <c r="C83" s="168"/>
      <c r="D83" s="180">
        <v>0</v>
      </c>
      <c r="E83" s="180">
        <v>0</v>
      </c>
      <c r="F83" s="180">
        <v>0</v>
      </c>
      <c r="G83" s="180">
        <v>0</v>
      </c>
      <c r="H83" s="180">
        <v>0</v>
      </c>
      <c r="I83" s="180">
        <v>0</v>
      </c>
      <c r="J83" s="180">
        <v>0</v>
      </c>
      <c r="K83" s="180">
        <v>0</v>
      </c>
      <c r="L83" s="180">
        <v>0</v>
      </c>
      <c r="M83" s="180">
        <v>0</v>
      </c>
      <c r="N83" s="180">
        <v>0</v>
      </c>
      <c r="O83" s="180">
        <v>0</v>
      </c>
      <c r="P83" s="180">
        <v>0</v>
      </c>
      <c r="Q83" s="180">
        <v>0</v>
      </c>
      <c r="R83" s="180">
        <v>0</v>
      </c>
      <c r="S83" s="180">
        <v>0</v>
      </c>
      <c r="T83" s="180">
        <v>0</v>
      </c>
      <c r="U83" s="180">
        <v>0</v>
      </c>
      <c r="V83" s="180">
        <v>0</v>
      </c>
      <c r="W83" s="180">
        <v>0</v>
      </c>
      <c r="X83" s="180">
        <v>0</v>
      </c>
      <c r="Y83" s="180">
        <v>0</v>
      </c>
      <c r="Z83" s="180">
        <v>0</v>
      </c>
      <c r="AA83" s="180">
        <v>0</v>
      </c>
      <c r="AB83" s="180">
        <v>0</v>
      </c>
      <c r="AC83" s="180">
        <v>0</v>
      </c>
      <c r="AD83" s="180">
        <v>0</v>
      </c>
      <c r="AE83" s="180">
        <v>0</v>
      </c>
      <c r="AF83" s="180">
        <v>0</v>
      </c>
      <c r="AG83" s="180">
        <v>0</v>
      </c>
      <c r="AH83" s="180">
        <v>0</v>
      </c>
      <c r="AI83" s="180">
        <v>0</v>
      </c>
      <c r="AJ83" s="180">
        <v>0</v>
      </c>
      <c r="AK83" s="180">
        <v>0</v>
      </c>
      <c r="AL83" s="180">
        <v>0</v>
      </c>
      <c r="AM83" s="180">
        <v>0</v>
      </c>
      <c r="AN83" s="180">
        <v>0</v>
      </c>
      <c r="AO83" s="180">
        <v>0</v>
      </c>
      <c r="AP83" s="180">
        <v>0</v>
      </c>
      <c r="AQ83" s="180">
        <v>0</v>
      </c>
      <c r="AR83" s="180">
        <v>0</v>
      </c>
      <c r="AS83" s="180">
        <v>0</v>
      </c>
    </row>
    <row r="84" spans="1:45" ht="63" x14ac:dyDescent="0.2">
      <c r="A84" s="168" t="s">
        <v>760</v>
      </c>
      <c r="B84" s="167" t="s">
        <v>761</v>
      </c>
      <c r="C84" s="168"/>
      <c r="D84" s="180">
        <v>0</v>
      </c>
      <c r="E84" s="180">
        <v>0</v>
      </c>
      <c r="F84" s="180">
        <v>0</v>
      </c>
      <c r="G84" s="180">
        <v>0</v>
      </c>
      <c r="H84" s="180">
        <v>0</v>
      </c>
      <c r="I84" s="180">
        <v>0</v>
      </c>
      <c r="J84" s="180">
        <v>0</v>
      </c>
      <c r="K84" s="180">
        <v>0</v>
      </c>
      <c r="L84" s="180">
        <v>0</v>
      </c>
      <c r="M84" s="180">
        <v>0</v>
      </c>
      <c r="N84" s="180">
        <v>0</v>
      </c>
      <c r="O84" s="180">
        <v>0</v>
      </c>
      <c r="P84" s="180">
        <v>0</v>
      </c>
      <c r="Q84" s="180">
        <v>0</v>
      </c>
      <c r="R84" s="180">
        <v>0</v>
      </c>
      <c r="S84" s="180">
        <v>0</v>
      </c>
      <c r="T84" s="180">
        <v>0</v>
      </c>
      <c r="U84" s="180">
        <v>0</v>
      </c>
      <c r="V84" s="180">
        <v>0</v>
      </c>
      <c r="W84" s="180">
        <v>0</v>
      </c>
      <c r="X84" s="180">
        <v>0</v>
      </c>
      <c r="Y84" s="180">
        <v>0</v>
      </c>
      <c r="Z84" s="180">
        <v>0</v>
      </c>
      <c r="AA84" s="180">
        <v>0</v>
      </c>
      <c r="AB84" s="180">
        <v>0</v>
      </c>
      <c r="AC84" s="180">
        <v>0</v>
      </c>
      <c r="AD84" s="180">
        <v>0</v>
      </c>
      <c r="AE84" s="180">
        <v>0</v>
      </c>
      <c r="AF84" s="180">
        <v>0</v>
      </c>
      <c r="AG84" s="180">
        <v>0</v>
      </c>
      <c r="AH84" s="180">
        <v>0</v>
      </c>
      <c r="AI84" s="180">
        <v>0</v>
      </c>
      <c r="AJ84" s="180">
        <v>0</v>
      </c>
      <c r="AK84" s="180">
        <v>0</v>
      </c>
      <c r="AL84" s="180">
        <v>0</v>
      </c>
      <c r="AM84" s="180">
        <v>0</v>
      </c>
      <c r="AN84" s="180">
        <v>0</v>
      </c>
      <c r="AO84" s="180">
        <v>0</v>
      </c>
      <c r="AP84" s="180">
        <v>0</v>
      </c>
      <c r="AQ84" s="180">
        <v>0</v>
      </c>
      <c r="AR84" s="180">
        <v>0</v>
      </c>
      <c r="AS84" s="180">
        <v>0</v>
      </c>
    </row>
    <row r="85" spans="1:45" ht="63" x14ac:dyDescent="0.2">
      <c r="A85" s="168" t="s">
        <v>762</v>
      </c>
      <c r="B85" s="167" t="s">
        <v>763</v>
      </c>
      <c r="C85" s="168"/>
      <c r="D85" s="180">
        <v>0</v>
      </c>
      <c r="E85" s="180">
        <v>0</v>
      </c>
      <c r="F85" s="180">
        <v>0</v>
      </c>
      <c r="G85" s="180">
        <v>0</v>
      </c>
      <c r="H85" s="180">
        <v>0</v>
      </c>
      <c r="I85" s="180">
        <v>0</v>
      </c>
      <c r="J85" s="180">
        <v>0</v>
      </c>
      <c r="K85" s="180">
        <v>0</v>
      </c>
      <c r="L85" s="180">
        <v>0</v>
      </c>
      <c r="M85" s="180">
        <v>0</v>
      </c>
      <c r="N85" s="180">
        <v>0</v>
      </c>
      <c r="O85" s="180">
        <v>0</v>
      </c>
      <c r="P85" s="180">
        <v>0</v>
      </c>
      <c r="Q85" s="180">
        <v>0</v>
      </c>
      <c r="R85" s="180">
        <v>0</v>
      </c>
      <c r="S85" s="180">
        <v>0</v>
      </c>
      <c r="T85" s="180">
        <v>0</v>
      </c>
      <c r="U85" s="180">
        <v>0</v>
      </c>
      <c r="V85" s="180">
        <v>0</v>
      </c>
      <c r="W85" s="180">
        <v>0</v>
      </c>
      <c r="X85" s="180">
        <v>0</v>
      </c>
      <c r="Y85" s="180">
        <v>0</v>
      </c>
      <c r="Z85" s="180">
        <v>0</v>
      </c>
      <c r="AA85" s="180">
        <v>0</v>
      </c>
      <c r="AB85" s="180">
        <v>0</v>
      </c>
      <c r="AC85" s="180">
        <v>0</v>
      </c>
      <c r="AD85" s="180">
        <v>0</v>
      </c>
      <c r="AE85" s="180">
        <v>0</v>
      </c>
      <c r="AF85" s="180">
        <v>0</v>
      </c>
      <c r="AG85" s="180">
        <v>0</v>
      </c>
      <c r="AH85" s="180">
        <v>0</v>
      </c>
      <c r="AI85" s="180">
        <v>0</v>
      </c>
      <c r="AJ85" s="180">
        <v>0</v>
      </c>
      <c r="AK85" s="180">
        <v>0</v>
      </c>
      <c r="AL85" s="180">
        <v>0</v>
      </c>
      <c r="AM85" s="180">
        <v>0</v>
      </c>
      <c r="AN85" s="180">
        <v>0</v>
      </c>
      <c r="AO85" s="180">
        <v>0</v>
      </c>
      <c r="AP85" s="180">
        <v>0</v>
      </c>
      <c r="AQ85" s="180">
        <v>0</v>
      </c>
      <c r="AR85" s="180">
        <v>0</v>
      </c>
      <c r="AS85" s="180">
        <v>0</v>
      </c>
    </row>
    <row r="86" spans="1:45" ht="47.25" x14ac:dyDescent="0.2">
      <c r="A86" s="168" t="s">
        <v>764</v>
      </c>
      <c r="B86" s="167" t="s">
        <v>765</v>
      </c>
      <c r="C86" s="168"/>
      <c r="D86" s="178" t="str">
        <f t="shared" ref="D86:AS86" si="19">IF((COUNTIF(D87:D87,"нд"))=(COUNTA(D87:D87)),"нд",SUMIF(D87:D87,"&gt;0",D87:D87))</f>
        <v>нд</v>
      </c>
      <c r="E86" s="178" t="str">
        <f t="shared" si="19"/>
        <v>нд</v>
      </c>
      <c r="F86" s="178" t="str">
        <f t="shared" si="19"/>
        <v>нд</v>
      </c>
      <c r="G86" s="178" t="str">
        <f t="shared" si="19"/>
        <v>нд</v>
      </c>
      <c r="H86" s="178" t="str">
        <f t="shared" si="19"/>
        <v>нд</v>
      </c>
      <c r="I86" s="178" t="str">
        <f t="shared" si="19"/>
        <v>нд</v>
      </c>
      <c r="J86" s="178" t="str">
        <f t="shared" si="19"/>
        <v>нд</v>
      </c>
      <c r="K86" s="178" t="str">
        <f t="shared" si="19"/>
        <v>нд</v>
      </c>
      <c r="L86" s="178" t="str">
        <f t="shared" si="19"/>
        <v>нд</v>
      </c>
      <c r="M86" s="178" t="str">
        <f t="shared" si="19"/>
        <v>нд</v>
      </c>
      <c r="N86" s="178" t="str">
        <f t="shared" si="19"/>
        <v>нд</v>
      </c>
      <c r="O86" s="178" t="str">
        <f t="shared" si="19"/>
        <v>нд</v>
      </c>
      <c r="P86" s="178" t="str">
        <f t="shared" si="19"/>
        <v>нд</v>
      </c>
      <c r="Q86" s="178" t="str">
        <f t="shared" si="19"/>
        <v>нд</v>
      </c>
      <c r="R86" s="178" t="str">
        <f t="shared" si="19"/>
        <v>нд</v>
      </c>
      <c r="S86" s="178" t="str">
        <f t="shared" si="19"/>
        <v>нд</v>
      </c>
      <c r="T86" s="178" t="str">
        <f t="shared" si="19"/>
        <v>нд</v>
      </c>
      <c r="U86" s="178" t="str">
        <f t="shared" si="19"/>
        <v>нд</v>
      </c>
      <c r="V86" s="178" t="str">
        <f t="shared" si="19"/>
        <v>нд</v>
      </c>
      <c r="W86" s="178" t="str">
        <f t="shared" si="19"/>
        <v>нд</v>
      </c>
      <c r="X86" s="178" t="str">
        <f t="shared" si="19"/>
        <v>нд</v>
      </c>
      <c r="Y86" s="178" t="str">
        <f t="shared" si="19"/>
        <v>нд</v>
      </c>
      <c r="Z86" s="178" t="str">
        <f t="shared" si="19"/>
        <v>нд</v>
      </c>
      <c r="AA86" s="178" t="str">
        <f t="shared" si="19"/>
        <v>нд</v>
      </c>
      <c r="AB86" s="178" t="str">
        <f t="shared" si="19"/>
        <v>нд</v>
      </c>
      <c r="AC86" s="178" t="str">
        <f t="shared" si="19"/>
        <v>нд</v>
      </c>
      <c r="AD86" s="178" t="str">
        <f t="shared" si="19"/>
        <v>нд</v>
      </c>
      <c r="AE86" s="178" t="str">
        <f t="shared" si="19"/>
        <v>нд</v>
      </c>
      <c r="AF86" s="178" t="str">
        <f t="shared" si="19"/>
        <v>нд</v>
      </c>
      <c r="AG86" s="178" t="str">
        <f t="shared" si="19"/>
        <v>нд</v>
      </c>
      <c r="AH86" s="178" t="str">
        <f t="shared" si="19"/>
        <v>нд</v>
      </c>
      <c r="AI86" s="178" t="str">
        <f t="shared" si="19"/>
        <v>нд</v>
      </c>
      <c r="AJ86" s="178" t="str">
        <f t="shared" si="19"/>
        <v>нд</v>
      </c>
      <c r="AK86" s="178" t="str">
        <f t="shared" si="19"/>
        <v>нд</v>
      </c>
      <c r="AL86" s="178" t="str">
        <f t="shared" si="19"/>
        <v>нд</v>
      </c>
      <c r="AM86" s="178" t="str">
        <f t="shared" si="19"/>
        <v>нд</v>
      </c>
      <c r="AN86" s="178" t="str">
        <f t="shared" si="19"/>
        <v>нд</v>
      </c>
      <c r="AO86" s="178" t="str">
        <f t="shared" si="19"/>
        <v>нд</v>
      </c>
      <c r="AP86" s="178" t="str">
        <f t="shared" si="19"/>
        <v>нд</v>
      </c>
      <c r="AQ86" s="178" t="str">
        <f t="shared" si="19"/>
        <v>нд</v>
      </c>
      <c r="AR86" s="178" t="str">
        <f t="shared" si="19"/>
        <v>нд</v>
      </c>
      <c r="AS86" s="178" t="str">
        <f t="shared" si="19"/>
        <v>нд</v>
      </c>
    </row>
    <row r="87" spans="1:45" ht="15.75" x14ac:dyDescent="0.2">
      <c r="A87" s="172" t="s">
        <v>764</v>
      </c>
      <c r="B87" s="169"/>
      <c r="C87" s="170"/>
      <c r="D87" s="188"/>
      <c r="E87" s="176"/>
      <c r="F87" s="176"/>
      <c r="G87" s="176"/>
      <c r="H87" s="176"/>
      <c r="I87" s="176"/>
      <c r="J87" s="176"/>
      <c r="K87" s="176"/>
      <c r="L87" s="176"/>
      <c r="M87" s="176"/>
      <c r="N87" s="176"/>
      <c r="O87" s="176"/>
      <c r="P87" s="176"/>
      <c r="Q87" s="176"/>
      <c r="R87" s="176"/>
      <c r="S87" s="176"/>
      <c r="T87" s="176"/>
      <c r="U87" s="176"/>
      <c r="V87" s="176"/>
      <c r="W87" s="176"/>
      <c r="X87" s="176"/>
      <c r="Y87" s="176"/>
      <c r="Z87" s="176"/>
      <c r="AA87" s="176"/>
      <c r="AB87" s="176"/>
      <c r="AC87" s="176"/>
      <c r="AD87" s="176"/>
      <c r="AE87" s="176"/>
      <c r="AF87" s="176"/>
      <c r="AG87" s="176"/>
      <c r="AH87" s="176"/>
      <c r="AI87" s="176"/>
      <c r="AJ87" s="176"/>
      <c r="AK87" s="176"/>
      <c r="AL87" s="176"/>
      <c r="AM87" s="176"/>
      <c r="AN87" s="176"/>
      <c r="AO87" s="176"/>
      <c r="AP87" s="176"/>
      <c r="AQ87" s="176"/>
      <c r="AR87" s="176"/>
      <c r="AS87" s="176"/>
    </row>
    <row r="88" spans="1:45" ht="47.25" x14ac:dyDescent="0.2">
      <c r="A88" s="168" t="s">
        <v>775</v>
      </c>
      <c r="B88" s="167" t="s">
        <v>776</v>
      </c>
      <c r="C88" s="168"/>
      <c r="D88" s="180">
        <v>0</v>
      </c>
      <c r="E88" s="180">
        <v>0</v>
      </c>
      <c r="F88" s="180">
        <v>0</v>
      </c>
      <c r="G88" s="180">
        <v>0</v>
      </c>
      <c r="H88" s="180">
        <v>0</v>
      </c>
      <c r="I88" s="180">
        <v>0</v>
      </c>
      <c r="J88" s="180">
        <v>0</v>
      </c>
      <c r="K88" s="180">
        <v>0</v>
      </c>
      <c r="L88" s="180">
        <v>0</v>
      </c>
      <c r="M88" s="180">
        <v>0</v>
      </c>
      <c r="N88" s="180">
        <v>0</v>
      </c>
      <c r="O88" s="180">
        <v>0</v>
      </c>
      <c r="P88" s="180">
        <v>0</v>
      </c>
      <c r="Q88" s="180">
        <v>0</v>
      </c>
      <c r="R88" s="180">
        <v>0</v>
      </c>
      <c r="S88" s="180">
        <v>0</v>
      </c>
      <c r="T88" s="180">
        <v>0</v>
      </c>
      <c r="U88" s="180">
        <v>0</v>
      </c>
      <c r="V88" s="180">
        <v>0</v>
      </c>
      <c r="W88" s="180">
        <v>0</v>
      </c>
      <c r="X88" s="180">
        <v>0</v>
      </c>
      <c r="Y88" s="180">
        <v>0</v>
      </c>
      <c r="Z88" s="180">
        <v>0</v>
      </c>
      <c r="AA88" s="180">
        <v>0</v>
      </c>
      <c r="AB88" s="180">
        <v>0</v>
      </c>
      <c r="AC88" s="180">
        <v>0</v>
      </c>
      <c r="AD88" s="180">
        <v>0</v>
      </c>
      <c r="AE88" s="180">
        <v>0</v>
      </c>
      <c r="AF88" s="180">
        <v>0</v>
      </c>
      <c r="AG88" s="180">
        <v>0</v>
      </c>
      <c r="AH88" s="180">
        <v>0</v>
      </c>
      <c r="AI88" s="180">
        <v>0</v>
      </c>
      <c r="AJ88" s="180">
        <v>0</v>
      </c>
      <c r="AK88" s="180">
        <v>0</v>
      </c>
      <c r="AL88" s="180">
        <v>0</v>
      </c>
      <c r="AM88" s="180">
        <v>0</v>
      </c>
      <c r="AN88" s="180">
        <v>0</v>
      </c>
      <c r="AO88" s="180">
        <v>0</v>
      </c>
      <c r="AP88" s="180">
        <v>0</v>
      </c>
      <c r="AQ88" s="180">
        <v>0</v>
      </c>
      <c r="AR88" s="180">
        <v>0</v>
      </c>
      <c r="AS88" s="180">
        <v>0</v>
      </c>
    </row>
    <row r="89" spans="1:45" ht="31.5" x14ac:dyDescent="0.2">
      <c r="A89" s="168" t="s">
        <v>777</v>
      </c>
      <c r="B89" s="167" t="s">
        <v>778</v>
      </c>
      <c r="C89" s="168"/>
      <c r="D89" s="178" t="str">
        <f t="shared" ref="D89:AS89" si="20">IF((COUNTIF(D90:D90,"нд"))=(COUNTA(D90:D90)),"нд",SUMIF(D90:D90,"&gt;0",D90:D90))</f>
        <v>нд</v>
      </c>
      <c r="E89" s="178" t="str">
        <f t="shared" si="20"/>
        <v>нд</v>
      </c>
      <c r="F89" s="178" t="str">
        <f t="shared" si="20"/>
        <v>нд</v>
      </c>
      <c r="G89" s="178" t="str">
        <f t="shared" si="20"/>
        <v>нд</v>
      </c>
      <c r="H89" s="178" t="str">
        <f t="shared" si="20"/>
        <v>нд</v>
      </c>
      <c r="I89" s="178" t="str">
        <f t="shared" si="20"/>
        <v>нд</v>
      </c>
      <c r="J89" s="178" t="str">
        <f t="shared" si="20"/>
        <v>нд</v>
      </c>
      <c r="K89" s="178" t="str">
        <f t="shared" si="20"/>
        <v>нд</v>
      </c>
      <c r="L89" s="178" t="str">
        <f t="shared" si="20"/>
        <v>нд</v>
      </c>
      <c r="M89" s="178" t="str">
        <f t="shared" si="20"/>
        <v>нд</v>
      </c>
      <c r="N89" s="178" t="str">
        <f t="shared" si="20"/>
        <v>нд</v>
      </c>
      <c r="O89" s="178" t="str">
        <f t="shared" si="20"/>
        <v>нд</v>
      </c>
      <c r="P89" s="178" t="str">
        <f t="shared" si="20"/>
        <v>нд</v>
      </c>
      <c r="Q89" s="178" t="str">
        <f t="shared" si="20"/>
        <v>нд</v>
      </c>
      <c r="R89" s="178" t="str">
        <f t="shared" si="20"/>
        <v>нд</v>
      </c>
      <c r="S89" s="178" t="str">
        <f t="shared" si="20"/>
        <v>нд</v>
      </c>
      <c r="T89" s="178" t="str">
        <f t="shared" si="20"/>
        <v>нд</v>
      </c>
      <c r="U89" s="178" t="str">
        <f t="shared" si="20"/>
        <v>нд</v>
      </c>
      <c r="V89" s="178" t="str">
        <f t="shared" si="20"/>
        <v>нд</v>
      </c>
      <c r="W89" s="178" t="str">
        <f t="shared" si="20"/>
        <v>нд</v>
      </c>
      <c r="X89" s="178" t="str">
        <f t="shared" si="20"/>
        <v>нд</v>
      </c>
      <c r="Y89" s="178" t="str">
        <f t="shared" si="20"/>
        <v>нд</v>
      </c>
      <c r="Z89" s="178" t="str">
        <f t="shared" si="20"/>
        <v>нд</v>
      </c>
      <c r="AA89" s="178" t="str">
        <f t="shared" si="20"/>
        <v>нд</v>
      </c>
      <c r="AB89" s="178" t="str">
        <f t="shared" si="20"/>
        <v>нд</v>
      </c>
      <c r="AC89" s="178" t="str">
        <f t="shared" si="20"/>
        <v>нд</v>
      </c>
      <c r="AD89" s="178" t="str">
        <f t="shared" si="20"/>
        <v>нд</v>
      </c>
      <c r="AE89" s="178" t="str">
        <f t="shared" si="20"/>
        <v>нд</v>
      </c>
      <c r="AF89" s="178" t="str">
        <f t="shared" si="20"/>
        <v>нд</v>
      </c>
      <c r="AG89" s="178" t="str">
        <f t="shared" si="20"/>
        <v>нд</v>
      </c>
      <c r="AH89" s="178" t="str">
        <f t="shared" si="20"/>
        <v>нд</v>
      </c>
      <c r="AI89" s="178" t="str">
        <f t="shared" si="20"/>
        <v>нд</v>
      </c>
      <c r="AJ89" s="178">
        <f t="shared" si="20"/>
        <v>10.477</v>
      </c>
      <c r="AK89" s="178" t="str">
        <f t="shared" si="20"/>
        <v>нд</v>
      </c>
      <c r="AL89" s="178" t="str">
        <f t="shared" si="20"/>
        <v>нд</v>
      </c>
      <c r="AM89" s="178" t="str">
        <f t="shared" si="20"/>
        <v>нд</v>
      </c>
      <c r="AN89" s="178" t="str">
        <f t="shared" si="20"/>
        <v>нд</v>
      </c>
      <c r="AO89" s="178" t="str">
        <f t="shared" si="20"/>
        <v>нд</v>
      </c>
      <c r="AP89" s="178" t="str">
        <f t="shared" si="20"/>
        <v>нд</v>
      </c>
      <c r="AQ89" s="178" t="str">
        <f t="shared" si="20"/>
        <v>нд</v>
      </c>
      <c r="AR89" s="178" t="str">
        <f t="shared" si="20"/>
        <v>нд</v>
      </c>
      <c r="AS89" s="178" t="str">
        <f t="shared" si="20"/>
        <v>нд</v>
      </c>
    </row>
    <row r="90" spans="1:45" ht="15.75" x14ac:dyDescent="0.2">
      <c r="A90" s="172" t="s">
        <v>777</v>
      </c>
      <c r="B90" s="169" t="s">
        <v>822</v>
      </c>
      <c r="C90" s="170" t="s">
        <v>823</v>
      </c>
      <c r="D90" s="188"/>
      <c r="E90" s="176"/>
      <c r="F90" s="176"/>
      <c r="G90" s="176"/>
      <c r="H90" s="176"/>
      <c r="I90" s="176"/>
      <c r="J90" s="176"/>
      <c r="K90" s="176"/>
      <c r="L90" s="176"/>
      <c r="M90" s="176"/>
      <c r="N90" s="176"/>
      <c r="O90" s="176"/>
      <c r="P90" s="176"/>
      <c r="Q90" s="176"/>
      <c r="R90" s="176"/>
      <c r="S90" s="176"/>
      <c r="T90" s="176"/>
      <c r="U90" s="176"/>
      <c r="V90" s="176"/>
      <c r="W90" s="176"/>
      <c r="X90" s="176"/>
      <c r="Y90" s="176"/>
      <c r="Z90" s="176"/>
      <c r="AA90" s="176"/>
      <c r="AB90" s="176"/>
      <c r="AC90" s="176"/>
      <c r="AD90" s="176"/>
      <c r="AE90" s="176"/>
      <c r="AF90" s="176"/>
      <c r="AG90" s="176"/>
      <c r="AH90" s="176"/>
      <c r="AI90" s="176"/>
      <c r="AJ90" s="188">
        <v>10.477</v>
      </c>
      <c r="AK90" s="176"/>
      <c r="AL90" s="176"/>
      <c r="AM90" s="176"/>
      <c r="AN90" s="176"/>
      <c r="AO90" s="176"/>
      <c r="AP90" s="176"/>
      <c r="AQ90" s="176"/>
      <c r="AR90" s="176"/>
      <c r="AS90" s="176"/>
    </row>
    <row r="91" spans="1:45" ht="15.75" x14ac:dyDescent="0.25">
      <c r="A91" s="186"/>
      <c r="B91" s="187"/>
      <c r="C91" s="186"/>
    </row>
  </sheetData>
  <mergeCells count="42">
    <mergeCell ref="A8:AS8"/>
    <mergeCell ref="K2:L2"/>
    <mergeCell ref="M2:N2"/>
    <mergeCell ref="A4:AS4"/>
    <mergeCell ref="A5:AS5"/>
    <mergeCell ref="A7:AS7"/>
    <mergeCell ref="A10:AS10"/>
    <mergeCell ref="A12:AS12"/>
    <mergeCell ref="A13:AS13"/>
    <mergeCell ref="A14:AS14"/>
    <mergeCell ref="A15:A18"/>
    <mergeCell ref="B15:B18"/>
    <mergeCell ref="C15:C18"/>
    <mergeCell ref="D15:AS15"/>
    <mergeCell ref="D16:I16"/>
    <mergeCell ref="J16:O16"/>
    <mergeCell ref="AN16:AS16"/>
    <mergeCell ref="D17:E17"/>
    <mergeCell ref="F17:G17"/>
    <mergeCell ref="H17:I17"/>
    <mergeCell ref="J17:K17"/>
    <mergeCell ref="L17:M17"/>
    <mergeCell ref="X17:Y17"/>
    <mergeCell ref="P16:U16"/>
    <mergeCell ref="V16:AA16"/>
    <mergeCell ref="AB16:AG16"/>
    <mergeCell ref="AH16:AM16"/>
    <mergeCell ref="AL17:AM17"/>
    <mergeCell ref="N17:O17"/>
    <mergeCell ref="P17:Q17"/>
    <mergeCell ref="R17:S17"/>
    <mergeCell ref="T17:U17"/>
    <mergeCell ref="V17:W17"/>
    <mergeCell ref="AN17:AO17"/>
    <mergeCell ref="AP17:AQ17"/>
    <mergeCell ref="AR17:AS17"/>
    <mergeCell ref="Z17:AA17"/>
    <mergeCell ref="AB17:AC17"/>
    <mergeCell ref="AD17:AE17"/>
    <mergeCell ref="AF17:AG17"/>
    <mergeCell ref="AH17:AI17"/>
    <mergeCell ref="AJ17:AK17"/>
  </mergeCells>
  <pageMargins left="0.78740157480314965" right="0.39370078740157483" top="0.39370078740157483" bottom="0.39370078740157483" header="0.27559055118110237" footer="0.27559055118110237"/>
  <pageSetup paperSize="8" scale="57" fitToWidth="2" fitToHeight="0" orientation="portrait" r:id="rId1"/>
  <headerFooter alignWithMargins="0">
    <oddFooter>&amp;R&amp;P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C578C-B116-4DE5-B7CA-9E91FA8CB6B6}">
  <sheetPr>
    <pageSetUpPr fitToPage="1"/>
  </sheetPr>
  <dimension ref="A1:U161"/>
  <sheetViews>
    <sheetView zoomScale="70" zoomScaleNormal="70" workbookViewId="0">
      <selection activeCell="A10" sqref="A10:R10"/>
    </sheetView>
  </sheetViews>
  <sheetFormatPr defaultColWidth="12.42578125" defaultRowHeight="15" x14ac:dyDescent="0.25"/>
  <cols>
    <col min="1" max="1" width="11.85546875" style="65" customWidth="1"/>
    <col min="2" max="2" width="44.28515625" style="66" customWidth="1"/>
    <col min="3" max="3" width="16" style="66" customWidth="1"/>
    <col min="4" max="4" width="23" style="66" customWidth="1"/>
    <col min="5" max="5" width="21.28515625" style="66" customWidth="1"/>
    <col min="6" max="6" width="13.42578125" style="66" customWidth="1"/>
    <col min="7" max="7" width="15" style="66" customWidth="1"/>
    <col min="8" max="8" width="17.5703125" style="66" customWidth="1"/>
    <col min="9" max="9" width="17.7109375" style="66" customWidth="1"/>
    <col min="10" max="10" width="15.85546875" style="66" customWidth="1"/>
    <col min="11" max="11" width="21.5703125" style="66" customWidth="1"/>
    <col min="12" max="12" width="16.85546875" style="66" customWidth="1"/>
    <col min="13" max="13" width="18.28515625" style="66" customWidth="1"/>
    <col min="14" max="15" width="20.42578125" style="66" customWidth="1"/>
    <col min="16" max="16" width="14" style="66" customWidth="1"/>
    <col min="17" max="17" width="10.7109375" style="66" customWidth="1"/>
    <col min="18" max="18" width="12.5703125" style="66" customWidth="1"/>
    <col min="19" max="19" width="13" style="67" customWidth="1"/>
    <col min="20" max="20" width="9.28515625" style="66" customWidth="1"/>
    <col min="21" max="21" width="13.85546875" style="66" customWidth="1"/>
    <col min="22" max="250" width="10.28515625" style="65" customWidth="1"/>
    <col min="251" max="251" width="4.42578125" style="65" customWidth="1"/>
    <col min="252" max="252" width="18.28515625" style="65" customWidth="1"/>
    <col min="253" max="253" width="19" style="65" customWidth="1"/>
    <col min="254" max="254" width="15.42578125" style="65" customWidth="1"/>
    <col min="255" max="16384" width="12.42578125" style="65"/>
  </cols>
  <sheetData>
    <row r="1" spans="1:21" s="82" customFormat="1" ht="11.25" x14ac:dyDescent="0.2">
      <c r="B1" s="83"/>
      <c r="C1" s="83"/>
      <c r="D1" s="83"/>
      <c r="E1" s="83"/>
      <c r="F1" s="83"/>
      <c r="G1" s="83"/>
      <c r="H1" s="83"/>
      <c r="I1" s="83"/>
      <c r="J1" s="83"/>
      <c r="K1" s="83"/>
      <c r="L1" s="83"/>
      <c r="M1" s="83"/>
      <c r="N1" s="83"/>
      <c r="O1" s="83"/>
      <c r="P1" s="83"/>
      <c r="Q1" s="83"/>
      <c r="R1" s="83"/>
      <c r="S1" s="57" t="s">
        <v>622</v>
      </c>
      <c r="T1" s="83"/>
      <c r="U1" s="83"/>
    </row>
    <row r="2" spans="1:21" s="82" customFormat="1" ht="11.25" x14ac:dyDescent="0.2">
      <c r="B2" s="83"/>
      <c r="C2" s="83"/>
      <c r="D2" s="83"/>
      <c r="E2" s="83"/>
      <c r="F2" s="83"/>
      <c r="G2" s="83"/>
      <c r="H2" s="83"/>
      <c r="I2" s="83"/>
      <c r="J2" s="83"/>
      <c r="K2" s="83"/>
      <c r="L2" s="83"/>
      <c r="M2" s="83"/>
      <c r="N2" s="83"/>
      <c r="O2" s="83"/>
      <c r="P2" s="83"/>
      <c r="Q2" s="83"/>
      <c r="R2" s="83"/>
      <c r="S2" s="56" t="s">
        <v>68</v>
      </c>
      <c r="T2" s="83"/>
      <c r="U2" s="83"/>
    </row>
    <row r="3" spans="1:21" s="82" customFormat="1" ht="11.25" x14ac:dyDescent="0.2">
      <c r="B3" s="83"/>
      <c r="C3" s="83"/>
      <c r="D3" s="83"/>
      <c r="E3" s="83"/>
      <c r="F3" s="83"/>
      <c r="G3" s="83"/>
      <c r="H3" s="83"/>
      <c r="I3" s="83"/>
      <c r="J3" s="83"/>
      <c r="K3" s="83"/>
      <c r="L3" s="83"/>
      <c r="M3" s="83"/>
      <c r="N3" s="83"/>
      <c r="O3" s="83"/>
      <c r="P3" s="83"/>
      <c r="Q3" s="83"/>
      <c r="R3" s="83"/>
      <c r="S3" s="56" t="s">
        <v>67</v>
      </c>
      <c r="T3" s="83"/>
      <c r="U3" s="83"/>
    </row>
    <row r="4" spans="1:21" ht="16.5" customHeight="1" x14ac:dyDescent="0.25">
      <c r="A4" s="416" t="s">
        <v>621</v>
      </c>
      <c r="B4" s="416"/>
      <c r="C4" s="416"/>
      <c r="D4" s="416"/>
      <c r="E4" s="416"/>
      <c r="F4" s="416"/>
      <c r="G4" s="416"/>
      <c r="H4" s="416"/>
      <c r="I4" s="416"/>
      <c r="J4" s="416"/>
      <c r="K4" s="416"/>
      <c r="L4" s="416"/>
      <c r="M4" s="416"/>
      <c r="N4" s="416"/>
      <c r="O4" s="416"/>
      <c r="P4" s="416"/>
      <c r="Q4" s="416"/>
      <c r="R4" s="416"/>
      <c r="S4" s="416"/>
    </row>
    <row r="5" spans="1:21" ht="15" customHeight="1" x14ac:dyDescent="0.25">
      <c r="T5" s="133"/>
    </row>
    <row r="6" spans="1:21" ht="15.75" customHeight="1" x14ac:dyDescent="0.25">
      <c r="A6" s="408" t="s">
        <v>676</v>
      </c>
      <c r="B6" s="408"/>
      <c r="C6" s="408"/>
      <c r="D6" s="408"/>
      <c r="E6" s="408"/>
      <c r="F6" s="408"/>
      <c r="G6" s="408"/>
      <c r="H6" s="408"/>
      <c r="I6" s="408"/>
      <c r="J6" s="408"/>
      <c r="K6" s="408"/>
      <c r="L6" s="408"/>
      <c r="M6" s="408"/>
      <c r="N6" s="408"/>
      <c r="O6" s="408"/>
      <c r="P6" s="408"/>
      <c r="Q6" s="408"/>
      <c r="R6" s="408"/>
      <c r="S6" s="408"/>
      <c r="T6" s="133"/>
    </row>
    <row r="7" spans="1:21" ht="15.75" customHeight="1" x14ac:dyDescent="0.25">
      <c r="A7" s="409" t="s">
        <v>675</v>
      </c>
      <c r="B7" s="409"/>
      <c r="C7" s="409"/>
      <c r="D7" s="409"/>
      <c r="E7" s="409"/>
      <c r="F7" s="409"/>
      <c r="G7" s="409"/>
      <c r="H7" s="409"/>
      <c r="I7" s="409"/>
      <c r="J7" s="409"/>
      <c r="K7" s="409"/>
      <c r="L7" s="409"/>
      <c r="M7" s="409"/>
      <c r="N7" s="409"/>
      <c r="O7" s="409"/>
      <c r="P7" s="409"/>
      <c r="Q7" s="409"/>
      <c r="R7" s="409"/>
      <c r="S7" s="409"/>
      <c r="T7" s="133"/>
    </row>
    <row r="8" spans="1:21" ht="15.75" customHeight="1" x14ac:dyDescent="0.25">
      <c r="A8" s="78"/>
      <c r="B8" s="78"/>
      <c r="C8" s="78"/>
      <c r="D8" s="78"/>
      <c r="E8" s="78"/>
      <c r="F8" s="78"/>
      <c r="G8" s="78"/>
      <c r="H8" s="78"/>
      <c r="I8" s="78"/>
      <c r="J8" s="78"/>
      <c r="K8" s="78"/>
      <c r="L8" s="78"/>
      <c r="M8" s="78"/>
      <c r="N8" s="78"/>
      <c r="O8" s="78"/>
      <c r="P8" s="78"/>
      <c r="Q8" s="78"/>
      <c r="R8" s="78"/>
      <c r="S8" s="78"/>
      <c r="T8" s="133"/>
    </row>
    <row r="9" spans="1:21" ht="15.75" customHeight="1" x14ac:dyDescent="0.25">
      <c r="A9" s="410" t="s">
        <v>1131</v>
      </c>
      <c r="B9" s="410"/>
      <c r="C9" s="410"/>
      <c r="D9" s="410"/>
      <c r="E9" s="410"/>
      <c r="F9" s="410"/>
      <c r="G9" s="410"/>
      <c r="H9" s="410"/>
      <c r="I9" s="410"/>
      <c r="J9" s="410"/>
      <c r="K9" s="410"/>
      <c r="L9" s="410"/>
      <c r="M9" s="410"/>
      <c r="N9" s="410"/>
      <c r="O9" s="410"/>
      <c r="P9" s="410"/>
      <c r="Q9" s="410"/>
      <c r="R9" s="410"/>
      <c r="S9" s="410"/>
      <c r="T9" s="133"/>
    </row>
    <row r="10" spans="1:21" s="67" customFormat="1" ht="16.5" customHeight="1" thickBot="1" x14ac:dyDescent="0.25">
      <c r="A10" s="443"/>
      <c r="B10" s="443"/>
      <c r="C10" s="443"/>
      <c r="D10" s="443"/>
      <c r="E10" s="443"/>
      <c r="F10" s="443"/>
      <c r="G10" s="443"/>
      <c r="H10" s="443"/>
      <c r="I10" s="443"/>
      <c r="J10" s="443"/>
      <c r="K10" s="443"/>
      <c r="L10" s="443"/>
      <c r="M10" s="443"/>
      <c r="N10" s="443"/>
      <c r="O10" s="443"/>
      <c r="P10" s="443"/>
      <c r="Q10" s="443"/>
      <c r="R10" s="443"/>
      <c r="T10" s="66"/>
      <c r="U10" s="66"/>
    </row>
    <row r="11" spans="1:21" s="67" customFormat="1" ht="33.75" customHeight="1" thickBot="1" x14ac:dyDescent="0.3">
      <c r="A11" s="412" t="s">
        <v>62</v>
      </c>
      <c r="B11" s="412" t="s">
        <v>61</v>
      </c>
      <c r="C11" s="412" t="s">
        <v>60</v>
      </c>
      <c r="D11" s="413" t="s">
        <v>53</v>
      </c>
      <c r="E11" s="413" t="s">
        <v>620</v>
      </c>
      <c r="F11" s="413" t="s">
        <v>619</v>
      </c>
      <c r="G11" s="413"/>
      <c r="H11" s="413"/>
      <c r="I11" s="413"/>
      <c r="J11" s="413"/>
      <c r="K11" s="413" t="s">
        <v>618</v>
      </c>
      <c r="L11" s="413" t="s">
        <v>617</v>
      </c>
      <c r="M11" s="413"/>
      <c r="N11" s="412" t="s">
        <v>616</v>
      </c>
      <c r="O11" s="412" t="s">
        <v>615</v>
      </c>
      <c r="P11" s="413" t="s">
        <v>614</v>
      </c>
      <c r="Q11" s="413"/>
      <c r="R11" s="413"/>
      <c r="S11" s="413"/>
      <c r="T11" s="66"/>
      <c r="U11" s="66"/>
    </row>
    <row r="12" spans="1:21" s="67" customFormat="1" ht="45" customHeight="1" thickBot="1" x14ac:dyDescent="0.3">
      <c r="A12" s="412"/>
      <c r="B12" s="412"/>
      <c r="C12" s="412"/>
      <c r="D12" s="413"/>
      <c r="E12" s="413"/>
      <c r="F12" s="413"/>
      <c r="G12" s="413"/>
      <c r="H12" s="413"/>
      <c r="I12" s="413"/>
      <c r="J12" s="413"/>
      <c r="K12" s="413"/>
      <c r="L12" s="413"/>
      <c r="M12" s="413"/>
      <c r="N12" s="412"/>
      <c r="O12" s="412"/>
      <c r="P12" s="413" t="s">
        <v>613</v>
      </c>
      <c r="Q12" s="413"/>
      <c r="R12" s="413" t="s">
        <v>613</v>
      </c>
      <c r="S12" s="413"/>
      <c r="T12" s="66"/>
      <c r="U12" s="66"/>
    </row>
    <row r="13" spans="1:21" s="67" customFormat="1" ht="130.5" customHeight="1" thickBot="1" x14ac:dyDescent="0.3">
      <c r="A13" s="412"/>
      <c r="B13" s="412"/>
      <c r="C13" s="412"/>
      <c r="D13" s="413"/>
      <c r="E13" s="413"/>
      <c r="F13" s="134" t="s">
        <v>38</v>
      </c>
      <c r="G13" s="134" t="s">
        <v>37</v>
      </c>
      <c r="H13" s="134" t="s">
        <v>612</v>
      </c>
      <c r="I13" s="135" t="s">
        <v>35</v>
      </c>
      <c r="J13" s="134" t="s">
        <v>34</v>
      </c>
      <c r="K13" s="413"/>
      <c r="L13" s="76" t="s">
        <v>611</v>
      </c>
      <c r="M13" s="76" t="s">
        <v>610</v>
      </c>
      <c r="N13" s="412"/>
      <c r="O13" s="412"/>
      <c r="P13" s="134" t="s">
        <v>609</v>
      </c>
      <c r="Q13" s="134" t="s">
        <v>608</v>
      </c>
      <c r="R13" s="134" t="s">
        <v>609</v>
      </c>
      <c r="S13" s="134" t="s">
        <v>608</v>
      </c>
      <c r="T13" s="66"/>
      <c r="U13" s="66"/>
    </row>
    <row r="14" spans="1:21" s="67" customFormat="1" ht="15.75" thickBot="1" x14ac:dyDescent="0.3">
      <c r="A14" s="71">
        <v>1</v>
      </c>
      <c r="B14" s="275">
        <v>2</v>
      </c>
      <c r="C14" s="275">
        <v>3</v>
      </c>
      <c r="D14" s="275">
        <v>4</v>
      </c>
      <c r="E14" s="275">
        <v>5</v>
      </c>
      <c r="F14" s="275">
        <v>6</v>
      </c>
      <c r="G14" s="275">
        <v>7</v>
      </c>
      <c r="H14" s="275">
        <v>8</v>
      </c>
      <c r="I14" s="275">
        <v>9</v>
      </c>
      <c r="J14" s="275">
        <v>10</v>
      </c>
      <c r="K14" s="275">
        <v>11</v>
      </c>
      <c r="L14" s="275">
        <v>12</v>
      </c>
      <c r="M14" s="275">
        <v>13</v>
      </c>
      <c r="N14" s="275">
        <v>14</v>
      </c>
      <c r="O14" s="275">
        <v>15</v>
      </c>
      <c r="P14" s="298" t="s">
        <v>607</v>
      </c>
      <c r="Q14" s="298" t="s">
        <v>606</v>
      </c>
      <c r="R14" s="298" t="s">
        <v>605</v>
      </c>
      <c r="S14" s="298" t="s">
        <v>604</v>
      </c>
      <c r="T14" s="66"/>
      <c r="U14" s="66"/>
    </row>
    <row r="15" spans="1:21" ht="31.5" x14ac:dyDescent="0.25">
      <c r="A15" s="299">
        <v>0</v>
      </c>
      <c r="B15" s="263" t="s">
        <v>682</v>
      </c>
      <c r="C15" s="164"/>
      <c r="D15" s="303" t="s">
        <v>440</v>
      </c>
      <c r="E15" s="303" t="s">
        <v>440</v>
      </c>
      <c r="F15" s="303" t="s">
        <v>440</v>
      </c>
      <c r="G15" s="303" t="s">
        <v>440</v>
      </c>
      <c r="H15" s="303" t="s">
        <v>440</v>
      </c>
      <c r="I15" s="303" t="s">
        <v>440</v>
      </c>
      <c r="J15" s="303" t="s">
        <v>440</v>
      </c>
      <c r="K15" s="303" t="s">
        <v>440</v>
      </c>
      <c r="L15" s="303" t="s">
        <v>440</v>
      </c>
      <c r="M15" s="303" t="s">
        <v>440</v>
      </c>
      <c r="N15" s="303" t="s">
        <v>440</v>
      </c>
      <c r="O15" s="303" t="s">
        <v>440</v>
      </c>
      <c r="P15" s="303" t="s">
        <v>440</v>
      </c>
      <c r="Q15" s="303" t="s">
        <v>440</v>
      </c>
      <c r="R15" s="303" t="s">
        <v>440</v>
      </c>
      <c r="S15" s="303" t="s">
        <v>440</v>
      </c>
    </row>
    <row r="16" spans="1:21" ht="15.75" x14ac:dyDescent="0.25">
      <c r="A16" s="284" t="s">
        <v>683</v>
      </c>
      <c r="B16" s="300" t="s">
        <v>684</v>
      </c>
      <c r="C16" s="301"/>
      <c r="D16" s="302" t="s">
        <v>440</v>
      </c>
      <c r="E16" s="303" t="s">
        <v>440</v>
      </c>
      <c r="F16" s="303" t="s">
        <v>440</v>
      </c>
      <c r="G16" s="303" t="s">
        <v>440</v>
      </c>
      <c r="H16" s="303" t="s">
        <v>440</v>
      </c>
      <c r="I16" s="303" t="s">
        <v>440</v>
      </c>
      <c r="J16" s="303" t="s">
        <v>440</v>
      </c>
      <c r="K16" s="303" t="s">
        <v>440</v>
      </c>
      <c r="L16" s="303" t="s">
        <v>440</v>
      </c>
      <c r="M16" s="303" t="s">
        <v>440</v>
      </c>
      <c r="N16" s="303" t="s">
        <v>440</v>
      </c>
      <c r="O16" s="303" t="s">
        <v>440</v>
      </c>
      <c r="P16" s="303" t="s">
        <v>440</v>
      </c>
      <c r="Q16" s="303" t="s">
        <v>440</v>
      </c>
      <c r="R16" s="303" t="s">
        <v>440</v>
      </c>
      <c r="S16" s="303" t="s">
        <v>440</v>
      </c>
    </row>
    <row r="17" spans="1:19" ht="31.5" x14ac:dyDescent="0.25">
      <c r="A17" s="284" t="s">
        <v>685</v>
      </c>
      <c r="B17" s="285" t="s">
        <v>686</v>
      </c>
      <c r="C17" s="284"/>
      <c r="D17" s="296" t="s">
        <v>440</v>
      </c>
      <c r="E17" s="303" t="s">
        <v>440</v>
      </c>
      <c r="F17" s="303" t="s">
        <v>440</v>
      </c>
      <c r="G17" s="303" t="s">
        <v>440</v>
      </c>
      <c r="H17" s="303" t="s">
        <v>440</v>
      </c>
      <c r="I17" s="303" t="s">
        <v>440</v>
      </c>
      <c r="J17" s="303" t="s">
        <v>440</v>
      </c>
      <c r="K17" s="303" t="s">
        <v>440</v>
      </c>
      <c r="L17" s="303" t="s">
        <v>440</v>
      </c>
      <c r="M17" s="303" t="s">
        <v>440</v>
      </c>
      <c r="N17" s="303" t="s">
        <v>440</v>
      </c>
      <c r="O17" s="303" t="s">
        <v>440</v>
      </c>
      <c r="P17" s="303" t="s">
        <v>440</v>
      </c>
      <c r="Q17" s="303" t="s">
        <v>440</v>
      </c>
      <c r="R17" s="303" t="s">
        <v>440</v>
      </c>
      <c r="S17" s="303" t="s">
        <v>440</v>
      </c>
    </row>
    <row r="18" spans="1:19" ht="63" x14ac:dyDescent="0.25">
      <c r="A18" s="284" t="s">
        <v>687</v>
      </c>
      <c r="B18" s="285" t="s">
        <v>688</v>
      </c>
      <c r="C18" s="284"/>
      <c r="D18" s="296" t="s">
        <v>440</v>
      </c>
      <c r="E18" s="303" t="s">
        <v>440</v>
      </c>
      <c r="F18" s="303" t="s">
        <v>440</v>
      </c>
      <c r="G18" s="303" t="s">
        <v>440</v>
      </c>
      <c r="H18" s="303" t="s">
        <v>440</v>
      </c>
      <c r="I18" s="303" t="s">
        <v>440</v>
      </c>
      <c r="J18" s="303" t="s">
        <v>440</v>
      </c>
      <c r="K18" s="303" t="s">
        <v>440</v>
      </c>
      <c r="L18" s="303" t="s">
        <v>440</v>
      </c>
      <c r="M18" s="303" t="s">
        <v>440</v>
      </c>
      <c r="N18" s="303" t="s">
        <v>440</v>
      </c>
      <c r="O18" s="303" t="s">
        <v>440</v>
      </c>
      <c r="P18" s="303" t="s">
        <v>440</v>
      </c>
      <c r="Q18" s="303" t="s">
        <v>440</v>
      </c>
      <c r="R18" s="303" t="s">
        <v>440</v>
      </c>
      <c r="S18" s="303" t="s">
        <v>440</v>
      </c>
    </row>
    <row r="19" spans="1:19" ht="31.5" x14ac:dyDescent="0.25">
      <c r="A19" s="284" t="s">
        <v>689</v>
      </c>
      <c r="B19" s="285" t="s">
        <v>690</v>
      </c>
      <c r="C19" s="284"/>
      <c r="D19" s="296" t="s">
        <v>440</v>
      </c>
      <c r="E19" s="303" t="s">
        <v>440</v>
      </c>
      <c r="F19" s="303" t="s">
        <v>440</v>
      </c>
      <c r="G19" s="303" t="s">
        <v>440</v>
      </c>
      <c r="H19" s="303" t="s">
        <v>440</v>
      </c>
      <c r="I19" s="303" t="s">
        <v>440</v>
      </c>
      <c r="J19" s="303" t="s">
        <v>440</v>
      </c>
      <c r="K19" s="303" t="s">
        <v>440</v>
      </c>
      <c r="L19" s="303" t="s">
        <v>440</v>
      </c>
      <c r="M19" s="303" t="s">
        <v>440</v>
      </c>
      <c r="N19" s="303" t="s">
        <v>440</v>
      </c>
      <c r="O19" s="303" t="s">
        <v>440</v>
      </c>
      <c r="P19" s="303" t="s">
        <v>440</v>
      </c>
      <c r="Q19" s="303" t="s">
        <v>440</v>
      </c>
      <c r="R19" s="303" t="s">
        <v>440</v>
      </c>
      <c r="S19" s="303" t="s">
        <v>440</v>
      </c>
    </row>
    <row r="20" spans="1:19" ht="47.25" x14ac:dyDescent="0.25">
      <c r="A20" s="284" t="s">
        <v>691</v>
      </c>
      <c r="B20" s="285" t="s">
        <v>692</v>
      </c>
      <c r="C20" s="284"/>
      <c r="D20" s="296" t="s">
        <v>440</v>
      </c>
      <c r="E20" s="303" t="s">
        <v>440</v>
      </c>
      <c r="F20" s="303" t="s">
        <v>440</v>
      </c>
      <c r="G20" s="303" t="s">
        <v>440</v>
      </c>
      <c r="H20" s="303" t="s">
        <v>440</v>
      </c>
      <c r="I20" s="303" t="s">
        <v>440</v>
      </c>
      <c r="J20" s="303" t="s">
        <v>440</v>
      </c>
      <c r="K20" s="303" t="s">
        <v>440</v>
      </c>
      <c r="L20" s="303" t="s">
        <v>440</v>
      </c>
      <c r="M20" s="303" t="s">
        <v>440</v>
      </c>
      <c r="N20" s="303" t="s">
        <v>440</v>
      </c>
      <c r="O20" s="303" t="s">
        <v>440</v>
      </c>
      <c r="P20" s="303" t="s">
        <v>440</v>
      </c>
      <c r="Q20" s="303" t="s">
        <v>440</v>
      </c>
      <c r="R20" s="303" t="s">
        <v>440</v>
      </c>
      <c r="S20" s="303" t="s">
        <v>440</v>
      </c>
    </row>
    <row r="21" spans="1:19" ht="31.5" x14ac:dyDescent="0.25">
      <c r="A21" s="284" t="s">
        <v>693</v>
      </c>
      <c r="B21" s="285" t="s">
        <v>694</v>
      </c>
      <c r="C21" s="284"/>
      <c r="D21" s="296" t="s">
        <v>440</v>
      </c>
      <c r="E21" s="303" t="s">
        <v>440</v>
      </c>
      <c r="F21" s="303" t="s">
        <v>440</v>
      </c>
      <c r="G21" s="303" t="s">
        <v>440</v>
      </c>
      <c r="H21" s="303" t="s">
        <v>440</v>
      </c>
      <c r="I21" s="303" t="s">
        <v>440</v>
      </c>
      <c r="J21" s="303" t="s">
        <v>440</v>
      </c>
      <c r="K21" s="303" t="s">
        <v>440</v>
      </c>
      <c r="L21" s="303" t="s">
        <v>440</v>
      </c>
      <c r="M21" s="303" t="s">
        <v>440</v>
      </c>
      <c r="N21" s="303" t="s">
        <v>440</v>
      </c>
      <c r="O21" s="303" t="s">
        <v>440</v>
      </c>
      <c r="P21" s="303" t="s">
        <v>440</v>
      </c>
      <c r="Q21" s="303" t="s">
        <v>440</v>
      </c>
      <c r="R21" s="303" t="s">
        <v>440</v>
      </c>
      <c r="S21" s="303" t="s">
        <v>440</v>
      </c>
    </row>
    <row r="22" spans="1:19" ht="15.75" x14ac:dyDescent="0.25">
      <c r="A22" s="287" t="s">
        <v>695</v>
      </c>
      <c r="B22" s="288" t="s">
        <v>696</v>
      </c>
      <c r="C22" s="289"/>
      <c r="D22" s="296" t="s">
        <v>440</v>
      </c>
      <c r="E22" s="303" t="s">
        <v>440</v>
      </c>
      <c r="F22" s="303" t="s">
        <v>440</v>
      </c>
      <c r="G22" s="303" t="s">
        <v>440</v>
      </c>
      <c r="H22" s="303" t="s">
        <v>440</v>
      </c>
      <c r="I22" s="303" t="s">
        <v>440</v>
      </c>
      <c r="J22" s="303" t="s">
        <v>440</v>
      </c>
      <c r="K22" s="303" t="s">
        <v>440</v>
      </c>
      <c r="L22" s="303" t="s">
        <v>440</v>
      </c>
      <c r="M22" s="303" t="s">
        <v>440</v>
      </c>
      <c r="N22" s="303" t="s">
        <v>440</v>
      </c>
      <c r="O22" s="303" t="s">
        <v>440</v>
      </c>
      <c r="P22" s="303" t="s">
        <v>440</v>
      </c>
      <c r="Q22" s="303" t="s">
        <v>440</v>
      </c>
      <c r="R22" s="303" t="s">
        <v>440</v>
      </c>
      <c r="S22" s="303" t="s">
        <v>440</v>
      </c>
    </row>
    <row r="23" spans="1:19" ht="31.5" x14ac:dyDescent="0.25">
      <c r="A23" s="290" t="s">
        <v>522</v>
      </c>
      <c r="B23" s="291" t="s">
        <v>697</v>
      </c>
      <c r="C23" s="290"/>
      <c r="D23" s="296" t="s">
        <v>440</v>
      </c>
      <c r="E23" s="303" t="s">
        <v>440</v>
      </c>
      <c r="F23" s="303" t="s">
        <v>440</v>
      </c>
      <c r="G23" s="303" t="s">
        <v>440</v>
      </c>
      <c r="H23" s="303" t="s">
        <v>440</v>
      </c>
      <c r="I23" s="303" t="s">
        <v>440</v>
      </c>
      <c r="J23" s="303" t="s">
        <v>440</v>
      </c>
      <c r="K23" s="303" t="s">
        <v>440</v>
      </c>
      <c r="L23" s="303" t="s">
        <v>440</v>
      </c>
      <c r="M23" s="303" t="s">
        <v>440</v>
      </c>
      <c r="N23" s="303" t="s">
        <v>440</v>
      </c>
      <c r="O23" s="303" t="s">
        <v>440</v>
      </c>
      <c r="P23" s="303" t="s">
        <v>440</v>
      </c>
      <c r="Q23" s="303" t="s">
        <v>440</v>
      </c>
      <c r="R23" s="303" t="s">
        <v>440</v>
      </c>
      <c r="S23" s="303" t="s">
        <v>440</v>
      </c>
    </row>
    <row r="24" spans="1:19" ht="47.25" x14ac:dyDescent="0.25">
      <c r="A24" s="290" t="s">
        <v>520</v>
      </c>
      <c r="B24" s="291" t="s">
        <v>698</v>
      </c>
      <c r="C24" s="290"/>
      <c r="D24" s="296" t="s">
        <v>440</v>
      </c>
      <c r="E24" s="303" t="s">
        <v>440</v>
      </c>
      <c r="F24" s="303" t="s">
        <v>440</v>
      </c>
      <c r="G24" s="303" t="s">
        <v>440</v>
      </c>
      <c r="H24" s="303" t="s">
        <v>440</v>
      </c>
      <c r="I24" s="303" t="s">
        <v>440</v>
      </c>
      <c r="J24" s="303" t="s">
        <v>440</v>
      </c>
      <c r="K24" s="303" t="s">
        <v>440</v>
      </c>
      <c r="L24" s="303" t="s">
        <v>440</v>
      </c>
      <c r="M24" s="303" t="s">
        <v>440</v>
      </c>
      <c r="N24" s="303" t="s">
        <v>440</v>
      </c>
      <c r="O24" s="303" t="s">
        <v>440</v>
      </c>
      <c r="P24" s="303" t="s">
        <v>440</v>
      </c>
      <c r="Q24" s="303" t="s">
        <v>440</v>
      </c>
      <c r="R24" s="303" t="s">
        <v>440</v>
      </c>
      <c r="S24" s="303" t="s">
        <v>440</v>
      </c>
    </row>
    <row r="25" spans="1:19" ht="78.75" x14ac:dyDescent="0.25">
      <c r="A25" s="290" t="s">
        <v>519</v>
      </c>
      <c r="B25" s="291" t="s">
        <v>699</v>
      </c>
      <c r="C25" s="290"/>
      <c r="D25" s="296" t="s">
        <v>440</v>
      </c>
      <c r="E25" s="303" t="s">
        <v>440</v>
      </c>
      <c r="F25" s="303" t="s">
        <v>440</v>
      </c>
      <c r="G25" s="303" t="s">
        <v>440</v>
      </c>
      <c r="H25" s="303" t="s">
        <v>440</v>
      </c>
      <c r="I25" s="303" t="s">
        <v>440</v>
      </c>
      <c r="J25" s="303" t="s">
        <v>440</v>
      </c>
      <c r="K25" s="303" t="s">
        <v>440</v>
      </c>
      <c r="L25" s="303" t="s">
        <v>440</v>
      </c>
      <c r="M25" s="303" t="s">
        <v>440</v>
      </c>
      <c r="N25" s="303" t="s">
        <v>440</v>
      </c>
      <c r="O25" s="303" t="s">
        <v>440</v>
      </c>
      <c r="P25" s="303" t="s">
        <v>440</v>
      </c>
      <c r="Q25" s="303" t="s">
        <v>440</v>
      </c>
      <c r="R25" s="303" t="s">
        <v>440</v>
      </c>
      <c r="S25" s="303" t="s">
        <v>440</v>
      </c>
    </row>
    <row r="26" spans="1:19" ht="78.75" x14ac:dyDescent="0.25">
      <c r="A26" s="290" t="s">
        <v>518</v>
      </c>
      <c r="B26" s="291" t="s">
        <v>700</v>
      </c>
      <c r="C26" s="290"/>
      <c r="D26" s="296" t="s">
        <v>440</v>
      </c>
      <c r="E26" s="303" t="s">
        <v>440</v>
      </c>
      <c r="F26" s="303" t="s">
        <v>440</v>
      </c>
      <c r="G26" s="303" t="s">
        <v>440</v>
      </c>
      <c r="H26" s="303" t="s">
        <v>440</v>
      </c>
      <c r="I26" s="303" t="s">
        <v>440</v>
      </c>
      <c r="J26" s="303" t="s">
        <v>440</v>
      </c>
      <c r="K26" s="303" t="s">
        <v>440</v>
      </c>
      <c r="L26" s="303" t="s">
        <v>440</v>
      </c>
      <c r="M26" s="303" t="s">
        <v>440</v>
      </c>
      <c r="N26" s="303" t="s">
        <v>440</v>
      </c>
      <c r="O26" s="303" t="s">
        <v>440</v>
      </c>
      <c r="P26" s="303" t="s">
        <v>440</v>
      </c>
      <c r="Q26" s="303" t="s">
        <v>440</v>
      </c>
      <c r="R26" s="303" t="s">
        <v>440</v>
      </c>
      <c r="S26" s="303" t="s">
        <v>440</v>
      </c>
    </row>
    <row r="27" spans="1:19" ht="63" x14ac:dyDescent="0.25">
      <c r="A27" s="290" t="s">
        <v>517</v>
      </c>
      <c r="B27" s="291" t="s">
        <v>701</v>
      </c>
      <c r="C27" s="290"/>
      <c r="D27" s="296" t="s">
        <v>440</v>
      </c>
      <c r="E27" s="303" t="s">
        <v>440</v>
      </c>
      <c r="F27" s="303" t="s">
        <v>440</v>
      </c>
      <c r="G27" s="303" t="s">
        <v>440</v>
      </c>
      <c r="H27" s="303" t="s">
        <v>440</v>
      </c>
      <c r="I27" s="303" t="s">
        <v>440</v>
      </c>
      <c r="J27" s="303" t="s">
        <v>440</v>
      </c>
      <c r="K27" s="303" t="s">
        <v>440</v>
      </c>
      <c r="L27" s="303" t="s">
        <v>440</v>
      </c>
      <c r="M27" s="303" t="s">
        <v>440</v>
      </c>
      <c r="N27" s="303" t="s">
        <v>440</v>
      </c>
      <c r="O27" s="303" t="s">
        <v>440</v>
      </c>
      <c r="P27" s="303" t="s">
        <v>440</v>
      </c>
      <c r="Q27" s="303" t="s">
        <v>440</v>
      </c>
      <c r="R27" s="303" t="s">
        <v>440</v>
      </c>
      <c r="S27" s="303" t="s">
        <v>440</v>
      </c>
    </row>
    <row r="28" spans="1:19" ht="47.25" x14ac:dyDescent="0.25">
      <c r="A28" s="290" t="s">
        <v>515</v>
      </c>
      <c r="B28" s="291" t="s">
        <v>702</v>
      </c>
      <c r="C28" s="290"/>
      <c r="D28" s="296" t="s">
        <v>440</v>
      </c>
      <c r="E28" s="303" t="s">
        <v>440</v>
      </c>
      <c r="F28" s="303" t="s">
        <v>440</v>
      </c>
      <c r="G28" s="303" t="s">
        <v>440</v>
      </c>
      <c r="H28" s="303" t="s">
        <v>440</v>
      </c>
      <c r="I28" s="303" t="s">
        <v>440</v>
      </c>
      <c r="J28" s="303" t="s">
        <v>440</v>
      </c>
      <c r="K28" s="303" t="s">
        <v>440</v>
      </c>
      <c r="L28" s="303" t="s">
        <v>440</v>
      </c>
      <c r="M28" s="303" t="s">
        <v>440</v>
      </c>
      <c r="N28" s="303" t="s">
        <v>440</v>
      </c>
      <c r="O28" s="303" t="s">
        <v>440</v>
      </c>
      <c r="P28" s="303" t="s">
        <v>440</v>
      </c>
      <c r="Q28" s="303" t="s">
        <v>440</v>
      </c>
      <c r="R28" s="303" t="s">
        <v>440</v>
      </c>
      <c r="S28" s="303" t="s">
        <v>440</v>
      </c>
    </row>
    <row r="29" spans="1:19" ht="78.75" x14ac:dyDescent="0.25">
      <c r="A29" s="290" t="s">
        <v>514</v>
      </c>
      <c r="B29" s="291" t="s">
        <v>703</v>
      </c>
      <c r="C29" s="290"/>
      <c r="D29" s="296" t="s">
        <v>440</v>
      </c>
      <c r="E29" s="303" t="s">
        <v>440</v>
      </c>
      <c r="F29" s="303" t="s">
        <v>440</v>
      </c>
      <c r="G29" s="303" t="s">
        <v>440</v>
      </c>
      <c r="H29" s="303" t="s">
        <v>440</v>
      </c>
      <c r="I29" s="303" t="s">
        <v>440</v>
      </c>
      <c r="J29" s="303" t="s">
        <v>440</v>
      </c>
      <c r="K29" s="303" t="s">
        <v>440</v>
      </c>
      <c r="L29" s="303" t="s">
        <v>440</v>
      </c>
      <c r="M29" s="303" t="s">
        <v>440</v>
      </c>
      <c r="N29" s="303" t="s">
        <v>440</v>
      </c>
      <c r="O29" s="303" t="s">
        <v>440</v>
      </c>
      <c r="P29" s="303" t="s">
        <v>440</v>
      </c>
      <c r="Q29" s="303" t="s">
        <v>440</v>
      </c>
      <c r="R29" s="303" t="s">
        <v>440</v>
      </c>
      <c r="S29" s="303" t="s">
        <v>440</v>
      </c>
    </row>
    <row r="30" spans="1:19" ht="47.25" x14ac:dyDescent="0.25">
      <c r="A30" s="290" t="s">
        <v>513</v>
      </c>
      <c r="B30" s="291" t="s">
        <v>704</v>
      </c>
      <c r="C30" s="290"/>
      <c r="D30" s="296" t="s">
        <v>440</v>
      </c>
      <c r="E30" s="303" t="s">
        <v>440</v>
      </c>
      <c r="F30" s="303" t="s">
        <v>440</v>
      </c>
      <c r="G30" s="303" t="s">
        <v>440</v>
      </c>
      <c r="H30" s="303" t="s">
        <v>440</v>
      </c>
      <c r="I30" s="303" t="s">
        <v>440</v>
      </c>
      <c r="J30" s="303" t="s">
        <v>440</v>
      </c>
      <c r="K30" s="303" t="s">
        <v>440</v>
      </c>
      <c r="L30" s="303" t="s">
        <v>440</v>
      </c>
      <c r="M30" s="303" t="s">
        <v>440</v>
      </c>
      <c r="N30" s="303" t="s">
        <v>440</v>
      </c>
      <c r="O30" s="303" t="s">
        <v>440</v>
      </c>
      <c r="P30" s="303" t="s">
        <v>440</v>
      </c>
      <c r="Q30" s="303" t="s">
        <v>440</v>
      </c>
      <c r="R30" s="303" t="s">
        <v>440</v>
      </c>
      <c r="S30" s="303" t="s">
        <v>440</v>
      </c>
    </row>
    <row r="31" spans="1:19" ht="63" x14ac:dyDescent="0.25">
      <c r="A31" s="290" t="s">
        <v>510</v>
      </c>
      <c r="B31" s="291" t="s">
        <v>705</v>
      </c>
      <c r="C31" s="290"/>
      <c r="D31" s="296" t="s">
        <v>440</v>
      </c>
      <c r="E31" s="303" t="s">
        <v>440</v>
      </c>
      <c r="F31" s="303" t="s">
        <v>440</v>
      </c>
      <c r="G31" s="303" t="s">
        <v>440</v>
      </c>
      <c r="H31" s="303" t="s">
        <v>440</v>
      </c>
      <c r="I31" s="303" t="s">
        <v>440</v>
      </c>
      <c r="J31" s="303" t="s">
        <v>440</v>
      </c>
      <c r="K31" s="303" t="s">
        <v>440</v>
      </c>
      <c r="L31" s="303" t="s">
        <v>440</v>
      </c>
      <c r="M31" s="303" t="s">
        <v>440</v>
      </c>
      <c r="N31" s="303" t="s">
        <v>440</v>
      </c>
      <c r="O31" s="303" t="s">
        <v>440</v>
      </c>
      <c r="P31" s="303" t="s">
        <v>440</v>
      </c>
      <c r="Q31" s="303" t="s">
        <v>440</v>
      </c>
      <c r="R31" s="303" t="s">
        <v>440</v>
      </c>
      <c r="S31" s="303" t="s">
        <v>440</v>
      </c>
    </row>
    <row r="32" spans="1:19" ht="47.25" x14ac:dyDescent="0.25">
      <c r="A32" s="290" t="s">
        <v>509</v>
      </c>
      <c r="B32" s="291" t="s">
        <v>706</v>
      </c>
      <c r="C32" s="290"/>
      <c r="D32" s="296" t="s">
        <v>440</v>
      </c>
      <c r="E32" s="303" t="s">
        <v>440</v>
      </c>
      <c r="F32" s="303" t="s">
        <v>440</v>
      </c>
      <c r="G32" s="303" t="s">
        <v>440</v>
      </c>
      <c r="H32" s="303" t="s">
        <v>440</v>
      </c>
      <c r="I32" s="303" t="s">
        <v>440</v>
      </c>
      <c r="J32" s="303" t="s">
        <v>440</v>
      </c>
      <c r="K32" s="303" t="s">
        <v>440</v>
      </c>
      <c r="L32" s="303" t="s">
        <v>440</v>
      </c>
      <c r="M32" s="303" t="s">
        <v>440</v>
      </c>
      <c r="N32" s="303" t="s">
        <v>440</v>
      </c>
      <c r="O32" s="303" t="s">
        <v>440</v>
      </c>
      <c r="P32" s="303" t="s">
        <v>440</v>
      </c>
      <c r="Q32" s="303" t="s">
        <v>440</v>
      </c>
      <c r="R32" s="303" t="s">
        <v>440</v>
      </c>
      <c r="S32" s="303" t="s">
        <v>440</v>
      </c>
    </row>
    <row r="33" spans="1:19" ht="126" x14ac:dyDescent="0.25">
      <c r="A33" s="290" t="s">
        <v>509</v>
      </c>
      <c r="B33" s="291" t="s">
        <v>707</v>
      </c>
      <c r="C33" s="290"/>
      <c r="D33" s="296" t="s">
        <v>440</v>
      </c>
      <c r="E33" s="303" t="s">
        <v>440</v>
      </c>
      <c r="F33" s="303" t="s">
        <v>440</v>
      </c>
      <c r="G33" s="303" t="s">
        <v>440</v>
      </c>
      <c r="H33" s="303" t="s">
        <v>440</v>
      </c>
      <c r="I33" s="303" t="s">
        <v>440</v>
      </c>
      <c r="J33" s="303" t="s">
        <v>440</v>
      </c>
      <c r="K33" s="303" t="s">
        <v>440</v>
      </c>
      <c r="L33" s="303" t="s">
        <v>440</v>
      </c>
      <c r="M33" s="303" t="s">
        <v>440</v>
      </c>
      <c r="N33" s="303" t="s">
        <v>440</v>
      </c>
      <c r="O33" s="303" t="s">
        <v>440</v>
      </c>
      <c r="P33" s="303" t="s">
        <v>440</v>
      </c>
      <c r="Q33" s="303" t="s">
        <v>440</v>
      </c>
      <c r="R33" s="303" t="s">
        <v>440</v>
      </c>
      <c r="S33" s="303" t="s">
        <v>440</v>
      </c>
    </row>
    <row r="34" spans="1:19" ht="110.25" x14ac:dyDescent="0.25">
      <c r="A34" s="290" t="s">
        <v>509</v>
      </c>
      <c r="B34" s="291" t="s">
        <v>708</v>
      </c>
      <c r="C34" s="290"/>
      <c r="D34" s="296" t="s">
        <v>440</v>
      </c>
      <c r="E34" s="303" t="s">
        <v>440</v>
      </c>
      <c r="F34" s="303" t="s">
        <v>440</v>
      </c>
      <c r="G34" s="303" t="s">
        <v>440</v>
      </c>
      <c r="H34" s="303" t="s">
        <v>440</v>
      </c>
      <c r="I34" s="303" t="s">
        <v>440</v>
      </c>
      <c r="J34" s="303" t="s">
        <v>440</v>
      </c>
      <c r="K34" s="303" t="s">
        <v>440</v>
      </c>
      <c r="L34" s="303" t="s">
        <v>440</v>
      </c>
      <c r="M34" s="303" t="s">
        <v>440</v>
      </c>
      <c r="N34" s="303" t="s">
        <v>440</v>
      </c>
      <c r="O34" s="303" t="s">
        <v>440</v>
      </c>
      <c r="P34" s="303" t="s">
        <v>440</v>
      </c>
      <c r="Q34" s="303" t="s">
        <v>440</v>
      </c>
      <c r="R34" s="303" t="s">
        <v>440</v>
      </c>
      <c r="S34" s="303" t="s">
        <v>440</v>
      </c>
    </row>
    <row r="35" spans="1:19" ht="110.25" x14ac:dyDescent="0.25">
      <c r="A35" s="290" t="s">
        <v>509</v>
      </c>
      <c r="B35" s="291" t="s">
        <v>709</v>
      </c>
      <c r="C35" s="290"/>
      <c r="D35" s="296" t="s">
        <v>440</v>
      </c>
      <c r="E35" s="303" t="s">
        <v>440</v>
      </c>
      <c r="F35" s="303" t="s">
        <v>440</v>
      </c>
      <c r="G35" s="303" t="s">
        <v>440</v>
      </c>
      <c r="H35" s="303" t="s">
        <v>440</v>
      </c>
      <c r="I35" s="303" t="s">
        <v>440</v>
      </c>
      <c r="J35" s="303" t="s">
        <v>440</v>
      </c>
      <c r="K35" s="303" t="s">
        <v>440</v>
      </c>
      <c r="L35" s="303" t="s">
        <v>440</v>
      </c>
      <c r="M35" s="303" t="s">
        <v>440</v>
      </c>
      <c r="N35" s="303" t="s">
        <v>440</v>
      </c>
      <c r="O35" s="303" t="s">
        <v>440</v>
      </c>
      <c r="P35" s="303" t="s">
        <v>440</v>
      </c>
      <c r="Q35" s="303" t="s">
        <v>440</v>
      </c>
      <c r="R35" s="303" t="s">
        <v>440</v>
      </c>
      <c r="S35" s="303" t="s">
        <v>440</v>
      </c>
    </row>
    <row r="36" spans="1:19" ht="47.25" x14ac:dyDescent="0.25">
      <c r="A36" s="290" t="s">
        <v>508</v>
      </c>
      <c r="B36" s="291" t="s">
        <v>706</v>
      </c>
      <c r="C36" s="290"/>
      <c r="D36" s="296" t="s">
        <v>440</v>
      </c>
      <c r="E36" s="303" t="s">
        <v>440</v>
      </c>
      <c r="F36" s="303" t="s">
        <v>440</v>
      </c>
      <c r="G36" s="303" t="s">
        <v>440</v>
      </c>
      <c r="H36" s="303" t="s">
        <v>440</v>
      </c>
      <c r="I36" s="303" t="s">
        <v>440</v>
      </c>
      <c r="J36" s="303" t="s">
        <v>440</v>
      </c>
      <c r="K36" s="303" t="s">
        <v>440</v>
      </c>
      <c r="L36" s="303" t="s">
        <v>440</v>
      </c>
      <c r="M36" s="303" t="s">
        <v>440</v>
      </c>
      <c r="N36" s="303" t="s">
        <v>440</v>
      </c>
      <c r="O36" s="303" t="s">
        <v>440</v>
      </c>
      <c r="P36" s="303" t="s">
        <v>440</v>
      </c>
      <c r="Q36" s="303" t="s">
        <v>440</v>
      </c>
      <c r="R36" s="303" t="s">
        <v>440</v>
      </c>
      <c r="S36" s="303" t="s">
        <v>440</v>
      </c>
    </row>
    <row r="37" spans="1:19" ht="126" x14ac:dyDescent="0.25">
      <c r="A37" s="290" t="s">
        <v>508</v>
      </c>
      <c r="B37" s="291" t="s">
        <v>707</v>
      </c>
      <c r="C37" s="290"/>
      <c r="D37" s="296" t="s">
        <v>440</v>
      </c>
      <c r="E37" s="303" t="s">
        <v>440</v>
      </c>
      <c r="F37" s="303" t="s">
        <v>440</v>
      </c>
      <c r="G37" s="303" t="s">
        <v>440</v>
      </c>
      <c r="H37" s="303" t="s">
        <v>440</v>
      </c>
      <c r="I37" s="303" t="s">
        <v>440</v>
      </c>
      <c r="J37" s="303" t="s">
        <v>440</v>
      </c>
      <c r="K37" s="303" t="s">
        <v>440</v>
      </c>
      <c r="L37" s="303" t="s">
        <v>440</v>
      </c>
      <c r="M37" s="303" t="s">
        <v>440</v>
      </c>
      <c r="N37" s="303" t="s">
        <v>440</v>
      </c>
      <c r="O37" s="303" t="s">
        <v>440</v>
      </c>
      <c r="P37" s="303" t="s">
        <v>440</v>
      </c>
      <c r="Q37" s="303" t="s">
        <v>440</v>
      </c>
      <c r="R37" s="303" t="s">
        <v>440</v>
      </c>
      <c r="S37" s="303" t="s">
        <v>440</v>
      </c>
    </row>
    <row r="38" spans="1:19" ht="110.25" x14ac:dyDescent="0.25">
      <c r="A38" s="290" t="s">
        <v>508</v>
      </c>
      <c r="B38" s="291" t="s">
        <v>708</v>
      </c>
      <c r="C38" s="290"/>
      <c r="D38" s="296" t="s">
        <v>440</v>
      </c>
      <c r="E38" s="303" t="s">
        <v>440</v>
      </c>
      <c r="F38" s="303" t="s">
        <v>440</v>
      </c>
      <c r="G38" s="303" t="s">
        <v>440</v>
      </c>
      <c r="H38" s="303" t="s">
        <v>440</v>
      </c>
      <c r="I38" s="303" t="s">
        <v>440</v>
      </c>
      <c r="J38" s="303" t="s">
        <v>440</v>
      </c>
      <c r="K38" s="303" t="s">
        <v>440</v>
      </c>
      <c r="L38" s="303" t="s">
        <v>440</v>
      </c>
      <c r="M38" s="303" t="s">
        <v>440</v>
      </c>
      <c r="N38" s="303" t="s">
        <v>440</v>
      </c>
      <c r="O38" s="303" t="s">
        <v>440</v>
      </c>
      <c r="P38" s="303" t="s">
        <v>440</v>
      </c>
      <c r="Q38" s="303" t="s">
        <v>440</v>
      </c>
      <c r="R38" s="303" t="s">
        <v>440</v>
      </c>
      <c r="S38" s="303" t="s">
        <v>440</v>
      </c>
    </row>
    <row r="39" spans="1:19" ht="110.25" x14ac:dyDescent="0.25">
      <c r="A39" s="290" t="s">
        <v>508</v>
      </c>
      <c r="B39" s="291" t="s">
        <v>710</v>
      </c>
      <c r="C39" s="290"/>
      <c r="D39" s="296" t="s">
        <v>440</v>
      </c>
      <c r="E39" s="303" t="s">
        <v>440</v>
      </c>
      <c r="F39" s="303" t="s">
        <v>440</v>
      </c>
      <c r="G39" s="303" t="s">
        <v>440</v>
      </c>
      <c r="H39" s="303" t="s">
        <v>440</v>
      </c>
      <c r="I39" s="303" t="s">
        <v>440</v>
      </c>
      <c r="J39" s="303" t="s">
        <v>440</v>
      </c>
      <c r="K39" s="303" t="s">
        <v>440</v>
      </c>
      <c r="L39" s="303" t="s">
        <v>440</v>
      </c>
      <c r="M39" s="303" t="s">
        <v>440</v>
      </c>
      <c r="N39" s="303" t="s">
        <v>440</v>
      </c>
      <c r="O39" s="303" t="s">
        <v>440</v>
      </c>
      <c r="P39" s="303" t="s">
        <v>440</v>
      </c>
      <c r="Q39" s="303" t="s">
        <v>440</v>
      </c>
      <c r="R39" s="303" t="s">
        <v>440</v>
      </c>
      <c r="S39" s="303" t="s">
        <v>440</v>
      </c>
    </row>
    <row r="40" spans="1:19" ht="94.5" x14ac:dyDescent="0.25">
      <c r="A40" s="290" t="s">
        <v>505</v>
      </c>
      <c r="B40" s="291" t="s">
        <v>711</v>
      </c>
      <c r="C40" s="290"/>
      <c r="D40" s="296" t="s">
        <v>440</v>
      </c>
      <c r="E40" s="303" t="s">
        <v>440</v>
      </c>
      <c r="F40" s="303" t="s">
        <v>440</v>
      </c>
      <c r="G40" s="303" t="s">
        <v>440</v>
      </c>
      <c r="H40" s="303" t="s">
        <v>440</v>
      </c>
      <c r="I40" s="303" t="s">
        <v>440</v>
      </c>
      <c r="J40" s="303" t="s">
        <v>440</v>
      </c>
      <c r="K40" s="303" t="s">
        <v>440</v>
      </c>
      <c r="L40" s="303" t="s">
        <v>440</v>
      </c>
      <c r="M40" s="303" t="s">
        <v>440</v>
      </c>
      <c r="N40" s="303" t="s">
        <v>440</v>
      </c>
      <c r="O40" s="303" t="s">
        <v>440</v>
      </c>
      <c r="P40" s="303" t="s">
        <v>440</v>
      </c>
      <c r="Q40" s="303" t="s">
        <v>440</v>
      </c>
      <c r="R40" s="303" t="s">
        <v>440</v>
      </c>
      <c r="S40" s="303" t="s">
        <v>440</v>
      </c>
    </row>
    <row r="41" spans="1:19" ht="78.75" x14ac:dyDescent="0.25">
      <c r="A41" s="290" t="s">
        <v>504</v>
      </c>
      <c r="B41" s="291" t="s">
        <v>712</v>
      </c>
      <c r="C41" s="290"/>
      <c r="D41" s="296" t="s">
        <v>440</v>
      </c>
      <c r="E41" s="303" t="s">
        <v>440</v>
      </c>
      <c r="F41" s="303" t="s">
        <v>440</v>
      </c>
      <c r="G41" s="303" t="s">
        <v>440</v>
      </c>
      <c r="H41" s="303" t="s">
        <v>440</v>
      </c>
      <c r="I41" s="303" t="s">
        <v>440</v>
      </c>
      <c r="J41" s="303" t="s">
        <v>440</v>
      </c>
      <c r="K41" s="303" t="s">
        <v>440</v>
      </c>
      <c r="L41" s="303" t="s">
        <v>440</v>
      </c>
      <c r="M41" s="303" t="s">
        <v>440</v>
      </c>
      <c r="N41" s="303" t="s">
        <v>440</v>
      </c>
      <c r="O41" s="303" t="s">
        <v>440</v>
      </c>
      <c r="P41" s="303" t="s">
        <v>440</v>
      </c>
      <c r="Q41" s="303" t="s">
        <v>440</v>
      </c>
      <c r="R41" s="303" t="s">
        <v>440</v>
      </c>
      <c r="S41" s="303" t="s">
        <v>440</v>
      </c>
    </row>
    <row r="42" spans="1:19" ht="78.75" x14ac:dyDescent="0.25">
      <c r="A42" s="290" t="s">
        <v>502</v>
      </c>
      <c r="B42" s="291" t="s">
        <v>713</v>
      </c>
      <c r="C42" s="290"/>
      <c r="D42" s="296" t="s">
        <v>440</v>
      </c>
      <c r="E42" s="303" t="s">
        <v>440</v>
      </c>
      <c r="F42" s="303" t="s">
        <v>440</v>
      </c>
      <c r="G42" s="303" t="s">
        <v>440</v>
      </c>
      <c r="H42" s="303" t="s">
        <v>440</v>
      </c>
      <c r="I42" s="303" t="s">
        <v>440</v>
      </c>
      <c r="J42" s="303" t="s">
        <v>440</v>
      </c>
      <c r="K42" s="303" t="s">
        <v>440</v>
      </c>
      <c r="L42" s="303" t="s">
        <v>440</v>
      </c>
      <c r="M42" s="303" t="s">
        <v>440</v>
      </c>
      <c r="N42" s="303" t="s">
        <v>440</v>
      </c>
      <c r="O42" s="303" t="s">
        <v>440</v>
      </c>
      <c r="P42" s="303" t="s">
        <v>440</v>
      </c>
      <c r="Q42" s="303" t="s">
        <v>440</v>
      </c>
      <c r="R42" s="303" t="s">
        <v>440</v>
      </c>
      <c r="S42" s="303" t="s">
        <v>440</v>
      </c>
    </row>
    <row r="43" spans="1:19" ht="47.25" x14ac:dyDescent="0.25">
      <c r="A43" s="290" t="s">
        <v>491</v>
      </c>
      <c r="B43" s="291" t="s">
        <v>714</v>
      </c>
      <c r="C43" s="290"/>
      <c r="D43" s="296" t="s">
        <v>440</v>
      </c>
      <c r="E43" s="303" t="s">
        <v>440</v>
      </c>
      <c r="F43" s="303" t="s">
        <v>440</v>
      </c>
      <c r="G43" s="303" t="s">
        <v>440</v>
      </c>
      <c r="H43" s="303" t="s">
        <v>440</v>
      </c>
      <c r="I43" s="303" t="s">
        <v>440</v>
      </c>
      <c r="J43" s="303" t="s">
        <v>440</v>
      </c>
      <c r="K43" s="303" t="s">
        <v>440</v>
      </c>
      <c r="L43" s="303" t="s">
        <v>440</v>
      </c>
      <c r="M43" s="303" t="s">
        <v>440</v>
      </c>
      <c r="N43" s="303" t="s">
        <v>440</v>
      </c>
      <c r="O43" s="303" t="s">
        <v>440</v>
      </c>
      <c r="P43" s="303" t="s">
        <v>440</v>
      </c>
      <c r="Q43" s="303" t="s">
        <v>440</v>
      </c>
      <c r="R43" s="303" t="s">
        <v>440</v>
      </c>
      <c r="S43" s="303" t="s">
        <v>440</v>
      </c>
    </row>
    <row r="44" spans="1:19" ht="78.75" x14ac:dyDescent="0.25">
      <c r="A44" s="290" t="s">
        <v>489</v>
      </c>
      <c r="B44" s="291" t="s">
        <v>715</v>
      </c>
      <c r="C44" s="290"/>
      <c r="D44" s="296" t="s">
        <v>440</v>
      </c>
      <c r="E44" s="303" t="s">
        <v>440</v>
      </c>
      <c r="F44" s="303" t="s">
        <v>440</v>
      </c>
      <c r="G44" s="303" t="s">
        <v>440</v>
      </c>
      <c r="H44" s="303" t="s">
        <v>440</v>
      </c>
      <c r="I44" s="303" t="s">
        <v>440</v>
      </c>
      <c r="J44" s="303" t="s">
        <v>440</v>
      </c>
      <c r="K44" s="303" t="s">
        <v>440</v>
      </c>
      <c r="L44" s="303" t="s">
        <v>440</v>
      </c>
      <c r="M44" s="303" t="s">
        <v>440</v>
      </c>
      <c r="N44" s="303" t="s">
        <v>440</v>
      </c>
      <c r="O44" s="303" t="s">
        <v>440</v>
      </c>
      <c r="P44" s="303" t="s">
        <v>440</v>
      </c>
      <c r="Q44" s="303" t="s">
        <v>440</v>
      </c>
      <c r="R44" s="303" t="s">
        <v>440</v>
      </c>
      <c r="S44" s="303" t="s">
        <v>440</v>
      </c>
    </row>
    <row r="45" spans="1:19" ht="31.5" x14ac:dyDescent="0.25">
      <c r="A45" s="290" t="s">
        <v>487</v>
      </c>
      <c r="B45" s="291" t="s">
        <v>716</v>
      </c>
      <c r="C45" s="290"/>
      <c r="D45" s="296" t="s">
        <v>440</v>
      </c>
      <c r="E45" s="303" t="s">
        <v>440</v>
      </c>
      <c r="F45" s="303" t="s">
        <v>440</v>
      </c>
      <c r="G45" s="303" t="s">
        <v>440</v>
      </c>
      <c r="H45" s="303" t="s">
        <v>440</v>
      </c>
      <c r="I45" s="303" t="s">
        <v>440</v>
      </c>
      <c r="J45" s="303" t="s">
        <v>440</v>
      </c>
      <c r="K45" s="303" t="s">
        <v>440</v>
      </c>
      <c r="L45" s="303" t="s">
        <v>440</v>
      </c>
      <c r="M45" s="303" t="s">
        <v>440</v>
      </c>
      <c r="N45" s="303" t="s">
        <v>440</v>
      </c>
      <c r="O45" s="303" t="s">
        <v>440</v>
      </c>
      <c r="P45" s="303" t="s">
        <v>440</v>
      </c>
      <c r="Q45" s="303" t="s">
        <v>440</v>
      </c>
      <c r="R45" s="303" t="s">
        <v>440</v>
      </c>
      <c r="S45" s="303" t="s">
        <v>440</v>
      </c>
    </row>
    <row r="46" spans="1:19" ht="15.75" x14ac:dyDescent="0.25">
      <c r="A46" s="292" t="s">
        <v>487</v>
      </c>
      <c r="B46" s="293" t="s">
        <v>717</v>
      </c>
      <c r="C46" s="244" t="s">
        <v>718</v>
      </c>
      <c r="D46" s="297" t="s">
        <v>440</v>
      </c>
      <c r="E46" s="297" t="s">
        <v>440</v>
      </c>
      <c r="F46" s="297" t="s">
        <v>440</v>
      </c>
      <c r="G46" s="297" t="s">
        <v>440</v>
      </c>
      <c r="H46" s="297" t="s">
        <v>440</v>
      </c>
      <c r="I46" s="297" t="s">
        <v>440</v>
      </c>
      <c r="J46" s="297" t="s">
        <v>440</v>
      </c>
      <c r="K46" s="297" t="s">
        <v>440</v>
      </c>
      <c r="L46" s="297" t="s">
        <v>440</v>
      </c>
      <c r="M46" s="297" t="s">
        <v>440</v>
      </c>
      <c r="N46" s="297" t="s">
        <v>440</v>
      </c>
      <c r="O46" s="297" t="s">
        <v>440</v>
      </c>
      <c r="P46" s="297" t="s">
        <v>440</v>
      </c>
      <c r="Q46" s="297" t="s">
        <v>440</v>
      </c>
      <c r="R46" s="297" t="s">
        <v>440</v>
      </c>
      <c r="S46" s="297" t="s">
        <v>440</v>
      </c>
    </row>
    <row r="47" spans="1:19" ht="15.75" x14ac:dyDescent="0.25">
      <c r="A47" s="292" t="s">
        <v>487</v>
      </c>
      <c r="B47" s="293" t="s">
        <v>719</v>
      </c>
      <c r="C47" s="244" t="s">
        <v>720</v>
      </c>
      <c r="D47" s="297" t="s">
        <v>440</v>
      </c>
      <c r="E47" s="297" t="s">
        <v>440</v>
      </c>
      <c r="F47" s="297" t="s">
        <v>440</v>
      </c>
      <c r="G47" s="297" t="s">
        <v>440</v>
      </c>
      <c r="H47" s="297" t="s">
        <v>440</v>
      </c>
      <c r="I47" s="297" t="s">
        <v>440</v>
      </c>
      <c r="J47" s="297" t="s">
        <v>440</v>
      </c>
      <c r="K47" s="297" t="s">
        <v>440</v>
      </c>
      <c r="L47" s="297" t="s">
        <v>440</v>
      </c>
      <c r="M47" s="297" t="s">
        <v>440</v>
      </c>
      <c r="N47" s="297" t="s">
        <v>440</v>
      </c>
      <c r="O47" s="297" t="s">
        <v>440</v>
      </c>
      <c r="P47" s="297" t="s">
        <v>440</v>
      </c>
      <c r="Q47" s="297" t="s">
        <v>440</v>
      </c>
      <c r="R47" s="297" t="s">
        <v>440</v>
      </c>
      <c r="S47" s="297" t="s">
        <v>440</v>
      </c>
    </row>
    <row r="48" spans="1:19" ht="15.75" x14ac:dyDescent="0.25">
      <c r="A48" s="292" t="s">
        <v>487</v>
      </c>
      <c r="B48" s="293" t="s">
        <v>721</v>
      </c>
      <c r="C48" s="244" t="s">
        <v>722</v>
      </c>
      <c r="D48" s="297" t="s">
        <v>440</v>
      </c>
      <c r="E48" s="297" t="s">
        <v>440</v>
      </c>
      <c r="F48" s="297" t="s">
        <v>440</v>
      </c>
      <c r="G48" s="297" t="s">
        <v>440</v>
      </c>
      <c r="H48" s="297" t="s">
        <v>440</v>
      </c>
      <c r="I48" s="297" t="s">
        <v>440</v>
      </c>
      <c r="J48" s="297" t="s">
        <v>440</v>
      </c>
      <c r="K48" s="297" t="s">
        <v>440</v>
      </c>
      <c r="L48" s="297" t="s">
        <v>440</v>
      </c>
      <c r="M48" s="297" t="s">
        <v>440</v>
      </c>
      <c r="N48" s="297" t="s">
        <v>440</v>
      </c>
      <c r="O48" s="297" t="s">
        <v>440</v>
      </c>
      <c r="P48" s="297" t="s">
        <v>440</v>
      </c>
      <c r="Q48" s="297" t="s">
        <v>440</v>
      </c>
      <c r="R48" s="297" t="s">
        <v>440</v>
      </c>
      <c r="S48" s="297" t="s">
        <v>440</v>
      </c>
    </row>
    <row r="49" spans="1:19" ht="15.75" x14ac:dyDescent="0.25">
      <c r="A49" s="292" t="s">
        <v>487</v>
      </c>
      <c r="B49" s="293" t="s">
        <v>717</v>
      </c>
      <c r="C49" s="244" t="s">
        <v>723</v>
      </c>
      <c r="D49" s="297" t="s">
        <v>440</v>
      </c>
      <c r="E49" s="297" t="s">
        <v>440</v>
      </c>
      <c r="F49" s="297" t="s">
        <v>440</v>
      </c>
      <c r="G49" s="297" t="s">
        <v>440</v>
      </c>
      <c r="H49" s="297" t="s">
        <v>440</v>
      </c>
      <c r="I49" s="297" t="s">
        <v>440</v>
      </c>
      <c r="J49" s="297" t="s">
        <v>440</v>
      </c>
      <c r="K49" s="297" t="s">
        <v>440</v>
      </c>
      <c r="L49" s="297" t="s">
        <v>440</v>
      </c>
      <c r="M49" s="297" t="s">
        <v>440</v>
      </c>
      <c r="N49" s="297" t="s">
        <v>440</v>
      </c>
      <c r="O49" s="297" t="s">
        <v>440</v>
      </c>
      <c r="P49" s="297" t="s">
        <v>440</v>
      </c>
      <c r="Q49" s="297" t="s">
        <v>440</v>
      </c>
      <c r="R49" s="297" t="s">
        <v>440</v>
      </c>
      <c r="S49" s="297" t="s">
        <v>440</v>
      </c>
    </row>
    <row r="50" spans="1:19" ht="15.75" x14ac:dyDescent="0.25">
      <c r="A50" s="292" t="s">
        <v>487</v>
      </c>
      <c r="B50" s="293" t="s">
        <v>724</v>
      </c>
      <c r="C50" s="244" t="s">
        <v>725</v>
      </c>
      <c r="D50" s="297" t="s">
        <v>440</v>
      </c>
      <c r="E50" s="297" t="s">
        <v>440</v>
      </c>
      <c r="F50" s="297" t="s">
        <v>440</v>
      </c>
      <c r="G50" s="297" t="s">
        <v>440</v>
      </c>
      <c r="H50" s="297" t="s">
        <v>440</v>
      </c>
      <c r="I50" s="297" t="s">
        <v>440</v>
      </c>
      <c r="J50" s="297" t="s">
        <v>440</v>
      </c>
      <c r="K50" s="297" t="s">
        <v>440</v>
      </c>
      <c r="L50" s="297" t="s">
        <v>440</v>
      </c>
      <c r="M50" s="297" t="s">
        <v>440</v>
      </c>
      <c r="N50" s="297" t="s">
        <v>440</v>
      </c>
      <c r="O50" s="297" t="s">
        <v>440</v>
      </c>
      <c r="P50" s="297" t="s">
        <v>440</v>
      </c>
      <c r="Q50" s="297" t="s">
        <v>440</v>
      </c>
      <c r="R50" s="297" t="s">
        <v>440</v>
      </c>
      <c r="S50" s="297" t="s">
        <v>440</v>
      </c>
    </row>
    <row r="51" spans="1:19" ht="15.75" x14ac:dyDescent="0.25">
      <c r="A51" s="292" t="s">
        <v>487</v>
      </c>
      <c r="B51" s="293" t="s">
        <v>726</v>
      </c>
      <c r="C51" s="244" t="s">
        <v>727</v>
      </c>
      <c r="D51" s="297" t="s">
        <v>440</v>
      </c>
      <c r="E51" s="297" t="s">
        <v>440</v>
      </c>
      <c r="F51" s="297" t="s">
        <v>440</v>
      </c>
      <c r="G51" s="297" t="s">
        <v>440</v>
      </c>
      <c r="H51" s="297" t="s">
        <v>440</v>
      </c>
      <c r="I51" s="297" t="s">
        <v>440</v>
      </c>
      <c r="J51" s="297" t="s">
        <v>440</v>
      </c>
      <c r="K51" s="297" t="s">
        <v>440</v>
      </c>
      <c r="L51" s="297" t="s">
        <v>440</v>
      </c>
      <c r="M51" s="297" t="s">
        <v>440</v>
      </c>
      <c r="N51" s="297" t="s">
        <v>440</v>
      </c>
      <c r="O51" s="297" t="s">
        <v>440</v>
      </c>
      <c r="P51" s="297" t="s">
        <v>440</v>
      </c>
      <c r="Q51" s="297" t="s">
        <v>440</v>
      </c>
      <c r="R51" s="297" t="s">
        <v>440</v>
      </c>
      <c r="S51" s="297" t="s">
        <v>440</v>
      </c>
    </row>
    <row r="52" spans="1:19" ht="15.75" x14ac:dyDescent="0.25">
      <c r="A52" s="292" t="s">
        <v>487</v>
      </c>
      <c r="B52" s="293" t="s">
        <v>728</v>
      </c>
      <c r="C52" s="244" t="s">
        <v>729</v>
      </c>
      <c r="D52" s="297" t="s">
        <v>440</v>
      </c>
      <c r="E52" s="297" t="s">
        <v>440</v>
      </c>
      <c r="F52" s="297" t="s">
        <v>440</v>
      </c>
      <c r="G52" s="297" t="s">
        <v>440</v>
      </c>
      <c r="H52" s="297" t="s">
        <v>440</v>
      </c>
      <c r="I52" s="297" t="s">
        <v>440</v>
      </c>
      <c r="J52" s="297" t="s">
        <v>440</v>
      </c>
      <c r="K52" s="297" t="s">
        <v>440</v>
      </c>
      <c r="L52" s="297" t="s">
        <v>440</v>
      </c>
      <c r="M52" s="297" t="s">
        <v>440</v>
      </c>
      <c r="N52" s="297" t="s">
        <v>440</v>
      </c>
      <c r="O52" s="297" t="s">
        <v>440</v>
      </c>
      <c r="P52" s="297" t="s">
        <v>440</v>
      </c>
      <c r="Q52" s="297" t="s">
        <v>440</v>
      </c>
      <c r="R52" s="297" t="s">
        <v>440</v>
      </c>
      <c r="S52" s="297" t="s">
        <v>440</v>
      </c>
    </row>
    <row r="53" spans="1:19" ht="31.5" x14ac:dyDescent="0.25">
      <c r="A53" s="292" t="s">
        <v>487</v>
      </c>
      <c r="B53" s="293" t="s">
        <v>793</v>
      </c>
      <c r="C53" s="244" t="s">
        <v>957</v>
      </c>
      <c r="D53" s="297" t="s">
        <v>440</v>
      </c>
      <c r="E53" s="297" t="s">
        <v>440</v>
      </c>
      <c r="F53" s="297" t="s">
        <v>440</v>
      </c>
      <c r="G53" s="297" t="s">
        <v>440</v>
      </c>
      <c r="H53" s="297" t="s">
        <v>440</v>
      </c>
      <c r="I53" s="297" t="s">
        <v>440</v>
      </c>
      <c r="J53" s="297" t="s">
        <v>440</v>
      </c>
      <c r="K53" s="297" t="s">
        <v>440</v>
      </c>
      <c r="L53" s="297" t="s">
        <v>440</v>
      </c>
      <c r="M53" s="297" t="s">
        <v>440</v>
      </c>
      <c r="N53" s="297" t="s">
        <v>440</v>
      </c>
      <c r="O53" s="297" t="s">
        <v>440</v>
      </c>
      <c r="P53" s="297" t="s">
        <v>440</v>
      </c>
      <c r="Q53" s="297" t="s">
        <v>440</v>
      </c>
      <c r="R53" s="297" t="s">
        <v>440</v>
      </c>
      <c r="S53" s="297" t="s">
        <v>440</v>
      </c>
    </row>
    <row r="54" spans="1:19" ht="31.5" x14ac:dyDescent="0.25">
      <c r="A54" s="292" t="s">
        <v>487</v>
      </c>
      <c r="B54" s="293" t="s">
        <v>795</v>
      </c>
      <c r="C54" s="244" t="s">
        <v>794</v>
      </c>
      <c r="D54" s="297" t="s">
        <v>440</v>
      </c>
      <c r="E54" s="297" t="s">
        <v>440</v>
      </c>
      <c r="F54" s="297" t="s">
        <v>440</v>
      </c>
      <c r="G54" s="297" t="s">
        <v>440</v>
      </c>
      <c r="H54" s="297" t="s">
        <v>440</v>
      </c>
      <c r="I54" s="297" t="s">
        <v>440</v>
      </c>
      <c r="J54" s="297" t="s">
        <v>440</v>
      </c>
      <c r="K54" s="297" t="s">
        <v>440</v>
      </c>
      <c r="L54" s="297" t="s">
        <v>440</v>
      </c>
      <c r="M54" s="297" t="s">
        <v>440</v>
      </c>
      <c r="N54" s="297" t="s">
        <v>440</v>
      </c>
      <c r="O54" s="297" t="s">
        <v>440</v>
      </c>
      <c r="P54" s="297" t="s">
        <v>440</v>
      </c>
      <c r="Q54" s="297" t="s">
        <v>440</v>
      </c>
      <c r="R54" s="297" t="s">
        <v>440</v>
      </c>
      <c r="S54" s="297" t="s">
        <v>440</v>
      </c>
    </row>
    <row r="55" spans="1:19" ht="15.75" x14ac:dyDescent="0.25">
      <c r="A55" s="292" t="s">
        <v>487</v>
      </c>
      <c r="B55" s="293" t="s">
        <v>796</v>
      </c>
      <c r="C55" s="244" t="s">
        <v>797</v>
      </c>
      <c r="D55" s="297" t="s">
        <v>440</v>
      </c>
      <c r="E55" s="297" t="s">
        <v>440</v>
      </c>
      <c r="F55" s="297" t="s">
        <v>440</v>
      </c>
      <c r="G55" s="297" t="s">
        <v>440</v>
      </c>
      <c r="H55" s="297" t="s">
        <v>440</v>
      </c>
      <c r="I55" s="297" t="s">
        <v>440</v>
      </c>
      <c r="J55" s="297" t="s">
        <v>440</v>
      </c>
      <c r="K55" s="297" t="s">
        <v>440</v>
      </c>
      <c r="L55" s="297" t="s">
        <v>440</v>
      </c>
      <c r="M55" s="297" t="s">
        <v>440</v>
      </c>
      <c r="N55" s="297" t="s">
        <v>440</v>
      </c>
      <c r="O55" s="297" t="s">
        <v>440</v>
      </c>
      <c r="P55" s="297" t="s">
        <v>440</v>
      </c>
      <c r="Q55" s="297" t="s">
        <v>440</v>
      </c>
      <c r="R55" s="297" t="s">
        <v>440</v>
      </c>
      <c r="S55" s="297" t="s">
        <v>440</v>
      </c>
    </row>
    <row r="56" spans="1:19" ht="15.75" x14ac:dyDescent="0.25">
      <c r="A56" s="292" t="s">
        <v>487</v>
      </c>
      <c r="B56" s="293" t="s">
        <v>798</v>
      </c>
      <c r="C56" s="244" t="s">
        <v>799</v>
      </c>
      <c r="D56" s="297" t="s">
        <v>440</v>
      </c>
      <c r="E56" s="297" t="s">
        <v>440</v>
      </c>
      <c r="F56" s="297" t="s">
        <v>440</v>
      </c>
      <c r="G56" s="297" t="s">
        <v>440</v>
      </c>
      <c r="H56" s="297" t="s">
        <v>440</v>
      </c>
      <c r="I56" s="297" t="s">
        <v>440</v>
      </c>
      <c r="J56" s="297" t="s">
        <v>440</v>
      </c>
      <c r="K56" s="297" t="s">
        <v>440</v>
      </c>
      <c r="L56" s="297" t="s">
        <v>440</v>
      </c>
      <c r="M56" s="297" t="s">
        <v>440</v>
      </c>
      <c r="N56" s="297" t="s">
        <v>440</v>
      </c>
      <c r="O56" s="297" t="s">
        <v>440</v>
      </c>
      <c r="P56" s="297" t="s">
        <v>440</v>
      </c>
      <c r="Q56" s="297" t="s">
        <v>440</v>
      </c>
      <c r="R56" s="297" t="s">
        <v>440</v>
      </c>
      <c r="S56" s="297" t="s">
        <v>440</v>
      </c>
    </row>
    <row r="57" spans="1:19" ht="15.75" x14ac:dyDescent="0.25">
      <c r="A57" s="292" t="s">
        <v>487</v>
      </c>
      <c r="B57" s="293" t="s">
        <v>800</v>
      </c>
      <c r="C57" s="244" t="s">
        <v>801</v>
      </c>
      <c r="D57" s="297" t="s">
        <v>440</v>
      </c>
      <c r="E57" s="297" t="s">
        <v>440</v>
      </c>
      <c r="F57" s="297" t="s">
        <v>440</v>
      </c>
      <c r="G57" s="297" t="s">
        <v>440</v>
      </c>
      <c r="H57" s="297" t="s">
        <v>440</v>
      </c>
      <c r="I57" s="297" t="s">
        <v>440</v>
      </c>
      <c r="J57" s="297" t="s">
        <v>440</v>
      </c>
      <c r="K57" s="297" t="s">
        <v>440</v>
      </c>
      <c r="L57" s="297" t="s">
        <v>440</v>
      </c>
      <c r="M57" s="297" t="s">
        <v>440</v>
      </c>
      <c r="N57" s="297" t="s">
        <v>440</v>
      </c>
      <c r="O57" s="297" t="s">
        <v>440</v>
      </c>
      <c r="P57" s="297" t="s">
        <v>440</v>
      </c>
      <c r="Q57" s="297" t="s">
        <v>440</v>
      </c>
      <c r="R57" s="297" t="s">
        <v>440</v>
      </c>
      <c r="S57" s="297" t="s">
        <v>440</v>
      </c>
    </row>
    <row r="58" spans="1:19" ht="31.5" x14ac:dyDescent="0.25">
      <c r="A58" s="292" t="s">
        <v>487</v>
      </c>
      <c r="B58" s="293" t="s">
        <v>802</v>
      </c>
      <c r="C58" s="244" t="s">
        <v>803</v>
      </c>
      <c r="D58" s="297" t="s">
        <v>440</v>
      </c>
      <c r="E58" s="297" t="s">
        <v>440</v>
      </c>
      <c r="F58" s="297" t="s">
        <v>440</v>
      </c>
      <c r="G58" s="297" t="s">
        <v>440</v>
      </c>
      <c r="H58" s="297" t="s">
        <v>440</v>
      </c>
      <c r="I58" s="297" t="s">
        <v>440</v>
      </c>
      <c r="J58" s="297" t="s">
        <v>440</v>
      </c>
      <c r="K58" s="297" t="s">
        <v>440</v>
      </c>
      <c r="L58" s="297" t="s">
        <v>440</v>
      </c>
      <c r="M58" s="297" t="s">
        <v>440</v>
      </c>
      <c r="N58" s="297" t="s">
        <v>440</v>
      </c>
      <c r="O58" s="297" t="s">
        <v>440</v>
      </c>
      <c r="P58" s="297" t="s">
        <v>440</v>
      </c>
      <c r="Q58" s="297" t="s">
        <v>440</v>
      </c>
      <c r="R58" s="297" t="s">
        <v>440</v>
      </c>
      <c r="S58" s="297" t="s">
        <v>440</v>
      </c>
    </row>
    <row r="59" spans="1:19" ht="15.75" x14ac:dyDescent="0.25">
      <c r="A59" s="292" t="s">
        <v>487</v>
      </c>
      <c r="B59" s="293" t="s">
        <v>804</v>
      </c>
      <c r="C59" s="244" t="s">
        <v>805</v>
      </c>
      <c r="D59" s="297" t="s">
        <v>440</v>
      </c>
      <c r="E59" s="297" t="s">
        <v>440</v>
      </c>
      <c r="F59" s="297" t="s">
        <v>440</v>
      </c>
      <c r="G59" s="297" t="s">
        <v>440</v>
      </c>
      <c r="H59" s="297" t="s">
        <v>440</v>
      </c>
      <c r="I59" s="297" t="s">
        <v>440</v>
      </c>
      <c r="J59" s="297" t="s">
        <v>440</v>
      </c>
      <c r="K59" s="297" t="s">
        <v>440</v>
      </c>
      <c r="L59" s="297" t="s">
        <v>440</v>
      </c>
      <c r="M59" s="297" t="s">
        <v>440</v>
      </c>
      <c r="N59" s="297" t="s">
        <v>440</v>
      </c>
      <c r="O59" s="297" t="s">
        <v>440</v>
      </c>
      <c r="P59" s="297" t="s">
        <v>440</v>
      </c>
      <c r="Q59" s="297" t="s">
        <v>440</v>
      </c>
      <c r="R59" s="297" t="s">
        <v>440</v>
      </c>
      <c r="S59" s="297" t="s">
        <v>440</v>
      </c>
    </row>
    <row r="60" spans="1:19" ht="15.75" x14ac:dyDescent="0.25">
      <c r="A60" s="292" t="s">
        <v>487</v>
      </c>
      <c r="B60" s="293" t="s">
        <v>806</v>
      </c>
      <c r="C60" s="244" t="s">
        <v>807</v>
      </c>
      <c r="D60" s="297" t="s">
        <v>440</v>
      </c>
      <c r="E60" s="297" t="s">
        <v>440</v>
      </c>
      <c r="F60" s="297" t="s">
        <v>440</v>
      </c>
      <c r="G60" s="297" t="s">
        <v>440</v>
      </c>
      <c r="H60" s="297" t="s">
        <v>440</v>
      </c>
      <c r="I60" s="297" t="s">
        <v>440</v>
      </c>
      <c r="J60" s="297" t="s">
        <v>440</v>
      </c>
      <c r="K60" s="297" t="s">
        <v>440</v>
      </c>
      <c r="L60" s="297" t="s">
        <v>440</v>
      </c>
      <c r="M60" s="297" t="s">
        <v>440</v>
      </c>
      <c r="N60" s="297" t="s">
        <v>440</v>
      </c>
      <c r="O60" s="297" t="s">
        <v>440</v>
      </c>
      <c r="P60" s="297" t="s">
        <v>440</v>
      </c>
      <c r="Q60" s="297" t="s">
        <v>440</v>
      </c>
      <c r="R60" s="297" t="s">
        <v>440</v>
      </c>
      <c r="S60" s="297" t="s">
        <v>440</v>
      </c>
    </row>
    <row r="61" spans="1:19" ht="15.75" x14ac:dyDescent="0.25">
      <c r="A61" s="292" t="s">
        <v>487</v>
      </c>
      <c r="B61" s="293" t="s">
        <v>808</v>
      </c>
      <c r="C61" s="244" t="s">
        <v>809</v>
      </c>
      <c r="D61" s="297" t="s">
        <v>440</v>
      </c>
      <c r="E61" s="297" t="s">
        <v>440</v>
      </c>
      <c r="F61" s="297" t="s">
        <v>440</v>
      </c>
      <c r="G61" s="297" t="s">
        <v>440</v>
      </c>
      <c r="H61" s="297" t="s">
        <v>440</v>
      </c>
      <c r="I61" s="297" t="s">
        <v>440</v>
      </c>
      <c r="J61" s="297" t="s">
        <v>440</v>
      </c>
      <c r="K61" s="297" t="s">
        <v>440</v>
      </c>
      <c r="L61" s="297" t="s">
        <v>440</v>
      </c>
      <c r="M61" s="297" t="s">
        <v>440</v>
      </c>
      <c r="N61" s="297" t="s">
        <v>440</v>
      </c>
      <c r="O61" s="297" t="s">
        <v>440</v>
      </c>
      <c r="P61" s="297" t="s">
        <v>440</v>
      </c>
      <c r="Q61" s="297" t="s">
        <v>440</v>
      </c>
      <c r="R61" s="297" t="s">
        <v>440</v>
      </c>
      <c r="S61" s="297" t="s">
        <v>440</v>
      </c>
    </row>
    <row r="62" spans="1:19" ht="15.75" x14ac:dyDescent="0.25">
      <c r="A62" s="292" t="s">
        <v>487</v>
      </c>
      <c r="B62" s="293" t="s">
        <v>810</v>
      </c>
      <c r="C62" s="244" t="s">
        <v>811</v>
      </c>
      <c r="D62" s="297" t="s">
        <v>440</v>
      </c>
      <c r="E62" s="297" t="s">
        <v>440</v>
      </c>
      <c r="F62" s="297" t="s">
        <v>440</v>
      </c>
      <c r="G62" s="297" t="s">
        <v>440</v>
      </c>
      <c r="H62" s="297" t="s">
        <v>440</v>
      </c>
      <c r="I62" s="297" t="s">
        <v>440</v>
      </c>
      <c r="J62" s="297" t="s">
        <v>440</v>
      </c>
      <c r="K62" s="297" t="s">
        <v>440</v>
      </c>
      <c r="L62" s="297" t="s">
        <v>440</v>
      </c>
      <c r="M62" s="297" t="s">
        <v>440</v>
      </c>
      <c r="N62" s="297" t="s">
        <v>440</v>
      </c>
      <c r="O62" s="297" t="s">
        <v>440</v>
      </c>
      <c r="P62" s="297" t="s">
        <v>440</v>
      </c>
      <c r="Q62" s="297" t="s">
        <v>440</v>
      </c>
      <c r="R62" s="297" t="s">
        <v>440</v>
      </c>
      <c r="S62" s="297" t="s">
        <v>440</v>
      </c>
    </row>
    <row r="63" spans="1:19" ht="15.75" x14ac:dyDescent="0.25">
      <c r="A63" s="292" t="s">
        <v>487</v>
      </c>
      <c r="B63" s="293" t="s">
        <v>812</v>
      </c>
      <c r="C63" s="244" t="s">
        <v>813</v>
      </c>
      <c r="D63" s="297" t="s">
        <v>440</v>
      </c>
      <c r="E63" s="297" t="s">
        <v>440</v>
      </c>
      <c r="F63" s="297" t="s">
        <v>440</v>
      </c>
      <c r="G63" s="297" t="s">
        <v>440</v>
      </c>
      <c r="H63" s="297" t="s">
        <v>440</v>
      </c>
      <c r="I63" s="297" t="s">
        <v>440</v>
      </c>
      <c r="J63" s="297" t="s">
        <v>440</v>
      </c>
      <c r="K63" s="297" t="s">
        <v>440</v>
      </c>
      <c r="L63" s="297" t="s">
        <v>440</v>
      </c>
      <c r="M63" s="297" t="s">
        <v>440</v>
      </c>
      <c r="N63" s="297" t="s">
        <v>440</v>
      </c>
      <c r="O63" s="297" t="s">
        <v>440</v>
      </c>
      <c r="P63" s="297" t="s">
        <v>440</v>
      </c>
      <c r="Q63" s="297" t="s">
        <v>440</v>
      </c>
      <c r="R63" s="297" t="s">
        <v>440</v>
      </c>
      <c r="S63" s="297" t="s">
        <v>440</v>
      </c>
    </row>
    <row r="64" spans="1:19" ht="31.5" x14ac:dyDescent="0.25">
      <c r="A64" s="292" t="s">
        <v>487</v>
      </c>
      <c r="B64" s="293" t="s">
        <v>814</v>
      </c>
      <c r="C64" s="244" t="s">
        <v>815</v>
      </c>
      <c r="D64" s="297" t="s">
        <v>440</v>
      </c>
      <c r="E64" s="297" t="s">
        <v>440</v>
      </c>
      <c r="F64" s="297" t="s">
        <v>440</v>
      </c>
      <c r="G64" s="297" t="s">
        <v>440</v>
      </c>
      <c r="H64" s="297" t="s">
        <v>440</v>
      </c>
      <c r="I64" s="297" t="s">
        <v>440</v>
      </c>
      <c r="J64" s="297" t="s">
        <v>440</v>
      </c>
      <c r="K64" s="297" t="s">
        <v>440</v>
      </c>
      <c r="L64" s="297" t="s">
        <v>440</v>
      </c>
      <c r="M64" s="297" t="s">
        <v>440</v>
      </c>
      <c r="N64" s="297" t="s">
        <v>440</v>
      </c>
      <c r="O64" s="297" t="s">
        <v>440</v>
      </c>
      <c r="P64" s="297" t="s">
        <v>440</v>
      </c>
      <c r="Q64" s="297" t="s">
        <v>440</v>
      </c>
      <c r="R64" s="297" t="s">
        <v>440</v>
      </c>
      <c r="S64" s="297" t="s">
        <v>440</v>
      </c>
    </row>
    <row r="65" spans="1:19" ht="15.75" x14ac:dyDescent="0.25">
      <c r="A65" s="292" t="s">
        <v>487</v>
      </c>
      <c r="B65" s="293" t="s">
        <v>824</v>
      </c>
      <c r="C65" s="244" t="s">
        <v>825</v>
      </c>
      <c r="D65" s="297" t="s">
        <v>440</v>
      </c>
      <c r="E65" s="297" t="s">
        <v>440</v>
      </c>
      <c r="F65" s="297" t="s">
        <v>440</v>
      </c>
      <c r="G65" s="297" t="s">
        <v>440</v>
      </c>
      <c r="H65" s="297" t="s">
        <v>440</v>
      </c>
      <c r="I65" s="297" t="s">
        <v>440</v>
      </c>
      <c r="J65" s="297" t="s">
        <v>440</v>
      </c>
      <c r="K65" s="297" t="s">
        <v>440</v>
      </c>
      <c r="L65" s="297" t="s">
        <v>440</v>
      </c>
      <c r="M65" s="297" t="s">
        <v>440</v>
      </c>
      <c r="N65" s="297" t="s">
        <v>440</v>
      </c>
      <c r="O65" s="297" t="s">
        <v>440</v>
      </c>
      <c r="P65" s="297" t="s">
        <v>440</v>
      </c>
      <c r="Q65" s="297" t="s">
        <v>440</v>
      </c>
      <c r="R65" s="297" t="s">
        <v>440</v>
      </c>
      <c r="S65" s="297" t="s">
        <v>440</v>
      </c>
    </row>
    <row r="66" spans="1:19" ht="15.75" x14ac:dyDescent="0.25">
      <c r="A66" s="292" t="s">
        <v>487</v>
      </c>
      <c r="B66" s="293" t="s">
        <v>826</v>
      </c>
      <c r="C66" s="244" t="s">
        <v>827</v>
      </c>
      <c r="D66" s="297" t="s">
        <v>440</v>
      </c>
      <c r="E66" s="297" t="s">
        <v>440</v>
      </c>
      <c r="F66" s="297" t="s">
        <v>440</v>
      </c>
      <c r="G66" s="297" t="s">
        <v>440</v>
      </c>
      <c r="H66" s="297" t="s">
        <v>440</v>
      </c>
      <c r="I66" s="297" t="s">
        <v>440</v>
      </c>
      <c r="J66" s="297" t="s">
        <v>440</v>
      </c>
      <c r="K66" s="297" t="s">
        <v>440</v>
      </c>
      <c r="L66" s="297" t="s">
        <v>440</v>
      </c>
      <c r="M66" s="297" t="s">
        <v>440</v>
      </c>
      <c r="N66" s="297" t="s">
        <v>440</v>
      </c>
      <c r="O66" s="297" t="s">
        <v>440</v>
      </c>
      <c r="P66" s="297" t="s">
        <v>440</v>
      </c>
      <c r="Q66" s="297" t="s">
        <v>440</v>
      </c>
      <c r="R66" s="297" t="s">
        <v>440</v>
      </c>
      <c r="S66" s="297" t="s">
        <v>440</v>
      </c>
    </row>
    <row r="67" spans="1:19" ht="15.75" x14ac:dyDescent="0.25">
      <c r="A67" s="292" t="s">
        <v>487</v>
      </c>
      <c r="B67" s="293" t="s">
        <v>828</v>
      </c>
      <c r="C67" s="244" t="s">
        <v>829</v>
      </c>
      <c r="D67" s="297" t="s">
        <v>440</v>
      </c>
      <c r="E67" s="297" t="s">
        <v>440</v>
      </c>
      <c r="F67" s="297" t="s">
        <v>440</v>
      </c>
      <c r="G67" s="297" t="s">
        <v>440</v>
      </c>
      <c r="H67" s="297" t="s">
        <v>440</v>
      </c>
      <c r="I67" s="297" t="s">
        <v>440</v>
      </c>
      <c r="J67" s="297" t="s">
        <v>440</v>
      </c>
      <c r="K67" s="297" t="s">
        <v>440</v>
      </c>
      <c r="L67" s="297" t="s">
        <v>440</v>
      </c>
      <c r="M67" s="297" t="s">
        <v>440</v>
      </c>
      <c r="N67" s="297" t="s">
        <v>440</v>
      </c>
      <c r="O67" s="297" t="s">
        <v>440</v>
      </c>
      <c r="P67" s="297" t="s">
        <v>440</v>
      </c>
      <c r="Q67" s="297" t="s">
        <v>440</v>
      </c>
      <c r="R67" s="297" t="s">
        <v>440</v>
      </c>
      <c r="S67" s="297" t="s">
        <v>440</v>
      </c>
    </row>
    <row r="68" spans="1:19" ht="15.75" x14ac:dyDescent="0.25">
      <c r="A68" s="292" t="s">
        <v>487</v>
      </c>
      <c r="B68" s="293" t="s">
        <v>830</v>
      </c>
      <c r="C68" s="244" t="s">
        <v>831</v>
      </c>
      <c r="D68" s="297" t="s">
        <v>440</v>
      </c>
      <c r="E68" s="297" t="s">
        <v>440</v>
      </c>
      <c r="F68" s="297" t="s">
        <v>440</v>
      </c>
      <c r="G68" s="297" t="s">
        <v>440</v>
      </c>
      <c r="H68" s="297" t="s">
        <v>440</v>
      </c>
      <c r="I68" s="297" t="s">
        <v>440</v>
      </c>
      <c r="J68" s="297" t="s">
        <v>440</v>
      </c>
      <c r="K68" s="297" t="s">
        <v>440</v>
      </c>
      <c r="L68" s="297" t="s">
        <v>440</v>
      </c>
      <c r="M68" s="297" t="s">
        <v>440</v>
      </c>
      <c r="N68" s="297" t="s">
        <v>440</v>
      </c>
      <c r="O68" s="297" t="s">
        <v>440</v>
      </c>
      <c r="P68" s="297" t="s">
        <v>440</v>
      </c>
      <c r="Q68" s="297" t="s">
        <v>440</v>
      </c>
      <c r="R68" s="297" t="s">
        <v>440</v>
      </c>
      <c r="S68" s="297" t="s">
        <v>440</v>
      </c>
    </row>
    <row r="69" spans="1:19" ht="15.75" x14ac:dyDescent="0.25">
      <c r="A69" s="292" t="s">
        <v>487</v>
      </c>
      <c r="B69" s="293" t="s">
        <v>832</v>
      </c>
      <c r="C69" s="244" t="s">
        <v>833</v>
      </c>
      <c r="D69" s="297" t="s">
        <v>440</v>
      </c>
      <c r="E69" s="297" t="s">
        <v>440</v>
      </c>
      <c r="F69" s="297" t="s">
        <v>440</v>
      </c>
      <c r="G69" s="297" t="s">
        <v>440</v>
      </c>
      <c r="H69" s="297" t="s">
        <v>440</v>
      </c>
      <c r="I69" s="297" t="s">
        <v>440</v>
      </c>
      <c r="J69" s="297" t="s">
        <v>440</v>
      </c>
      <c r="K69" s="297" t="s">
        <v>440</v>
      </c>
      <c r="L69" s="297" t="s">
        <v>440</v>
      </c>
      <c r="M69" s="297" t="s">
        <v>440</v>
      </c>
      <c r="N69" s="297" t="s">
        <v>440</v>
      </c>
      <c r="O69" s="297" t="s">
        <v>440</v>
      </c>
      <c r="P69" s="297" t="s">
        <v>440</v>
      </c>
      <c r="Q69" s="297" t="s">
        <v>440</v>
      </c>
      <c r="R69" s="297" t="s">
        <v>440</v>
      </c>
      <c r="S69" s="297" t="s">
        <v>440</v>
      </c>
    </row>
    <row r="70" spans="1:19" ht="15.75" x14ac:dyDescent="0.25">
      <c r="A70" s="292" t="s">
        <v>487</v>
      </c>
      <c r="B70" s="293" t="s">
        <v>834</v>
      </c>
      <c r="C70" s="244" t="s">
        <v>835</v>
      </c>
      <c r="D70" s="297" t="s">
        <v>440</v>
      </c>
      <c r="E70" s="297" t="s">
        <v>440</v>
      </c>
      <c r="F70" s="297" t="s">
        <v>440</v>
      </c>
      <c r="G70" s="297" t="s">
        <v>440</v>
      </c>
      <c r="H70" s="297" t="s">
        <v>440</v>
      </c>
      <c r="I70" s="297" t="s">
        <v>440</v>
      </c>
      <c r="J70" s="297" t="s">
        <v>440</v>
      </c>
      <c r="K70" s="297" t="s">
        <v>440</v>
      </c>
      <c r="L70" s="297" t="s">
        <v>440</v>
      </c>
      <c r="M70" s="297" t="s">
        <v>440</v>
      </c>
      <c r="N70" s="297" t="s">
        <v>440</v>
      </c>
      <c r="O70" s="297" t="s">
        <v>440</v>
      </c>
      <c r="P70" s="297" t="s">
        <v>440</v>
      </c>
      <c r="Q70" s="297" t="s">
        <v>440</v>
      </c>
      <c r="R70" s="297" t="s">
        <v>440</v>
      </c>
      <c r="S70" s="297" t="s">
        <v>440</v>
      </c>
    </row>
    <row r="71" spans="1:19" ht="15.75" x14ac:dyDescent="0.25">
      <c r="A71" s="292" t="s">
        <v>487</v>
      </c>
      <c r="B71" s="293" t="s">
        <v>836</v>
      </c>
      <c r="C71" s="244" t="s">
        <v>837</v>
      </c>
      <c r="D71" s="297" t="s">
        <v>440</v>
      </c>
      <c r="E71" s="297" t="s">
        <v>440</v>
      </c>
      <c r="F71" s="297" t="s">
        <v>440</v>
      </c>
      <c r="G71" s="297" t="s">
        <v>440</v>
      </c>
      <c r="H71" s="297" t="s">
        <v>440</v>
      </c>
      <c r="I71" s="297" t="s">
        <v>440</v>
      </c>
      <c r="J71" s="297" t="s">
        <v>440</v>
      </c>
      <c r="K71" s="297" t="s">
        <v>440</v>
      </c>
      <c r="L71" s="297" t="s">
        <v>440</v>
      </c>
      <c r="M71" s="297" t="s">
        <v>440</v>
      </c>
      <c r="N71" s="297" t="s">
        <v>440</v>
      </c>
      <c r="O71" s="297" t="s">
        <v>440</v>
      </c>
      <c r="P71" s="297" t="s">
        <v>440</v>
      </c>
      <c r="Q71" s="297" t="s">
        <v>440</v>
      </c>
      <c r="R71" s="297" t="s">
        <v>440</v>
      </c>
      <c r="S71" s="297" t="s">
        <v>440</v>
      </c>
    </row>
    <row r="72" spans="1:19" ht="15.75" x14ac:dyDescent="0.25">
      <c r="A72" s="292" t="s">
        <v>487</v>
      </c>
      <c r="B72" s="293" t="s">
        <v>838</v>
      </c>
      <c r="C72" s="244" t="s">
        <v>839</v>
      </c>
      <c r="D72" s="297" t="s">
        <v>440</v>
      </c>
      <c r="E72" s="297" t="s">
        <v>440</v>
      </c>
      <c r="F72" s="297" t="s">
        <v>440</v>
      </c>
      <c r="G72" s="297" t="s">
        <v>440</v>
      </c>
      <c r="H72" s="297" t="s">
        <v>440</v>
      </c>
      <c r="I72" s="297" t="s">
        <v>440</v>
      </c>
      <c r="J72" s="297" t="s">
        <v>440</v>
      </c>
      <c r="K72" s="297" t="s">
        <v>440</v>
      </c>
      <c r="L72" s="297" t="s">
        <v>440</v>
      </c>
      <c r="M72" s="297" t="s">
        <v>440</v>
      </c>
      <c r="N72" s="297" t="s">
        <v>440</v>
      </c>
      <c r="O72" s="297" t="s">
        <v>440</v>
      </c>
      <c r="P72" s="297" t="s">
        <v>440</v>
      </c>
      <c r="Q72" s="297" t="s">
        <v>440</v>
      </c>
      <c r="R72" s="297" t="s">
        <v>440</v>
      </c>
      <c r="S72" s="297" t="s">
        <v>440</v>
      </c>
    </row>
    <row r="73" spans="1:19" ht="15.75" x14ac:dyDescent="0.25">
      <c r="A73" s="292" t="s">
        <v>487</v>
      </c>
      <c r="B73" s="293" t="s">
        <v>840</v>
      </c>
      <c r="C73" s="244" t="s">
        <v>841</v>
      </c>
      <c r="D73" s="297" t="s">
        <v>440</v>
      </c>
      <c r="E73" s="297" t="s">
        <v>440</v>
      </c>
      <c r="F73" s="297" t="s">
        <v>440</v>
      </c>
      <c r="G73" s="297" t="s">
        <v>440</v>
      </c>
      <c r="H73" s="297" t="s">
        <v>440</v>
      </c>
      <c r="I73" s="297" t="s">
        <v>440</v>
      </c>
      <c r="J73" s="297" t="s">
        <v>440</v>
      </c>
      <c r="K73" s="297" t="s">
        <v>440</v>
      </c>
      <c r="L73" s="297" t="s">
        <v>440</v>
      </c>
      <c r="M73" s="297" t="s">
        <v>440</v>
      </c>
      <c r="N73" s="297" t="s">
        <v>440</v>
      </c>
      <c r="O73" s="297" t="s">
        <v>440</v>
      </c>
      <c r="P73" s="297" t="s">
        <v>440</v>
      </c>
      <c r="Q73" s="297" t="s">
        <v>440</v>
      </c>
      <c r="R73" s="297" t="s">
        <v>440</v>
      </c>
      <c r="S73" s="297" t="s">
        <v>440</v>
      </c>
    </row>
    <row r="74" spans="1:19" ht="15.75" x14ac:dyDescent="0.25">
      <c r="A74" s="292" t="s">
        <v>487</v>
      </c>
      <c r="B74" s="293" t="s">
        <v>842</v>
      </c>
      <c r="C74" s="244" t="s">
        <v>843</v>
      </c>
      <c r="D74" s="297" t="s">
        <v>440</v>
      </c>
      <c r="E74" s="297" t="s">
        <v>440</v>
      </c>
      <c r="F74" s="297" t="s">
        <v>440</v>
      </c>
      <c r="G74" s="297" t="s">
        <v>440</v>
      </c>
      <c r="H74" s="297" t="s">
        <v>440</v>
      </c>
      <c r="I74" s="297" t="s">
        <v>440</v>
      </c>
      <c r="J74" s="297" t="s">
        <v>440</v>
      </c>
      <c r="K74" s="297" t="s">
        <v>440</v>
      </c>
      <c r="L74" s="297" t="s">
        <v>440</v>
      </c>
      <c r="M74" s="297" t="s">
        <v>440</v>
      </c>
      <c r="N74" s="297" t="s">
        <v>440</v>
      </c>
      <c r="O74" s="297" t="s">
        <v>440</v>
      </c>
      <c r="P74" s="297" t="s">
        <v>440</v>
      </c>
      <c r="Q74" s="297" t="s">
        <v>440</v>
      </c>
      <c r="R74" s="297" t="s">
        <v>440</v>
      </c>
      <c r="S74" s="297" t="s">
        <v>440</v>
      </c>
    </row>
    <row r="75" spans="1:19" ht="15.75" x14ac:dyDescent="0.25">
      <c r="A75" s="292" t="s">
        <v>487</v>
      </c>
      <c r="B75" s="293" t="s">
        <v>844</v>
      </c>
      <c r="C75" s="244" t="s">
        <v>845</v>
      </c>
      <c r="D75" s="297" t="s">
        <v>440</v>
      </c>
      <c r="E75" s="297" t="s">
        <v>440</v>
      </c>
      <c r="F75" s="297" t="s">
        <v>440</v>
      </c>
      <c r="G75" s="297" t="s">
        <v>440</v>
      </c>
      <c r="H75" s="297" t="s">
        <v>440</v>
      </c>
      <c r="I75" s="297" t="s">
        <v>440</v>
      </c>
      <c r="J75" s="297" t="s">
        <v>440</v>
      </c>
      <c r="K75" s="297" t="s">
        <v>440</v>
      </c>
      <c r="L75" s="297" t="s">
        <v>440</v>
      </c>
      <c r="M75" s="297" t="s">
        <v>440</v>
      </c>
      <c r="N75" s="297" t="s">
        <v>440</v>
      </c>
      <c r="O75" s="297" t="s">
        <v>440</v>
      </c>
      <c r="P75" s="297" t="s">
        <v>440</v>
      </c>
      <c r="Q75" s="297" t="s">
        <v>440</v>
      </c>
      <c r="R75" s="297" t="s">
        <v>440</v>
      </c>
      <c r="S75" s="297" t="s">
        <v>440</v>
      </c>
    </row>
    <row r="76" spans="1:19" ht="15.75" x14ac:dyDescent="0.25">
      <c r="A76" s="292" t="s">
        <v>487</v>
      </c>
      <c r="B76" s="293" t="s">
        <v>846</v>
      </c>
      <c r="C76" s="244" t="s">
        <v>847</v>
      </c>
      <c r="D76" s="297" t="s">
        <v>440</v>
      </c>
      <c r="E76" s="297" t="s">
        <v>440</v>
      </c>
      <c r="F76" s="297" t="s">
        <v>440</v>
      </c>
      <c r="G76" s="297" t="s">
        <v>440</v>
      </c>
      <c r="H76" s="297" t="s">
        <v>440</v>
      </c>
      <c r="I76" s="297" t="s">
        <v>440</v>
      </c>
      <c r="J76" s="297" t="s">
        <v>440</v>
      </c>
      <c r="K76" s="297" t="s">
        <v>440</v>
      </c>
      <c r="L76" s="297" t="s">
        <v>440</v>
      </c>
      <c r="M76" s="297" t="s">
        <v>440</v>
      </c>
      <c r="N76" s="297" t="s">
        <v>440</v>
      </c>
      <c r="O76" s="297" t="s">
        <v>440</v>
      </c>
      <c r="P76" s="297" t="s">
        <v>440</v>
      </c>
      <c r="Q76" s="297" t="s">
        <v>440</v>
      </c>
      <c r="R76" s="297" t="s">
        <v>440</v>
      </c>
      <c r="S76" s="297" t="s">
        <v>440</v>
      </c>
    </row>
    <row r="77" spans="1:19" ht="15.75" x14ac:dyDescent="0.25">
      <c r="A77" s="292" t="s">
        <v>487</v>
      </c>
      <c r="B77" s="293" t="s">
        <v>848</v>
      </c>
      <c r="C77" s="244" t="s">
        <v>849</v>
      </c>
      <c r="D77" s="297" t="s">
        <v>440</v>
      </c>
      <c r="E77" s="297" t="s">
        <v>440</v>
      </c>
      <c r="F77" s="297" t="s">
        <v>440</v>
      </c>
      <c r="G77" s="297" t="s">
        <v>440</v>
      </c>
      <c r="H77" s="297" t="s">
        <v>440</v>
      </c>
      <c r="I77" s="297" t="s">
        <v>440</v>
      </c>
      <c r="J77" s="297" t="s">
        <v>440</v>
      </c>
      <c r="K77" s="297" t="s">
        <v>440</v>
      </c>
      <c r="L77" s="297" t="s">
        <v>440</v>
      </c>
      <c r="M77" s="297" t="s">
        <v>440</v>
      </c>
      <c r="N77" s="297" t="s">
        <v>440</v>
      </c>
      <c r="O77" s="297" t="s">
        <v>440</v>
      </c>
      <c r="P77" s="297" t="s">
        <v>440</v>
      </c>
      <c r="Q77" s="297" t="s">
        <v>440</v>
      </c>
      <c r="R77" s="297" t="s">
        <v>440</v>
      </c>
      <c r="S77" s="297" t="s">
        <v>440</v>
      </c>
    </row>
    <row r="78" spans="1:19" ht="15.75" x14ac:dyDescent="0.25">
      <c r="A78" s="292" t="s">
        <v>487</v>
      </c>
      <c r="B78" s="293" t="s">
        <v>850</v>
      </c>
      <c r="C78" s="244" t="s">
        <v>851</v>
      </c>
      <c r="D78" s="297" t="s">
        <v>440</v>
      </c>
      <c r="E78" s="297" t="s">
        <v>440</v>
      </c>
      <c r="F78" s="297" t="s">
        <v>440</v>
      </c>
      <c r="G78" s="297" t="s">
        <v>440</v>
      </c>
      <c r="H78" s="297" t="s">
        <v>440</v>
      </c>
      <c r="I78" s="297" t="s">
        <v>440</v>
      </c>
      <c r="J78" s="297" t="s">
        <v>440</v>
      </c>
      <c r="K78" s="297" t="s">
        <v>440</v>
      </c>
      <c r="L78" s="297" t="s">
        <v>440</v>
      </c>
      <c r="M78" s="297" t="s">
        <v>440</v>
      </c>
      <c r="N78" s="297" t="s">
        <v>440</v>
      </c>
      <c r="O78" s="297" t="s">
        <v>440</v>
      </c>
      <c r="P78" s="297" t="s">
        <v>440</v>
      </c>
      <c r="Q78" s="297" t="s">
        <v>440</v>
      </c>
      <c r="R78" s="297" t="s">
        <v>440</v>
      </c>
      <c r="S78" s="297" t="s">
        <v>440</v>
      </c>
    </row>
    <row r="79" spans="1:19" ht="31.5" x14ac:dyDescent="0.25">
      <c r="A79" s="292" t="s">
        <v>487</v>
      </c>
      <c r="B79" s="293" t="s">
        <v>852</v>
      </c>
      <c r="C79" s="244" t="s">
        <v>853</v>
      </c>
      <c r="D79" s="297" t="s">
        <v>440</v>
      </c>
      <c r="E79" s="297" t="s">
        <v>440</v>
      </c>
      <c r="F79" s="297" t="s">
        <v>440</v>
      </c>
      <c r="G79" s="297" t="s">
        <v>440</v>
      </c>
      <c r="H79" s="297" t="s">
        <v>440</v>
      </c>
      <c r="I79" s="297" t="s">
        <v>440</v>
      </c>
      <c r="J79" s="297" t="s">
        <v>440</v>
      </c>
      <c r="K79" s="297" t="s">
        <v>440</v>
      </c>
      <c r="L79" s="297" t="s">
        <v>440</v>
      </c>
      <c r="M79" s="297" t="s">
        <v>440</v>
      </c>
      <c r="N79" s="297" t="s">
        <v>440</v>
      </c>
      <c r="O79" s="297" t="s">
        <v>440</v>
      </c>
      <c r="P79" s="297" t="s">
        <v>440</v>
      </c>
      <c r="Q79" s="297" t="s">
        <v>440</v>
      </c>
      <c r="R79" s="297" t="s">
        <v>440</v>
      </c>
      <c r="S79" s="297" t="s">
        <v>440</v>
      </c>
    </row>
    <row r="80" spans="1:19" ht="31.5" x14ac:dyDescent="0.25">
      <c r="A80" s="292" t="s">
        <v>487</v>
      </c>
      <c r="B80" s="293" t="s">
        <v>854</v>
      </c>
      <c r="C80" s="244" t="s">
        <v>855</v>
      </c>
      <c r="D80" s="297" t="s">
        <v>440</v>
      </c>
      <c r="E80" s="297" t="s">
        <v>440</v>
      </c>
      <c r="F80" s="297" t="s">
        <v>440</v>
      </c>
      <c r="G80" s="297" t="s">
        <v>440</v>
      </c>
      <c r="H80" s="297" t="s">
        <v>440</v>
      </c>
      <c r="I80" s="297" t="s">
        <v>440</v>
      </c>
      <c r="J80" s="297" t="s">
        <v>440</v>
      </c>
      <c r="K80" s="297" t="s">
        <v>440</v>
      </c>
      <c r="L80" s="297" t="s">
        <v>440</v>
      </c>
      <c r="M80" s="297" t="s">
        <v>440</v>
      </c>
      <c r="N80" s="297" t="s">
        <v>440</v>
      </c>
      <c r="O80" s="297" t="s">
        <v>440</v>
      </c>
      <c r="P80" s="297" t="s">
        <v>440</v>
      </c>
      <c r="Q80" s="297" t="s">
        <v>440</v>
      </c>
      <c r="R80" s="297" t="s">
        <v>440</v>
      </c>
      <c r="S80" s="297" t="s">
        <v>440</v>
      </c>
    </row>
    <row r="81" spans="1:19" ht="15.75" x14ac:dyDescent="0.25">
      <c r="A81" s="292" t="s">
        <v>487</v>
      </c>
      <c r="B81" s="293" t="s">
        <v>884</v>
      </c>
      <c r="C81" s="244" t="s">
        <v>885</v>
      </c>
      <c r="D81" s="297" t="s">
        <v>440</v>
      </c>
      <c r="E81" s="297" t="s">
        <v>440</v>
      </c>
      <c r="F81" s="297" t="s">
        <v>440</v>
      </c>
      <c r="G81" s="297" t="s">
        <v>440</v>
      </c>
      <c r="H81" s="297" t="s">
        <v>440</v>
      </c>
      <c r="I81" s="297" t="s">
        <v>440</v>
      </c>
      <c r="J81" s="297" t="s">
        <v>440</v>
      </c>
      <c r="K81" s="297" t="s">
        <v>440</v>
      </c>
      <c r="L81" s="297" t="s">
        <v>440</v>
      </c>
      <c r="M81" s="297" t="s">
        <v>440</v>
      </c>
      <c r="N81" s="297" t="s">
        <v>440</v>
      </c>
      <c r="O81" s="297" t="s">
        <v>440</v>
      </c>
      <c r="P81" s="297" t="s">
        <v>440</v>
      </c>
      <c r="Q81" s="297" t="s">
        <v>440</v>
      </c>
      <c r="R81" s="297" t="s">
        <v>440</v>
      </c>
      <c r="S81" s="297" t="s">
        <v>440</v>
      </c>
    </row>
    <row r="82" spans="1:19" ht="15.75" x14ac:dyDescent="0.25">
      <c r="A82" s="292" t="s">
        <v>487</v>
      </c>
      <c r="B82" s="293" t="s">
        <v>886</v>
      </c>
      <c r="C82" s="244" t="s">
        <v>887</v>
      </c>
      <c r="D82" s="297" t="s">
        <v>440</v>
      </c>
      <c r="E82" s="297" t="s">
        <v>440</v>
      </c>
      <c r="F82" s="297" t="s">
        <v>440</v>
      </c>
      <c r="G82" s="297" t="s">
        <v>440</v>
      </c>
      <c r="H82" s="297" t="s">
        <v>440</v>
      </c>
      <c r="I82" s="297" t="s">
        <v>440</v>
      </c>
      <c r="J82" s="297" t="s">
        <v>440</v>
      </c>
      <c r="K82" s="297" t="s">
        <v>440</v>
      </c>
      <c r="L82" s="297" t="s">
        <v>440</v>
      </c>
      <c r="M82" s="297" t="s">
        <v>440</v>
      </c>
      <c r="N82" s="297" t="s">
        <v>440</v>
      </c>
      <c r="O82" s="297" t="s">
        <v>440</v>
      </c>
      <c r="P82" s="297" t="s">
        <v>440</v>
      </c>
      <c r="Q82" s="297" t="s">
        <v>440</v>
      </c>
      <c r="R82" s="297" t="s">
        <v>440</v>
      </c>
      <c r="S82" s="297" t="s">
        <v>440</v>
      </c>
    </row>
    <row r="83" spans="1:19" ht="15.75" x14ac:dyDescent="0.25">
      <c r="A83" s="292" t="s">
        <v>487</v>
      </c>
      <c r="B83" s="293" t="s">
        <v>888</v>
      </c>
      <c r="C83" s="244" t="s">
        <v>889</v>
      </c>
      <c r="D83" s="297" t="s">
        <v>440</v>
      </c>
      <c r="E83" s="297" t="s">
        <v>440</v>
      </c>
      <c r="F83" s="297" t="s">
        <v>440</v>
      </c>
      <c r="G83" s="297" t="s">
        <v>440</v>
      </c>
      <c r="H83" s="297" t="s">
        <v>440</v>
      </c>
      <c r="I83" s="297" t="s">
        <v>440</v>
      </c>
      <c r="J83" s="297" t="s">
        <v>440</v>
      </c>
      <c r="K83" s="297" t="s">
        <v>440</v>
      </c>
      <c r="L83" s="297" t="s">
        <v>440</v>
      </c>
      <c r="M83" s="297" t="s">
        <v>440</v>
      </c>
      <c r="N83" s="297" t="s">
        <v>440</v>
      </c>
      <c r="O83" s="297" t="s">
        <v>440</v>
      </c>
      <c r="P83" s="297" t="s">
        <v>440</v>
      </c>
      <c r="Q83" s="297" t="s">
        <v>440</v>
      </c>
      <c r="R83" s="297" t="s">
        <v>440</v>
      </c>
      <c r="S83" s="297" t="s">
        <v>440</v>
      </c>
    </row>
    <row r="84" spans="1:19" ht="15.75" x14ac:dyDescent="0.25">
      <c r="A84" s="292" t="s">
        <v>487</v>
      </c>
      <c r="B84" s="293" t="s">
        <v>890</v>
      </c>
      <c r="C84" s="244" t="s">
        <v>891</v>
      </c>
      <c r="D84" s="297" t="s">
        <v>440</v>
      </c>
      <c r="E84" s="297" t="s">
        <v>440</v>
      </c>
      <c r="F84" s="297" t="s">
        <v>440</v>
      </c>
      <c r="G84" s="297" t="s">
        <v>440</v>
      </c>
      <c r="H84" s="297" t="s">
        <v>440</v>
      </c>
      <c r="I84" s="297" t="s">
        <v>440</v>
      </c>
      <c r="J84" s="297" t="s">
        <v>440</v>
      </c>
      <c r="K84" s="297" t="s">
        <v>440</v>
      </c>
      <c r="L84" s="297" t="s">
        <v>440</v>
      </c>
      <c r="M84" s="297" t="s">
        <v>440</v>
      </c>
      <c r="N84" s="297" t="s">
        <v>440</v>
      </c>
      <c r="O84" s="297" t="s">
        <v>440</v>
      </c>
      <c r="P84" s="297" t="s">
        <v>440</v>
      </c>
      <c r="Q84" s="297" t="s">
        <v>440</v>
      </c>
      <c r="R84" s="297" t="s">
        <v>440</v>
      </c>
      <c r="S84" s="297" t="s">
        <v>440</v>
      </c>
    </row>
    <row r="85" spans="1:19" ht="15.75" x14ac:dyDescent="0.25">
      <c r="A85" s="292" t="s">
        <v>487</v>
      </c>
      <c r="B85" s="293" t="s">
        <v>892</v>
      </c>
      <c r="C85" s="244" t="s">
        <v>893</v>
      </c>
      <c r="D85" s="297" t="s">
        <v>440</v>
      </c>
      <c r="E85" s="297" t="s">
        <v>440</v>
      </c>
      <c r="F85" s="297" t="s">
        <v>440</v>
      </c>
      <c r="G85" s="297" t="s">
        <v>440</v>
      </c>
      <c r="H85" s="297" t="s">
        <v>440</v>
      </c>
      <c r="I85" s="297" t="s">
        <v>440</v>
      </c>
      <c r="J85" s="297" t="s">
        <v>440</v>
      </c>
      <c r="K85" s="297" t="s">
        <v>440</v>
      </c>
      <c r="L85" s="297" t="s">
        <v>440</v>
      </c>
      <c r="M85" s="297" t="s">
        <v>440</v>
      </c>
      <c r="N85" s="297" t="s">
        <v>440</v>
      </c>
      <c r="O85" s="297" t="s">
        <v>440</v>
      </c>
      <c r="P85" s="297" t="s">
        <v>440</v>
      </c>
      <c r="Q85" s="297" t="s">
        <v>440</v>
      </c>
      <c r="R85" s="297" t="s">
        <v>440</v>
      </c>
      <c r="S85" s="297" t="s">
        <v>440</v>
      </c>
    </row>
    <row r="86" spans="1:19" ht="31.5" x14ac:dyDescent="0.25">
      <c r="A86" s="292" t="s">
        <v>487</v>
      </c>
      <c r="B86" s="293" t="s">
        <v>900</v>
      </c>
      <c r="C86" s="244" t="s">
        <v>901</v>
      </c>
      <c r="D86" s="297" t="s">
        <v>440</v>
      </c>
      <c r="E86" s="297" t="s">
        <v>440</v>
      </c>
      <c r="F86" s="297" t="s">
        <v>440</v>
      </c>
      <c r="G86" s="297" t="s">
        <v>440</v>
      </c>
      <c r="H86" s="297" t="s">
        <v>440</v>
      </c>
      <c r="I86" s="297" t="s">
        <v>440</v>
      </c>
      <c r="J86" s="297" t="s">
        <v>440</v>
      </c>
      <c r="K86" s="297" t="s">
        <v>440</v>
      </c>
      <c r="L86" s="297" t="s">
        <v>440</v>
      </c>
      <c r="M86" s="297" t="s">
        <v>440</v>
      </c>
      <c r="N86" s="297" t="s">
        <v>440</v>
      </c>
      <c r="O86" s="297" t="s">
        <v>440</v>
      </c>
      <c r="P86" s="297" t="s">
        <v>440</v>
      </c>
      <c r="Q86" s="297" t="s">
        <v>440</v>
      </c>
      <c r="R86" s="297" t="s">
        <v>440</v>
      </c>
      <c r="S86" s="297" t="s">
        <v>440</v>
      </c>
    </row>
    <row r="87" spans="1:19" ht="15.75" x14ac:dyDescent="0.25">
      <c r="A87" s="292" t="s">
        <v>487</v>
      </c>
      <c r="B87" s="293" t="s">
        <v>902</v>
      </c>
      <c r="C87" s="244" t="s">
        <v>903</v>
      </c>
      <c r="D87" s="297" t="s">
        <v>440</v>
      </c>
      <c r="E87" s="297" t="s">
        <v>440</v>
      </c>
      <c r="F87" s="297" t="s">
        <v>440</v>
      </c>
      <c r="G87" s="297" t="s">
        <v>440</v>
      </c>
      <c r="H87" s="297" t="s">
        <v>440</v>
      </c>
      <c r="I87" s="297" t="s">
        <v>440</v>
      </c>
      <c r="J87" s="297" t="s">
        <v>440</v>
      </c>
      <c r="K87" s="297" t="s">
        <v>440</v>
      </c>
      <c r="L87" s="297" t="s">
        <v>440</v>
      </c>
      <c r="M87" s="297" t="s">
        <v>440</v>
      </c>
      <c r="N87" s="297" t="s">
        <v>440</v>
      </c>
      <c r="O87" s="297" t="s">
        <v>440</v>
      </c>
      <c r="P87" s="297" t="s">
        <v>440</v>
      </c>
      <c r="Q87" s="297" t="s">
        <v>440</v>
      </c>
      <c r="R87" s="297" t="s">
        <v>440</v>
      </c>
      <c r="S87" s="297" t="s">
        <v>440</v>
      </c>
    </row>
    <row r="88" spans="1:19" ht="31.5" x14ac:dyDescent="0.25">
      <c r="A88" s="292" t="s">
        <v>487</v>
      </c>
      <c r="B88" s="293" t="s">
        <v>904</v>
      </c>
      <c r="C88" s="244" t="s">
        <v>905</v>
      </c>
      <c r="D88" s="297" t="s">
        <v>440</v>
      </c>
      <c r="E88" s="297" t="s">
        <v>440</v>
      </c>
      <c r="F88" s="297" t="s">
        <v>440</v>
      </c>
      <c r="G88" s="297" t="s">
        <v>440</v>
      </c>
      <c r="H88" s="297" t="s">
        <v>440</v>
      </c>
      <c r="I88" s="297" t="s">
        <v>440</v>
      </c>
      <c r="J88" s="297" t="s">
        <v>440</v>
      </c>
      <c r="K88" s="297" t="s">
        <v>440</v>
      </c>
      <c r="L88" s="297" t="s">
        <v>440</v>
      </c>
      <c r="M88" s="297" t="s">
        <v>440</v>
      </c>
      <c r="N88" s="297" t="s">
        <v>440</v>
      </c>
      <c r="O88" s="297" t="s">
        <v>440</v>
      </c>
      <c r="P88" s="297" t="s">
        <v>440</v>
      </c>
      <c r="Q88" s="297" t="s">
        <v>440</v>
      </c>
      <c r="R88" s="297" t="s">
        <v>440</v>
      </c>
      <c r="S88" s="297" t="s">
        <v>440</v>
      </c>
    </row>
    <row r="89" spans="1:19" ht="15.75" x14ac:dyDescent="0.25">
      <c r="A89" s="292" t="s">
        <v>487</v>
      </c>
      <c r="B89" s="293" t="s">
        <v>906</v>
      </c>
      <c r="C89" s="244" t="s">
        <v>907</v>
      </c>
      <c r="D89" s="297" t="s">
        <v>440</v>
      </c>
      <c r="E89" s="297" t="s">
        <v>440</v>
      </c>
      <c r="F89" s="297" t="s">
        <v>440</v>
      </c>
      <c r="G89" s="297" t="s">
        <v>440</v>
      </c>
      <c r="H89" s="297" t="s">
        <v>440</v>
      </c>
      <c r="I89" s="297" t="s">
        <v>440</v>
      </c>
      <c r="J89" s="297" t="s">
        <v>440</v>
      </c>
      <c r="K89" s="297" t="s">
        <v>440</v>
      </c>
      <c r="L89" s="297" t="s">
        <v>440</v>
      </c>
      <c r="M89" s="297" t="s">
        <v>440</v>
      </c>
      <c r="N89" s="297" t="s">
        <v>440</v>
      </c>
      <c r="O89" s="297" t="s">
        <v>440</v>
      </c>
      <c r="P89" s="297" t="s">
        <v>440</v>
      </c>
      <c r="Q89" s="297" t="s">
        <v>440</v>
      </c>
      <c r="R89" s="297" t="s">
        <v>440</v>
      </c>
      <c r="S89" s="297" t="s">
        <v>440</v>
      </c>
    </row>
    <row r="90" spans="1:19" ht="15.75" x14ac:dyDescent="0.25">
      <c r="A90" s="292" t="s">
        <v>487</v>
      </c>
      <c r="B90" s="293" t="s">
        <v>908</v>
      </c>
      <c r="C90" s="244" t="s">
        <v>909</v>
      </c>
      <c r="D90" s="297" t="s">
        <v>440</v>
      </c>
      <c r="E90" s="297" t="s">
        <v>440</v>
      </c>
      <c r="F90" s="297" t="s">
        <v>440</v>
      </c>
      <c r="G90" s="297" t="s">
        <v>440</v>
      </c>
      <c r="H90" s="297" t="s">
        <v>440</v>
      </c>
      <c r="I90" s="297" t="s">
        <v>440</v>
      </c>
      <c r="J90" s="297" t="s">
        <v>440</v>
      </c>
      <c r="K90" s="297" t="s">
        <v>440</v>
      </c>
      <c r="L90" s="297" t="s">
        <v>440</v>
      </c>
      <c r="M90" s="297" t="s">
        <v>440</v>
      </c>
      <c r="N90" s="297" t="s">
        <v>440</v>
      </c>
      <c r="O90" s="297" t="s">
        <v>440</v>
      </c>
      <c r="P90" s="297" t="s">
        <v>440</v>
      </c>
      <c r="Q90" s="297" t="s">
        <v>440</v>
      </c>
      <c r="R90" s="297" t="s">
        <v>440</v>
      </c>
      <c r="S90" s="297" t="s">
        <v>440</v>
      </c>
    </row>
    <row r="91" spans="1:19" ht="15.75" x14ac:dyDescent="0.25">
      <c r="A91" s="292" t="s">
        <v>487</v>
      </c>
      <c r="B91" s="293" t="s">
        <v>910</v>
      </c>
      <c r="C91" s="244" t="s">
        <v>911</v>
      </c>
      <c r="D91" s="297" t="s">
        <v>440</v>
      </c>
      <c r="E91" s="297" t="s">
        <v>440</v>
      </c>
      <c r="F91" s="297" t="s">
        <v>440</v>
      </c>
      <c r="G91" s="297" t="s">
        <v>440</v>
      </c>
      <c r="H91" s="297" t="s">
        <v>440</v>
      </c>
      <c r="I91" s="297" t="s">
        <v>440</v>
      </c>
      <c r="J91" s="297" t="s">
        <v>440</v>
      </c>
      <c r="K91" s="297" t="s">
        <v>440</v>
      </c>
      <c r="L91" s="297" t="s">
        <v>440</v>
      </c>
      <c r="M91" s="297" t="s">
        <v>440</v>
      </c>
      <c r="N91" s="297" t="s">
        <v>440</v>
      </c>
      <c r="O91" s="297" t="s">
        <v>440</v>
      </c>
      <c r="P91" s="297" t="s">
        <v>440</v>
      </c>
      <c r="Q91" s="297" t="s">
        <v>440</v>
      </c>
      <c r="R91" s="297" t="s">
        <v>440</v>
      </c>
      <c r="S91" s="297" t="s">
        <v>440</v>
      </c>
    </row>
    <row r="92" spans="1:19" ht="63" x14ac:dyDescent="0.25">
      <c r="A92" s="290" t="s">
        <v>486</v>
      </c>
      <c r="B92" s="291" t="s">
        <v>730</v>
      </c>
      <c r="C92" s="290"/>
      <c r="D92" s="296" t="s">
        <v>440</v>
      </c>
      <c r="E92" s="296" t="s">
        <v>440</v>
      </c>
      <c r="F92" s="296" t="s">
        <v>440</v>
      </c>
      <c r="G92" s="296" t="s">
        <v>440</v>
      </c>
      <c r="H92" s="296" t="s">
        <v>440</v>
      </c>
      <c r="I92" s="296" t="s">
        <v>440</v>
      </c>
      <c r="J92" s="296" t="s">
        <v>440</v>
      </c>
      <c r="K92" s="296" t="s">
        <v>440</v>
      </c>
      <c r="L92" s="296" t="s">
        <v>440</v>
      </c>
      <c r="M92" s="296" t="s">
        <v>440</v>
      </c>
      <c r="N92" s="296" t="s">
        <v>440</v>
      </c>
      <c r="O92" s="296" t="s">
        <v>440</v>
      </c>
      <c r="P92" s="296" t="s">
        <v>440</v>
      </c>
      <c r="Q92" s="296" t="s">
        <v>440</v>
      </c>
      <c r="R92" s="296" t="s">
        <v>440</v>
      </c>
      <c r="S92" s="296" t="s">
        <v>440</v>
      </c>
    </row>
    <row r="93" spans="1:19" ht="47.25" x14ac:dyDescent="0.25">
      <c r="A93" s="290" t="s">
        <v>483</v>
      </c>
      <c r="B93" s="291" t="s">
        <v>731</v>
      </c>
      <c r="C93" s="290"/>
      <c r="D93" s="296" t="s">
        <v>440</v>
      </c>
      <c r="E93" s="296" t="s">
        <v>440</v>
      </c>
      <c r="F93" s="296" t="s">
        <v>440</v>
      </c>
      <c r="G93" s="296" t="s">
        <v>440</v>
      </c>
      <c r="H93" s="296" t="s">
        <v>440</v>
      </c>
      <c r="I93" s="296" t="s">
        <v>440</v>
      </c>
      <c r="J93" s="296" t="s">
        <v>440</v>
      </c>
      <c r="K93" s="296" t="s">
        <v>440</v>
      </c>
      <c r="L93" s="296" t="s">
        <v>440</v>
      </c>
      <c r="M93" s="296" t="s">
        <v>440</v>
      </c>
      <c r="N93" s="296" t="s">
        <v>440</v>
      </c>
      <c r="O93" s="296" t="s">
        <v>440</v>
      </c>
      <c r="P93" s="296" t="s">
        <v>440</v>
      </c>
      <c r="Q93" s="296" t="s">
        <v>440</v>
      </c>
      <c r="R93" s="296" t="s">
        <v>440</v>
      </c>
      <c r="S93" s="296" t="s">
        <v>440</v>
      </c>
    </row>
    <row r="94" spans="1:19" ht="31.5" x14ac:dyDescent="0.25">
      <c r="A94" s="290" t="s">
        <v>481</v>
      </c>
      <c r="B94" s="291" t="s">
        <v>732</v>
      </c>
      <c r="C94" s="290"/>
      <c r="D94" s="296" t="s">
        <v>440</v>
      </c>
      <c r="E94" s="296" t="s">
        <v>440</v>
      </c>
      <c r="F94" s="296" t="s">
        <v>440</v>
      </c>
      <c r="G94" s="296" t="s">
        <v>440</v>
      </c>
      <c r="H94" s="296" t="s">
        <v>440</v>
      </c>
      <c r="I94" s="296" t="s">
        <v>440</v>
      </c>
      <c r="J94" s="296" t="s">
        <v>440</v>
      </c>
      <c r="K94" s="296" t="s">
        <v>440</v>
      </c>
      <c r="L94" s="296" t="s">
        <v>440</v>
      </c>
      <c r="M94" s="296" t="s">
        <v>440</v>
      </c>
      <c r="N94" s="296" t="s">
        <v>440</v>
      </c>
      <c r="O94" s="296" t="s">
        <v>440</v>
      </c>
      <c r="P94" s="296" t="s">
        <v>440</v>
      </c>
      <c r="Q94" s="296" t="s">
        <v>440</v>
      </c>
      <c r="R94" s="296" t="s">
        <v>440</v>
      </c>
      <c r="S94" s="296" t="s">
        <v>440</v>
      </c>
    </row>
    <row r="95" spans="1:19" ht="15.75" x14ac:dyDescent="0.25">
      <c r="A95" s="292" t="s">
        <v>481</v>
      </c>
      <c r="B95" s="294" t="s">
        <v>733</v>
      </c>
      <c r="C95" s="292" t="s">
        <v>734</v>
      </c>
      <c r="D95" s="297" t="s">
        <v>440</v>
      </c>
      <c r="E95" s="297" t="s">
        <v>440</v>
      </c>
      <c r="F95" s="297" t="s">
        <v>440</v>
      </c>
      <c r="G95" s="297" t="s">
        <v>440</v>
      </c>
      <c r="H95" s="297" t="s">
        <v>440</v>
      </c>
      <c r="I95" s="297" t="s">
        <v>440</v>
      </c>
      <c r="J95" s="297" t="s">
        <v>440</v>
      </c>
      <c r="K95" s="297" t="s">
        <v>440</v>
      </c>
      <c r="L95" s="297" t="s">
        <v>440</v>
      </c>
      <c r="M95" s="297" t="s">
        <v>440</v>
      </c>
      <c r="N95" s="297" t="s">
        <v>440</v>
      </c>
      <c r="O95" s="297" t="s">
        <v>440</v>
      </c>
      <c r="P95" s="297" t="s">
        <v>440</v>
      </c>
      <c r="Q95" s="297" t="s">
        <v>440</v>
      </c>
      <c r="R95" s="297" t="s">
        <v>440</v>
      </c>
      <c r="S95" s="297" t="s">
        <v>440</v>
      </c>
    </row>
    <row r="96" spans="1:19" ht="15.75" x14ac:dyDescent="0.25">
      <c r="A96" s="292" t="s">
        <v>481</v>
      </c>
      <c r="B96" s="294" t="s">
        <v>735</v>
      </c>
      <c r="C96" s="292" t="s">
        <v>736</v>
      </c>
      <c r="D96" s="297" t="s">
        <v>440</v>
      </c>
      <c r="E96" s="297" t="s">
        <v>440</v>
      </c>
      <c r="F96" s="297" t="s">
        <v>440</v>
      </c>
      <c r="G96" s="297" t="s">
        <v>440</v>
      </c>
      <c r="H96" s="297" t="s">
        <v>440</v>
      </c>
      <c r="I96" s="297" t="s">
        <v>440</v>
      </c>
      <c r="J96" s="297" t="s">
        <v>440</v>
      </c>
      <c r="K96" s="297" t="s">
        <v>440</v>
      </c>
      <c r="L96" s="297" t="s">
        <v>440</v>
      </c>
      <c r="M96" s="297" t="s">
        <v>440</v>
      </c>
      <c r="N96" s="297" t="s">
        <v>440</v>
      </c>
      <c r="O96" s="297" t="s">
        <v>440</v>
      </c>
      <c r="P96" s="297" t="s">
        <v>440</v>
      </c>
      <c r="Q96" s="297" t="s">
        <v>440</v>
      </c>
      <c r="R96" s="297" t="s">
        <v>440</v>
      </c>
      <c r="S96" s="297" t="s">
        <v>440</v>
      </c>
    </row>
    <row r="97" spans="1:19" ht="15.75" x14ac:dyDescent="0.25">
      <c r="A97" s="292" t="s">
        <v>481</v>
      </c>
      <c r="B97" s="294" t="s">
        <v>737</v>
      </c>
      <c r="C97" s="292" t="s">
        <v>738</v>
      </c>
      <c r="D97" s="297" t="s">
        <v>440</v>
      </c>
      <c r="E97" s="297" t="s">
        <v>440</v>
      </c>
      <c r="F97" s="297" t="s">
        <v>440</v>
      </c>
      <c r="G97" s="297" t="s">
        <v>440</v>
      </c>
      <c r="H97" s="297" t="s">
        <v>440</v>
      </c>
      <c r="I97" s="297" t="s">
        <v>440</v>
      </c>
      <c r="J97" s="297" t="s">
        <v>440</v>
      </c>
      <c r="K97" s="297" t="s">
        <v>440</v>
      </c>
      <c r="L97" s="297" t="s">
        <v>440</v>
      </c>
      <c r="M97" s="297" t="s">
        <v>440</v>
      </c>
      <c r="N97" s="297" t="s">
        <v>440</v>
      </c>
      <c r="O97" s="297" t="s">
        <v>440</v>
      </c>
      <c r="P97" s="297" t="s">
        <v>440</v>
      </c>
      <c r="Q97" s="297" t="s">
        <v>440</v>
      </c>
      <c r="R97" s="297" t="s">
        <v>440</v>
      </c>
      <c r="S97" s="297" t="s">
        <v>440</v>
      </c>
    </row>
    <row r="98" spans="1:19" ht="15.75" x14ac:dyDescent="0.25">
      <c r="A98" s="292" t="s">
        <v>481</v>
      </c>
      <c r="B98" s="294" t="s">
        <v>1129</v>
      </c>
      <c r="C98" s="292" t="s">
        <v>816</v>
      </c>
      <c r="D98" s="297" t="s">
        <v>440</v>
      </c>
      <c r="E98" s="297" t="s">
        <v>440</v>
      </c>
      <c r="F98" s="297" t="s">
        <v>440</v>
      </c>
      <c r="G98" s="297" t="s">
        <v>440</v>
      </c>
      <c r="H98" s="297" t="s">
        <v>440</v>
      </c>
      <c r="I98" s="297" t="s">
        <v>440</v>
      </c>
      <c r="J98" s="297" t="s">
        <v>440</v>
      </c>
      <c r="K98" s="297" t="s">
        <v>440</v>
      </c>
      <c r="L98" s="297" t="s">
        <v>440</v>
      </c>
      <c r="M98" s="297" t="s">
        <v>440</v>
      </c>
      <c r="N98" s="297" t="s">
        <v>440</v>
      </c>
      <c r="O98" s="297" t="s">
        <v>440</v>
      </c>
      <c r="P98" s="297" t="s">
        <v>440</v>
      </c>
      <c r="Q98" s="297" t="s">
        <v>440</v>
      </c>
      <c r="R98" s="297" t="s">
        <v>440</v>
      </c>
      <c r="S98" s="297" t="s">
        <v>440</v>
      </c>
    </row>
    <row r="99" spans="1:19" ht="15.75" x14ac:dyDescent="0.25">
      <c r="A99" s="292" t="s">
        <v>481</v>
      </c>
      <c r="B99" s="294" t="s">
        <v>817</v>
      </c>
      <c r="C99" s="292" t="s">
        <v>818</v>
      </c>
      <c r="D99" s="297" t="s">
        <v>440</v>
      </c>
      <c r="E99" s="297" t="s">
        <v>440</v>
      </c>
      <c r="F99" s="297" t="s">
        <v>440</v>
      </c>
      <c r="G99" s="297" t="s">
        <v>440</v>
      </c>
      <c r="H99" s="297" t="s">
        <v>440</v>
      </c>
      <c r="I99" s="297" t="s">
        <v>440</v>
      </c>
      <c r="J99" s="297" t="s">
        <v>440</v>
      </c>
      <c r="K99" s="297" t="s">
        <v>440</v>
      </c>
      <c r="L99" s="297" t="s">
        <v>440</v>
      </c>
      <c r="M99" s="297" t="s">
        <v>440</v>
      </c>
      <c r="N99" s="297" t="s">
        <v>440</v>
      </c>
      <c r="O99" s="297" t="s">
        <v>440</v>
      </c>
      <c r="P99" s="297" t="s">
        <v>440</v>
      </c>
      <c r="Q99" s="297" t="s">
        <v>440</v>
      </c>
      <c r="R99" s="297" t="s">
        <v>440</v>
      </c>
      <c r="S99" s="297" t="s">
        <v>440</v>
      </c>
    </row>
    <row r="100" spans="1:19" ht="15.75" x14ac:dyDescent="0.25">
      <c r="A100" s="292" t="s">
        <v>481</v>
      </c>
      <c r="B100" s="294" t="s">
        <v>819</v>
      </c>
      <c r="C100" s="292" t="s">
        <v>820</v>
      </c>
      <c r="D100" s="297" t="s">
        <v>440</v>
      </c>
      <c r="E100" s="297" t="s">
        <v>440</v>
      </c>
      <c r="F100" s="297" t="s">
        <v>440</v>
      </c>
      <c r="G100" s="297" t="s">
        <v>440</v>
      </c>
      <c r="H100" s="297" t="s">
        <v>440</v>
      </c>
      <c r="I100" s="297" t="s">
        <v>440</v>
      </c>
      <c r="J100" s="297" t="s">
        <v>440</v>
      </c>
      <c r="K100" s="297" t="s">
        <v>440</v>
      </c>
      <c r="L100" s="297" t="s">
        <v>440</v>
      </c>
      <c r="M100" s="297" t="s">
        <v>440</v>
      </c>
      <c r="N100" s="297" t="s">
        <v>440</v>
      </c>
      <c r="O100" s="297" t="s">
        <v>440</v>
      </c>
      <c r="P100" s="297" t="s">
        <v>440</v>
      </c>
      <c r="Q100" s="297" t="s">
        <v>440</v>
      </c>
      <c r="R100" s="297" t="s">
        <v>440</v>
      </c>
      <c r="S100" s="297" t="s">
        <v>440</v>
      </c>
    </row>
    <row r="101" spans="1:19" ht="15.75" x14ac:dyDescent="0.25">
      <c r="A101" s="292" t="s">
        <v>481</v>
      </c>
      <c r="B101" s="294" t="s">
        <v>856</v>
      </c>
      <c r="C101" s="292" t="s">
        <v>857</v>
      </c>
      <c r="D101" s="297" t="s">
        <v>440</v>
      </c>
      <c r="E101" s="297" t="s">
        <v>440</v>
      </c>
      <c r="F101" s="297" t="s">
        <v>440</v>
      </c>
      <c r="G101" s="297" t="s">
        <v>440</v>
      </c>
      <c r="H101" s="297" t="s">
        <v>440</v>
      </c>
      <c r="I101" s="297" t="s">
        <v>440</v>
      </c>
      <c r="J101" s="297" t="s">
        <v>440</v>
      </c>
      <c r="K101" s="297" t="s">
        <v>440</v>
      </c>
      <c r="L101" s="297" t="s">
        <v>440</v>
      </c>
      <c r="M101" s="297" t="s">
        <v>440</v>
      </c>
      <c r="N101" s="297" t="s">
        <v>440</v>
      </c>
      <c r="O101" s="297" t="s">
        <v>440</v>
      </c>
      <c r="P101" s="297" t="s">
        <v>440</v>
      </c>
      <c r="Q101" s="297" t="s">
        <v>440</v>
      </c>
      <c r="R101" s="297" t="s">
        <v>440</v>
      </c>
      <c r="S101" s="297" t="s">
        <v>440</v>
      </c>
    </row>
    <row r="102" spans="1:19" ht="15.75" x14ac:dyDescent="0.25">
      <c r="A102" s="292" t="s">
        <v>481</v>
      </c>
      <c r="B102" s="294" t="s">
        <v>858</v>
      </c>
      <c r="C102" s="292" t="s">
        <v>859</v>
      </c>
      <c r="D102" s="297" t="s">
        <v>440</v>
      </c>
      <c r="E102" s="297" t="s">
        <v>440</v>
      </c>
      <c r="F102" s="297" t="s">
        <v>440</v>
      </c>
      <c r="G102" s="297" t="s">
        <v>440</v>
      </c>
      <c r="H102" s="297" t="s">
        <v>440</v>
      </c>
      <c r="I102" s="297" t="s">
        <v>440</v>
      </c>
      <c r="J102" s="297" t="s">
        <v>440</v>
      </c>
      <c r="K102" s="297" t="s">
        <v>440</v>
      </c>
      <c r="L102" s="297" t="s">
        <v>440</v>
      </c>
      <c r="M102" s="297" t="s">
        <v>440</v>
      </c>
      <c r="N102" s="297" t="s">
        <v>440</v>
      </c>
      <c r="O102" s="297" t="s">
        <v>440</v>
      </c>
      <c r="P102" s="297" t="s">
        <v>440</v>
      </c>
      <c r="Q102" s="297" t="s">
        <v>440</v>
      </c>
      <c r="R102" s="297" t="s">
        <v>440</v>
      </c>
      <c r="S102" s="297" t="s">
        <v>440</v>
      </c>
    </row>
    <row r="103" spans="1:19" ht="15.75" x14ac:dyDescent="0.25">
      <c r="A103" s="292" t="s">
        <v>481</v>
      </c>
      <c r="B103" s="294" t="s">
        <v>860</v>
      </c>
      <c r="C103" s="292" t="s">
        <v>861</v>
      </c>
      <c r="D103" s="297" t="s">
        <v>440</v>
      </c>
      <c r="E103" s="297" t="s">
        <v>440</v>
      </c>
      <c r="F103" s="297" t="s">
        <v>440</v>
      </c>
      <c r="G103" s="297" t="s">
        <v>440</v>
      </c>
      <c r="H103" s="297" t="s">
        <v>440</v>
      </c>
      <c r="I103" s="297" t="s">
        <v>440</v>
      </c>
      <c r="J103" s="297" t="s">
        <v>440</v>
      </c>
      <c r="K103" s="297" t="s">
        <v>440</v>
      </c>
      <c r="L103" s="297" t="s">
        <v>440</v>
      </c>
      <c r="M103" s="297" t="s">
        <v>440</v>
      </c>
      <c r="N103" s="297" t="s">
        <v>440</v>
      </c>
      <c r="O103" s="297" t="s">
        <v>440</v>
      </c>
      <c r="P103" s="297" t="s">
        <v>440</v>
      </c>
      <c r="Q103" s="297" t="s">
        <v>440</v>
      </c>
      <c r="R103" s="297" t="s">
        <v>440</v>
      </c>
      <c r="S103" s="297" t="s">
        <v>440</v>
      </c>
    </row>
    <row r="104" spans="1:19" ht="15.75" x14ac:dyDescent="0.25">
      <c r="A104" s="292" t="s">
        <v>481</v>
      </c>
      <c r="B104" s="294" t="s">
        <v>862</v>
      </c>
      <c r="C104" s="292" t="s">
        <v>863</v>
      </c>
      <c r="D104" s="297" t="s">
        <v>440</v>
      </c>
      <c r="E104" s="297" t="s">
        <v>440</v>
      </c>
      <c r="F104" s="297" t="s">
        <v>440</v>
      </c>
      <c r="G104" s="297" t="s">
        <v>440</v>
      </c>
      <c r="H104" s="297" t="s">
        <v>440</v>
      </c>
      <c r="I104" s="297" t="s">
        <v>440</v>
      </c>
      <c r="J104" s="297" t="s">
        <v>440</v>
      </c>
      <c r="K104" s="297" t="s">
        <v>440</v>
      </c>
      <c r="L104" s="297" t="s">
        <v>440</v>
      </c>
      <c r="M104" s="297" t="s">
        <v>440</v>
      </c>
      <c r="N104" s="297" t="s">
        <v>440</v>
      </c>
      <c r="O104" s="297" t="s">
        <v>440</v>
      </c>
      <c r="P104" s="297" t="s">
        <v>440</v>
      </c>
      <c r="Q104" s="297" t="s">
        <v>440</v>
      </c>
      <c r="R104" s="297" t="s">
        <v>440</v>
      </c>
      <c r="S104" s="297" t="s">
        <v>440</v>
      </c>
    </row>
    <row r="105" spans="1:19" ht="15.75" x14ac:dyDescent="0.25">
      <c r="A105" s="292" t="s">
        <v>481</v>
      </c>
      <c r="B105" s="294" t="s">
        <v>1126</v>
      </c>
      <c r="C105" s="292" t="s">
        <v>864</v>
      </c>
      <c r="D105" s="297" t="s">
        <v>440</v>
      </c>
      <c r="E105" s="297" t="s">
        <v>440</v>
      </c>
      <c r="F105" s="297" t="s">
        <v>440</v>
      </c>
      <c r="G105" s="297" t="s">
        <v>440</v>
      </c>
      <c r="H105" s="297" t="s">
        <v>440</v>
      </c>
      <c r="I105" s="297" t="s">
        <v>440</v>
      </c>
      <c r="J105" s="297" t="s">
        <v>440</v>
      </c>
      <c r="K105" s="297" t="s">
        <v>440</v>
      </c>
      <c r="L105" s="297" t="s">
        <v>440</v>
      </c>
      <c r="M105" s="297" t="s">
        <v>440</v>
      </c>
      <c r="N105" s="297" t="s">
        <v>440</v>
      </c>
      <c r="O105" s="297" t="s">
        <v>440</v>
      </c>
      <c r="P105" s="297" t="s">
        <v>440</v>
      </c>
      <c r="Q105" s="297" t="s">
        <v>440</v>
      </c>
      <c r="R105" s="297" t="s">
        <v>440</v>
      </c>
      <c r="S105" s="297" t="s">
        <v>440</v>
      </c>
    </row>
    <row r="106" spans="1:19" ht="15.75" x14ac:dyDescent="0.25">
      <c r="A106" s="292" t="s">
        <v>481</v>
      </c>
      <c r="B106" s="294" t="s">
        <v>865</v>
      </c>
      <c r="C106" s="292" t="s">
        <v>866</v>
      </c>
      <c r="D106" s="297" t="s">
        <v>440</v>
      </c>
      <c r="E106" s="297" t="s">
        <v>440</v>
      </c>
      <c r="F106" s="297" t="s">
        <v>440</v>
      </c>
      <c r="G106" s="297" t="s">
        <v>440</v>
      </c>
      <c r="H106" s="297" t="s">
        <v>440</v>
      </c>
      <c r="I106" s="297" t="s">
        <v>440</v>
      </c>
      <c r="J106" s="297" t="s">
        <v>440</v>
      </c>
      <c r="K106" s="297" t="s">
        <v>440</v>
      </c>
      <c r="L106" s="297" t="s">
        <v>440</v>
      </c>
      <c r="M106" s="297" t="s">
        <v>440</v>
      </c>
      <c r="N106" s="297" t="s">
        <v>440</v>
      </c>
      <c r="O106" s="297" t="s">
        <v>440</v>
      </c>
      <c r="P106" s="297" t="s">
        <v>440</v>
      </c>
      <c r="Q106" s="297" t="s">
        <v>440</v>
      </c>
      <c r="R106" s="297" t="s">
        <v>440</v>
      </c>
      <c r="S106" s="297" t="s">
        <v>440</v>
      </c>
    </row>
    <row r="107" spans="1:19" ht="15.75" x14ac:dyDescent="0.25">
      <c r="A107" s="292" t="s">
        <v>481</v>
      </c>
      <c r="B107" s="294" t="s">
        <v>867</v>
      </c>
      <c r="C107" s="292" t="s">
        <v>868</v>
      </c>
      <c r="D107" s="297" t="s">
        <v>440</v>
      </c>
      <c r="E107" s="297" t="s">
        <v>440</v>
      </c>
      <c r="F107" s="297" t="s">
        <v>440</v>
      </c>
      <c r="G107" s="297" t="s">
        <v>440</v>
      </c>
      <c r="H107" s="297" t="s">
        <v>440</v>
      </c>
      <c r="I107" s="297" t="s">
        <v>440</v>
      </c>
      <c r="J107" s="297" t="s">
        <v>440</v>
      </c>
      <c r="K107" s="297" t="s">
        <v>440</v>
      </c>
      <c r="L107" s="297" t="s">
        <v>440</v>
      </c>
      <c r="M107" s="297" t="s">
        <v>440</v>
      </c>
      <c r="N107" s="297" t="s">
        <v>440</v>
      </c>
      <c r="O107" s="297" t="s">
        <v>440</v>
      </c>
      <c r="P107" s="297" t="s">
        <v>440</v>
      </c>
      <c r="Q107" s="297" t="s">
        <v>440</v>
      </c>
      <c r="R107" s="297" t="s">
        <v>440</v>
      </c>
      <c r="S107" s="297" t="s">
        <v>440</v>
      </c>
    </row>
    <row r="108" spans="1:19" ht="15.75" x14ac:dyDescent="0.25">
      <c r="A108" s="292" t="s">
        <v>481</v>
      </c>
      <c r="B108" s="294" t="s">
        <v>869</v>
      </c>
      <c r="C108" s="292" t="s">
        <v>870</v>
      </c>
      <c r="D108" s="297" t="s">
        <v>440</v>
      </c>
      <c r="E108" s="297" t="s">
        <v>440</v>
      </c>
      <c r="F108" s="297" t="s">
        <v>440</v>
      </c>
      <c r="G108" s="297" t="s">
        <v>440</v>
      </c>
      <c r="H108" s="297" t="s">
        <v>440</v>
      </c>
      <c r="I108" s="297" t="s">
        <v>440</v>
      </c>
      <c r="J108" s="297" t="s">
        <v>440</v>
      </c>
      <c r="K108" s="297" t="s">
        <v>440</v>
      </c>
      <c r="L108" s="297" t="s">
        <v>440</v>
      </c>
      <c r="M108" s="297" t="s">
        <v>440</v>
      </c>
      <c r="N108" s="297" t="s">
        <v>440</v>
      </c>
      <c r="O108" s="297" t="s">
        <v>440</v>
      </c>
      <c r="P108" s="297" t="s">
        <v>440</v>
      </c>
      <c r="Q108" s="297" t="s">
        <v>440</v>
      </c>
      <c r="R108" s="297" t="s">
        <v>440</v>
      </c>
      <c r="S108" s="297" t="s">
        <v>440</v>
      </c>
    </row>
    <row r="109" spans="1:19" ht="15.75" x14ac:dyDescent="0.25">
      <c r="A109" s="292" t="s">
        <v>481</v>
      </c>
      <c r="B109" s="294" t="s">
        <v>871</v>
      </c>
      <c r="C109" s="292" t="s">
        <v>872</v>
      </c>
      <c r="D109" s="297" t="s">
        <v>440</v>
      </c>
      <c r="E109" s="297" t="s">
        <v>440</v>
      </c>
      <c r="F109" s="297" t="s">
        <v>440</v>
      </c>
      <c r="G109" s="297" t="s">
        <v>440</v>
      </c>
      <c r="H109" s="297" t="s">
        <v>440</v>
      </c>
      <c r="I109" s="297" t="s">
        <v>440</v>
      </c>
      <c r="J109" s="297" t="s">
        <v>440</v>
      </c>
      <c r="K109" s="297" t="s">
        <v>440</v>
      </c>
      <c r="L109" s="297" t="s">
        <v>440</v>
      </c>
      <c r="M109" s="297" t="s">
        <v>440</v>
      </c>
      <c r="N109" s="297" t="s">
        <v>440</v>
      </c>
      <c r="O109" s="297" t="s">
        <v>440</v>
      </c>
      <c r="P109" s="297" t="s">
        <v>440</v>
      </c>
      <c r="Q109" s="297" t="s">
        <v>440</v>
      </c>
      <c r="R109" s="297" t="s">
        <v>440</v>
      </c>
      <c r="S109" s="297" t="s">
        <v>440</v>
      </c>
    </row>
    <row r="110" spans="1:19" ht="15.75" x14ac:dyDescent="0.25">
      <c r="A110" s="292" t="s">
        <v>481</v>
      </c>
      <c r="B110" s="294" t="s">
        <v>873</v>
      </c>
      <c r="C110" s="292" t="s">
        <v>874</v>
      </c>
      <c r="D110" s="297" t="s">
        <v>440</v>
      </c>
      <c r="E110" s="297" t="s">
        <v>440</v>
      </c>
      <c r="F110" s="297" t="s">
        <v>440</v>
      </c>
      <c r="G110" s="297" t="s">
        <v>440</v>
      </c>
      <c r="H110" s="297" t="s">
        <v>440</v>
      </c>
      <c r="I110" s="297" t="s">
        <v>440</v>
      </c>
      <c r="J110" s="297" t="s">
        <v>440</v>
      </c>
      <c r="K110" s="297" t="s">
        <v>440</v>
      </c>
      <c r="L110" s="297" t="s">
        <v>440</v>
      </c>
      <c r="M110" s="297" t="s">
        <v>440</v>
      </c>
      <c r="N110" s="297" t="s">
        <v>440</v>
      </c>
      <c r="O110" s="297" t="s">
        <v>440</v>
      </c>
      <c r="P110" s="297" t="s">
        <v>440</v>
      </c>
      <c r="Q110" s="297" t="s">
        <v>440</v>
      </c>
      <c r="R110" s="297" t="s">
        <v>440</v>
      </c>
      <c r="S110" s="297" t="s">
        <v>440</v>
      </c>
    </row>
    <row r="111" spans="1:19" ht="15.75" x14ac:dyDescent="0.25">
      <c r="A111" s="292" t="s">
        <v>481</v>
      </c>
      <c r="B111" s="294" t="s">
        <v>875</v>
      </c>
      <c r="C111" s="292" t="s">
        <v>876</v>
      </c>
      <c r="D111" s="297" t="s">
        <v>440</v>
      </c>
      <c r="E111" s="297" t="s">
        <v>440</v>
      </c>
      <c r="F111" s="297" t="s">
        <v>440</v>
      </c>
      <c r="G111" s="297" t="s">
        <v>440</v>
      </c>
      <c r="H111" s="297" t="s">
        <v>440</v>
      </c>
      <c r="I111" s="297" t="s">
        <v>440</v>
      </c>
      <c r="J111" s="297" t="s">
        <v>440</v>
      </c>
      <c r="K111" s="297" t="s">
        <v>440</v>
      </c>
      <c r="L111" s="297" t="s">
        <v>440</v>
      </c>
      <c r="M111" s="297" t="s">
        <v>440</v>
      </c>
      <c r="N111" s="297" t="s">
        <v>440</v>
      </c>
      <c r="O111" s="297" t="s">
        <v>440</v>
      </c>
      <c r="P111" s="297" t="s">
        <v>440</v>
      </c>
      <c r="Q111" s="297" t="s">
        <v>440</v>
      </c>
      <c r="R111" s="297" t="s">
        <v>440</v>
      </c>
      <c r="S111" s="297" t="s">
        <v>440</v>
      </c>
    </row>
    <row r="112" spans="1:19" ht="15.75" x14ac:dyDescent="0.25">
      <c r="A112" s="292" t="s">
        <v>481</v>
      </c>
      <c r="B112" s="294" t="s">
        <v>877</v>
      </c>
      <c r="C112" s="292" t="s">
        <v>878</v>
      </c>
      <c r="D112" s="297" t="s">
        <v>440</v>
      </c>
      <c r="E112" s="297" t="s">
        <v>440</v>
      </c>
      <c r="F112" s="297" t="s">
        <v>440</v>
      </c>
      <c r="G112" s="297" t="s">
        <v>440</v>
      </c>
      <c r="H112" s="297" t="s">
        <v>440</v>
      </c>
      <c r="I112" s="297" t="s">
        <v>440</v>
      </c>
      <c r="J112" s="297" t="s">
        <v>440</v>
      </c>
      <c r="K112" s="297" t="s">
        <v>440</v>
      </c>
      <c r="L112" s="297" t="s">
        <v>440</v>
      </c>
      <c r="M112" s="297" t="s">
        <v>440</v>
      </c>
      <c r="N112" s="297" t="s">
        <v>440</v>
      </c>
      <c r="O112" s="297" t="s">
        <v>440</v>
      </c>
      <c r="P112" s="297" t="s">
        <v>440</v>
      </c>
      <c r="Q112" s="297" t="s">
        <v>440</v>
      </c>
      <c r="R112" s="297" t="s">
        <v>440</v>
      </c>
      <c r="S112" s="297" t="s">
        <v>440</v>
      </c>
    </row>
    <row r="113" spans="1:19" ht="15.75" x14ac:dyDescent="0.25">
      <c r="A113" s="292" t="s">
        <v>481</v>
      </c>
      <c r="B113" s="294" t="s">
        <v>879</v>
      </c>
      <c r="C113" s="292" t="s">
        <v>880</v>
      </c>
      <c r="D113" s="297" t="s">
        <v>440</v>
      </c>
      <c r="E113" s="297" t="s">
        <v>440</v>
      </c>
      <c r="F113" s="297" t="s">
        <v>440</v>
      </c>
      <c r="G113" s="297" t="s">
        <v>440</v>
      </c>
      <c r="H113" s="297" t="s">
        <v>440</v>
      </c>
      <c r="I113" s="297" t="s">
        <v>440</v>
      </c>
      <c r="J113" s="297" t="s">
        <v>440</v>
      </c>
      <c r="K113" s="297" t="s">
        <v>440</v>
      </c>
      <c r="L113" s="297" t="s">
        <v>440</v>
      </c>
      <c r="M113" s="297" t="s">
        <v>440</v>
      </c>
      <c r="N113" s="297" t="s">
        <v>440</v>
      </c>
      <c r="O113" s="297" t="s">
        <v>440</v>
      </c>
      <c r="P113" s="297" t="s">
        <v>440</v>
      </c>
      <c r="Q113" s="297" t="s">
        <v>440</v>
      </c>
      <c r="R113" s="297" t="s">
        <v>440</v>
      </c>
      <c r="S113" s="297" t="s">
        <v>440</v>
      </c>
    </row>
    <row r="114" spans="1:19" ht="15.75" x14ac:dyDescent="0.25">
      <c r="A114" s="292" t="s">
        <v>481</v>
      </c>
      <c r="B114" s="294" t="s">
        <v>881</v>
      </c>
      <c r="C114" s="292" t="s">
        <v>882</v>
      </c>
      <c r="D114" s="297" t="s">
        <v>440</v>
      </c>
      <c r="E114" s="297" t="s">
        <v>440</v>
      </c>
      <c r="F114" s="297" t="s">
        <v>440</v>
      </c>
      <c r="G114" s="297" t="s">
        <v>440</v>
      </c>
      <c r="H114" s="297" t="s">
        <v>440</v>
      </c>
      <c r="I114" s="297" t="s">
        <v>440</v>
      </c>
      <c r="J114" s="297" t="s">
        <v>440</v>
      </c>
      <c r="K114" s="297" t="s">
        <v>440</v>
      </c>
      <c r="L114" s="297" t="s">
        <v>440</v>
      </c>
      <c r="M114" s="297" t="s">
        <v>440</v>
      </c>
      <c r="N114" s="297" t="s">
        <v>440</v>
      </c>
      <c r="O114" s="297" t="s">
        <v>440</v>
      </c>
      <c r="P114" s="297" t="s">
        <v>440</v>
      </c>
      <c r="Q114" s="297" t="s">
        <v>440</v>
      </c>
      <c r="R114" s="297" t="s">
        <v>440</v>
      </c>
      <c r="S114" s="297" t="s">
        <v>440</v>
      </c>
    </row>
    <row r="115" spans="1:19" ht="31.5" x14ac:dyDescent="0.25">
      <c r="A115" s="292" t="s">
        <v>481</v>
      </c>
      <c r="B115" s="294" t="s">
        <v>894</v>
      </c>
      <c r="C115" s="292" t="s">
        <v>895</v>
      </c>
      <c r="D115" s="297" t="s">
        <v>440</v>
      </c>
      <c r="E115" s="297" t="s">
        <v>440</v>
      </c>
      <c r="F115" s="297" t="s">
        <v>440</v>
      </c>
      <c r="G115" s="297" t="s">
        <v>440</v>
      </c>
      <c r="H115" s="297" t="s">
        <v>440</v>
      </c>
      <c r="I115" s="297" t="s">
        <v>440</v>
      </c>
      <c r="J115" s="297" t="s">
        <v>440</v>
      </c>
      <c r="K115" s="297" t="s">
        <v>440</v>
      </c>
      <c r="L115" s="297" t="s">
        <v>440</v>
      </c>
      <c r="M115" s="297" t="s">
        <v>440</v>
      </c>
      <c r="N115" s="297" t="s">
        <v>440</v>
      </c>
      <c r="O115" s="297" t="s">
        <v>440</v>
      </c>
      <c r="P115" s="297" t="s">
        <v>440</v>
      </c>
      <c r="Q115" s="297" t="s">
        <v>440</v>
      </c>
      <c r="R115" s="297" t="s">
        <v>440</v>
      </c>
      <c r="S115" s="297" t="s">
        <v>440</v>
      </c>
    </row>
    <row r="116" spans="1:19" ht="31.5" x14ac:dyDescent="0.25">
      <c r="A116" s="292" t="s">
        <v>481</v>
      </c>
      <c r="B116" s="294" t="s">
        <v>912</v>
      </c>
      <c r="C116" s="292" t="s">
        <v>913</v>
      </c>
      <c r="D116" s="297" t="s">
        <v>440</v>
      </c>
      <c r="E116" s="297" t="s">
        <v>440</v>
      </c>
      <c r="F116" s="297" t="s">
        <v>440</v>
      </c>
      <c r="G116" s="297" t="s">
        <v>440</v>
      </c>
      <c r="H116" s="297" t="s">
        <v>440</v>
      </c>
      <c r="I116" s="297" t="s">
        <v>440</v>
      </c>
      <c r="J116" s="297" t="s">
        <v>440</v>
      </c>
      <c r="K116" s="297" t="s">
        <v>440</v>
      </c>
      <c r="L116" s="297" t="s">
        <v>440</v>
      </c>
      <c r="M116" s="297" t="s">
        <v>440</v>
      </c>
      <c r="N116" s="297" t="s">
        <v>440</v>
      </c>
      <c r="O116" s="297" t="s">
        <v>440</v>
      </c>
      <c r="P116" s="297" t="s">
        <v>440</v>
      </c>
      <c r="Q116" s="297" t="s">
        <v>440</v>
      </c>
      <c r="R116" s="297" t="s">
        <v>440</v>
      </c>
      <c r="S116" s="297" t="s">
        <v>440</v>
      </c>
    </row>
    <row r="117" spans="1:19" ht="15.75" x14ac:dyDescent="0.25">
      <c r="A117" s="292" t="s">
        <v>481</v>
      </c>
      <c r="B117" s="294" t="s">
        <v>914</v>
      </c>
      <c r="C117" s="292" t="s">
        <v>915</v>
      </c>
      <c r="D117" s="297" t="s">
        <v>440</v>
      </c>
      <c r="E117" s="297" t="s">
        <v>440</v>
      </c>
      <c r="F117" s="297" t="s">
        <v>440</v>
      </c>
      <c r="G117" s="297" t="s">
        <v>440</v>
      </c>
      <c r="H117" s="297" t="s">
        <v>440</v>
      </c>
      <c r="I117" s="297" t="s">
        <v>440</v>
      </c>
      <c r="J117" s="297" t="s">
        <v>440</v>
      </c>
      <c r="K117" s="297" t="s">
        <v>440</v>
      </c>
      <c r="L117" s="297" t="s">
        <v>440</v>
      </c>
      <c r="M117" s="297" t="s">
        <v>440</v>
      </c>
      <c r="N117" s="297" t="s">
        <v>440</v>
      </c>
      <c r="O117" s="297" t="s">
        <v>440</v>
      </c>
      <c r="P117" s="297" t="s">
        <v>440</v>
      </c>
      <c r="Q117" s="297" t="s">
        <v>440</v>
      </c>
      <c r="R117" s="297" t="s">
        <v>440</v>
      </c>
      <c r="S117" s="297" t="s">
        <v>440</v>
      </c>
    </row>
    <row r="118" spans="1:19" ht="31.5" x14ac:dyDescent="0.25">
      <c r="A118" s="292" t="s">
        <v>481</v>
      </c>
      <c r="B118" s="294" t="s">
        <v>916</v>
      </c>
      <c r="C118" s="292" t="s">
        <v>917</v>
      </c>
      <c r="D118" s="297" t="s">
        <v>440</v>
      </c>
      <c r="E118" s="297" t="s">
        <v>440</v>
      </c>
      <c r="F118" s="297" t="s">
        <v>440</v>
      </c>
      <c r="G118" s="297" t="s">
        <v>440</v>
      </c>
      <c r="H118" s="297" t="s">
        <v>440</v>
      </c>
      <c r="I118" s="297" t="s">
        <v>440</v>
      </c>
      <c r="J118" s="297" t="s">
        <v>440</v>
      </c>
      <c r="K118" s="297" t="s">
        <v>440</v>
      </c>
      <c r="L118" s="297" t="s">
        <v>440</v>
      </c>
      <c r="M118" s="297" t="s">
        <v>440</v>
      </c>
      <c r="N118" s="297" t="s">
        <v>440</v>
      </c>
      <c r="O118" s="297" t="s">
        <v>440</v>
      </c>
      <c r="P118" s="297" t="s">
        <v>440</v>
      </c>
      <c r="Q118" s="297" t="s">
        <v>440</v>
      </c>
      <c r="R118" s="297" t="s">
        <v>440</v>
      </c>
      <c r="S118" s="297" t="s">
        <v>440</v>
      </c>
    </row>
    <row r="119" spans="1:19" ht="31.5" x14ac:dyDescent="0.25">
      <c r="A119" s="292" t="s">
        <v>481</v>
      </c>
      <c r="B119" s="294" t="s">
        <v>918</v>
      </c>
      <c r="C119" s="292" t="s">
        <v>919</v>
      </c>
      <c r="D119" s="297" t="s">
        <v>440</v>
      </c>
      <c r="E119" s="297" t="s">
        <v>440</v>
      </c>
      <c r="F119" s="297" t="s">
        <v>440</v>
      </c>
      <c r="G119" s="297" t="s">
        <v>440</v>
      </c>
      <c r="H119" s="297" t="s">
        <v>440</v>
      </c>
      <c r="I119" s="297" t="s">
        <v>440</v>
      </c>
      <c r="J119" s="297" t="s">
        <v>440</v>
      </c>
      <c r="K119" s="297" t="s">
        <v>440</v>
      </c>
      <c r="L119" s="297" t="s">
        <v>440</v>
      </c>
      <c r="M119" s="297" t="s">
        <v>440</v>
      </c>
      <c r="N119" s="297" t="s">
        <v>440</v>
      </c>
      <c r="O119" s="297" t="s">
        <v>440</v>
      </c>
      <c r="P119" s="297" t="s">
        <v>440</v>
      </c>
      <c r="Q119" s="297" t="s">
        <v>440</v>
      </c>
      <c r="R119" s="297" t="s">
        <v>440</v>
      </c>
      <c r="S119" s="297" t="s">
        <v>440</v>
      </c>
    </row>
    <row r="120" spans="1:19" ht="31.5" x14ac:dyDescent="0.25">
      <c r="A120" s="292" t="s">
        <v>481</v>
      </c>
      <c r="B120" s="294" t="s">
        <v>920</v>
      </c>
      <c r="C120" s="292" t="s">
        <v>921</v>
      </c>
      <c r="D120" s="297" t="s">
        <v>440</v>
      </c>
      <c r="E120" s="297" t="s">
        <v>440</v>
      </c>
      <c r="F120" s="297" t="s">
        <v>440</v>
      </c>
      <c r="G120" s="297" t="s">
        <v>440</v>
      </c>
      <c r="H120" s="297" t="s">
        <v>440</v>
      </c>
      <c r="I120" s="297" t="s">
        <v>440</v>
      </c>
      <c r="J120" s="297" t="s">
        <v>440</v>
      </c>
      <c r="K120" s="297" t="s">
        <v>440</v>
      </c>
      <c r="L120" s="297" t="s">
        <v>440</v>
      </c>
      <c r="M120" s="297" t="s">
        <v>440</v>
      </c>
      <c r="N120" s="297" t="s">
        <v>440</v>
      </c>
      <c r="O120" s="297" t="s">
        <v>440</v>
      </c>
      <c r="P120" s="297" t="s">
        <v>440</v>
      </c>
      <c r="Q120" s="297" t="s">
        <v>440</v>
      </c>
      <c r="R120" s="297" t="s">
        <v>440</v>
      </c>
      <c r="S120" s="297" t="s">
        <v>440</v>
      </c>
    </row>
    <row r="121" spans="1:19" ht="31.5" x14ac:dyDescent="0.25">
      <c r="A121" s="292" t="s">
        <v>481</v>
      </c>
      <c r="B121" s="294" t="s">
        <v>922</v>
      </c>
      <c r="C121" s="292" t="s">
        <v>923</v>
      </c>
      <c r="D121" s="297" t="s">
        <v>440</v>
      </c>
      <c r="E121" s="297" t="s">
        <v>440</v>
      </c>
      <c r="F121" s="297" t="s">
        <v>440</v>
      </c>
      <c r="G121" s="297" t="s">
        <v>440</v>
      </c>
      <c r="H121" s="297" t="s">
        <v>440</v>
      </c>
      <c r="I121" s="297" t="s">
        <v>440</v>
      </c>
      <c r="J121" s="297" t="s">
        <v>440</v>
      </c>
      <c r="K121" s="297" t="s">
        <v>440</v>
      </c>
      <c r="L121" s="297" t="s">
        <v>440</v>
      </c>
      <c r="M121" s="297" t="s">
        <v>440</v>
      </c>
      <c r="N121" s="297" t="s">
        <v>440</v>
      </c>
      <c r="O121" s="297" t="s">
        <v>440</v>
      </c>
      <c r="P121" s="297" t="s">
        <v>440</v>
      </c>
      <c r="Q121" s="297" t="s">
        <v>440</v>
      </c>
      <c r="R121" s="297" t="s">
        <v>440</v>
      </c>
      <c r="S121" s="297" t="s">
        <v>440</v>
      </c>
    </row>
    <row r="122" spans="1:19" ht="31.5" x14ac:dyDescent="0.25">
      <c r="A122" s="292" t="s">
        <v>481</v>
      </c>
      <c r="B122" s="294" t="s">
        <v>924</v>
      </c>
      <c r="C122" s="292" t="s">
        <v>925</v>
      </c>
      <c r="D122" s="297" t="s">
        <v>440</v>
      </c>
      <c r="E122" s="297" t="s">
        <v>440</v>
      </c>
      <c r="F122" s="297" t="s">
        <v>440</v>
      </c>
      <c r="G122" s="297" t="s">
        <v>440</v>
      </c>
      <c r="H122" s="297" t="s">
        <v>440</v>
      </c>
      <c r="I122" s="297" t="s">
        <v>440</v>
      </c>
      <c r="J122" s="297" t="s">
        <v>440</v>
      </c>
      <c r="K122" s="297" t="s">
        <v>440</v>
      </c>
      <c r="L122" s="297" t="s">
        <v>440</v>
      </c>
      <c r="M122" s="297" t="s">
        <v>440</v>
      </c>
      <c r="N122" s="297" t="s">
        <v>440</v>
      </c>
      <c r="O122" s="297" t="s">
        <v>440</v>
      </c>
      <c r="P122" s="297" t="s">
        <v>440</v>
      </c>
      <c r="Q122" s="297" t="s">
        <v>440</v>
      </c>
      <c r="R122" s="297" t="s">
        <v>440</v>
      </c>
      <c r="S122" s="297" t="s">
        <v>440</v>
      </c>
    </row>
    <row r="123" spans="1:19" ht="15.75" x14ac:dyDescent="0.25">
      <c r="A123" s="292" t="s">
        <v>481</v>
      </c>
      <c r="B123" s="294" t="s">
        <v>926</v>
      </c>
      <c r="C123" s="292" t="s">
        <v>927</v>
      </c>
      <c r="D123" s="297" t="s">
        <v>440</v>
      </c>
      <c r="E123" s="297" t="s">
        <v>440</v>
      </c>
      <c r="F123" s="297" t="s">
        <v>440</v>
      </c>
      <c r="G123" s="297" t="s">
        <v>440</v>
      </c>
      <c r="H123" s="297" t="s">
        <v>440</v>
      </c>
      <c r="I123" s="297" t="s">
        <v>440</v>
      </c>
      <c r="J123" s="297" t="s">
        <v>440</v>
      </c>
      <c r="K123" s="297" t="s">
        <v>440</v>
      </c>
      <c r="L123" s="297" t="s">
        <v>440</v>
      </c>
      <c r="M123" s="297" t="s">
        <v>440</v>
      </c>
      <c r="N123" s="297" t="s">
        <v>440</v>
      </c>
      <c r="O123" s="297" t="s">
        <v>440</v>
      </c>
      <c r="P123" s="297" t="s">
        <v>440</v>
      </c>
      <c r="Q123" s="297" t="s">
        <v>440</v>
      </c>
      <c r="R123" s="297" t="s">
        <v>440</v>
      </c>
      <c r="S123" s="297" t="s">
        <v>440</v>
      </c>
    </row>
    <row r="124" spans="1:19" ht="31.5" x14ac:dyDescent="0.25">
      <c r="A124" s="292" t="s">
        <v>481</v>
      </c>
      <c r="B124" s="294" t="s">
        <v>928</v>
      </c>
      <c r="C124" s="292" t="s">
        <v>929</v>
      </c>
      <c r="D124" s="297" t="s">
        <v>440</v>
      </c>
      <c r="E124" s="297" t="s">
        <v>440</v>
      </c>
      <c r="F124" s="297" t="s">
        <v>440</v>
      </c>
      <c r="G124" s="297" t="s">
        <v>440</v>
      </c>
      <c r="H124" s="297" t="s">
        <v>440</v>
      </c>
      <c r="I124" s="297" t="s">
        <v>440</v>
      </c>
      <c r="J124" s="297" t="s">
        <v>440</v>
      </c>
      <c r="K124" s="297" t="s">
        <v>440</v>
      </c>
      <c r="L124" s="297" t="s">
        <v>440</v>
      </c>
      <c r="M124" s="297" t="s">
        <v>440</v>
      </c>
      <c r="N124" s="297" t="s">
        <v>440</v>
      </c>
      <c r="O124" s="297" t="s">
        <v>440</v>
      </c>
      <c r="P124" s="297" t="s">
        <v>440</v>
      </c>
      <c r="Q124" s="297" t="s">
        <v>440</v>
      </c>
      <c r="R124" s="297" t="s">
        <v>440</v>
      </c>
      <c r="S124" s="297" t="s">
        <v>440</v>
      </c>
    </row>
    <row r="125" spans="1:19" ht="47.25" x14ac:dyDescent="0.25">
      <c r="A125" s="290" t="s">
        <v>480</v>
      </c>
      <c r="B125" s="291" t="s">
        <v>739</v>
      </c>
      <c r="C125" s="290"/>
      <c r="D125" s="296" t="s">
        <v>440</v>
      </c>
      <c r="E125" s="296" t="s">
        <v>440</v>
      </c>
      <c r="F125" s="296" t="s">
        <v>440</v>
      </c>
      <c r="G125" s="296" t="s">
        <v>440</v>
      </c>
      <c r="H125" s="296" t="s">
        <v>440</v>
      </c>
      <c r="I125" s="296" t="s">
        <v>440</v>
      </c>
      <c r="J125" s="296" t="s">
        <v>440</v>
      </c>
      <c r="K125" s="296" t="s">
        <v>440</v>
      </c>
      <c r="L125" s="296" t="s">
        <v>440</v>
      </c>
      <c r="M125" s="296" t="s">
        <v>440</v>
      </c>
      <c r="N125" s="296" t="s">
        <v>440</v>
      </c>
      <c r="O125" s="296" t="s">
        <v>440</v>
      </c>
      <c r="P125" s="296" t="s">
        <v>440</v>
      </c>
      <c r="Q125" s="296" t="s">
        <v>440</v>
      </c>
      <c r="R125" s="296" t="s">
        <v>440</v>
      </c>
      <c r="S125" s="296" t="s">
        <v>440</v>
      </c>
    </row>
    <row r="126" spans="1:19" ht="47.25" x14ac:dyDescent="0.25">
      <c r="A126" s="290" t="s">
        <v>477</v>
      </c>
      <c r="B126" s="291" t="s">
        <v>740</v>
      </c>
      <c r="C126" s="290"/>
      <c r="D126" s="296" t="s">
        <v>440</v>
      </c>
      <c r="E126" s="296" t="s">
        <v>440</v>
      </c>
      <c r="F126" s="296" t="s">
        <v>440</v>
      </c>
      <c r="G126" s="296" t="s">
        <v>440</v>
      </c>
      <c r="H126" s="296" t="s">
        <v>440</v>
      </c>
      <c r="I126" s="296" t="s">
        <v>440</v>
      </c>
      <c r="J126" s="296" t="s">
        <v>440</v>
      </c>
      <c r="K126" s="296" t="s">
        <v>440</v>
      </c>
      <c r="L126" s="296" t="s">
        <v>440</v>
      </c>
      <c r="M126" s="296" t="s">
        <v>440</v>
      </c>
      <c r="N126" s="296" t="s">
        <v>440</v>
      </c>
      <c r="O126" s="296" t="s">
        <v>440</v>
      </c>
      <c r="P126" s="296" t="s">
        <v>440</v>
      </c>
      <c r="Q126" s="296" t="s">
        <v>440</v>
      </c>
      <c r="R126" s="296" t="s">
        <v>440</v>
      </c>
      <c r="S126" s="296" t="s">
        <v>440</v>
      </c>
    </row>
    <row r="127" spans="1:19" ht="47.25" x14ac:dyDescent="0.25">
      <c r="A127" s="290" t="s">
        <v>475</v>
      </c>
      <c r="B127" s="291" t="s">
        <v>741</v>
      </c>
      <c r="C127" s="290"/>
      <c r="D127" s="296" t="s">
        <v>440</v>
      </c>
      <c r="E127" s="296" t="s">
        <v>440</v>
      </c>
      <c r="F127" s="296" t="s">
        <v>440</v>
      </c>
      <c r="G127" s="296" t="s">
        <v>440</v>
      </c>
      <c r="H127" s="296" t="s">
        <v>440</v>
      </c>
      <c r="I127" s="296" t="s">
        <v>440</v>
      </c>
      <c r="J127" s="296" t="s">
        <v>440</v>
      </c>
      <c r="K127" s="296" t="s">
        <v>440</v>
      </c>
      <c r="L127" s="296" t="s">
        <v>440</v>
      </c>
      <c r="M127" s="296" t="s">
        <v>440</v>
      </c>
      <c r="N127" s="296" t="s">
        <v>440</v>
      </c>
      <c r="O127" s="296" t="s">
        <v>440</v>
      </c>
      <c r="P127" s="296" t="s">
        <v>440</v>
      </c>
      <c r="Q127" s="296" t="s">
        <v>440</v>
      </c>
      <c r="R127" s="296" t="s">
        <v>440</v>
      </c>
      <c r="S127" s="296" t="s">
        <v>440</v>
      </c>
    </row>
    <row r="128" spans="1:19" ht="15.75" x14ac:dyDescent="0.25">
      <c r="A128" s="290"/>
      <c r="B128" s="294" t="s">
        <v>742</v>
      </c>
      <c r="C128" s="292" t="s">
        <v>743</v>
      </c>
      <c r="D128" s="297" t="s">
        <v>440</v>
      </c>
      <c r="E128" s="297" t="s">
        <v>440</v>
      </c>
      <c r="F128" s="297" t="s">
        <v>440</v>
      </c>
      <c r="G128" s="297" t="s">
        <v>440</v>
      </c>
      <c r="H128" s="297" t="s">
        <v>440</v>
      </c>
      <c r="I128" s="297" t="s">
        <v>440</v>
      </c>
      <c r="J128" s="297" t="s">
        <v>440</v>
      </c>
      <c r="K128" s="297" t="s">
        <v>440</v>
      </c>
      <c r="L128" s="297" t="s">
        <v>440</v>
      </c>
      <c r="M128" s="297" t="s">
        <v>440</v>
      </c>
      <c r="N128" s="297" t="s">
        <v>440</v>
      </c>
      <c r="O128" s="297" t="s">
        <v>440</v>
      </c>
      <c r="P128" s="297" t="s">
        <v>440</v>
      </c>
      <c r="Q128" s="297" t="s">
        <v>440</v>
      </c>
      <c r="R128" s="297" t="s">
        <v>440</v>
      </c>
      <c r="S128" s="297" t="s">
        <v>440</v>
      </c>
    </row>
    <row r="129" spans="1:19" ht="15.75" x14ac:dyDescent="0.25">
      <c r="A129" s="290"/>
      <c r="B129" s="294" t="s">
        <v>742</v>
      </c>
      <c r="C129" s="292" t="s">
        <v>821</v>
      </c>
      <c r="D129" s="297" t="s">
        <v>440</v>
      </c>
      <c r="E129" s="297" t="s">
        <v>440</v>
      </c>
      <c r="F129" s="297" t="s">
        <v>440</v>
      </c>
      <c r="G129" s="297" t="s">
        <v>440</v>
      </c>
      <c r="H129" s="297" t="s">
        <v>440</v>
      </c>
      <c r="I129" s="297" t="s">
        <v>440</v>
      </c>
      <c r="J129" s="297" t="s">
        <v>440</v>
      </c>
      <c r="K129" s="297" t="s">
        <v>440</v>
      </c>
      <c r="L129" s="297" t="s">
        <v>440</v>
      </c>
      <c r="M129" s="297" t="s">
        <v>440</v>
      </c>
      <c r="N129" s="297" t="s">
        <v>440</v>
      </c>
      <c r="O129" s="297" t="s">
        <v>440</v>
      </c>
      <c r="P129" s="297" t="s">
        <v>440</v>
      </c>
      <c r="Q129" s="297" t="s">
        <v>440</v>
      </c>
      <c r="R129" s="297" t="s">
        <v>440</v>
      </c>
      <c r="S129" s="297" t="s">
        <v>440</v>
      </c>
    </row>
    <row r="130" spans="1:19" ht="47.25" x14ac:dyDescent="0.25">
      <c r="A130" s="290" t="s">
        <v>473</v>
      </c>
      <c r="B130" s="291" t="s">
        <v>744</v>
      </c>
      <c r="C130" s="290"/>
      <c r="D130" s="296" t="s">
        <v>440</v>
      </c>
      <c r="E130" s="296" t="s">
        <v>440</v>
      </c>
      <c r="F130" s="296" t="s">
        <v>440</v>
      </c>
      <c r="G130" s="296" t="s">
        <v>440</v>
      </c>
      <c r="H130" s="296" t="s">
        <v>440</v>
      </c>
      <c r="I130" s="296" t="s">
        <v>440</v>
      </c>
      <c r="J130" s="296" t="s">
        <v>440</v>
      </c>
      <c r="K130" s="296" t="s">
        <v>440</v>
      </c>
      <c r="L130" s="296" t="s">
        <v>440</v>
      </c>
      <c r="M130" s="296" t="s">
        <v>440</v>
      </c>
      <c r="N130" s="296" t="s">
        <v>440</v>
      </c>
      <c r="O130" s="296" t="s">
        <v>440</v>
      </c>
      <c r="P130" s="296" t="s">
        <v>440</v>
      </c>
      <c r="Q130" s="296" t="s">
        <v>440</v>
      </c>
      <c r="R130" s="296" t="s">
        <v>440</v>
      </c>
      <c r="S130" s="296" t="s">
        <v>440</v>
      </c>
    </row>
    <row r="131" spans="1:19" ht="31.5" x14ac:dyDescent="0.25">
      <c r="A131" s="290" t="s">
        <v>472</v>
      </c>
      <c r="B131" s="291" t="s">
        <v>745</v>
      </c>
      <c r="C131" s="290"/>
      <c r="D131" s="296" t="s">
        <v>440</v>
      </c>
      <c r="E131" s="296" t="s">
        <v>440</v>
      </c>
      <c r="F131" s="296" t="s">
        <v>440</v>
      </c>
      <c r="G131" s="296" t="s">
        <v>440</v>
      </c>
      <c r="H131" s="296" t="s">
        <v>440</v>
      </c>
      <c r="I131" s="296" t="s">
        <v>440</v>
      </c>
      <c r="J131" s="296" t="s">
        <v>440</v>
      </c>
      <c r="K131" s="296" t="s">
        <v>440</v>
      </c>
      <c r="L131" s="296" t="s">
        <v>440</v>
      </c>
      <c r="M131" s="296" t="s">
        <v>440</v>
      </c>
      <c r="N131" s="296" t="s">
        <v>440</v>
      </c>
      <c r="O131" s="296" t="s">
        <v>440</v>
      </c>
      <c r="P131" s="296" t="s">
        <v>440</v>
      </c>
      <c r="Q131" s="296" t="s">
        <v>440</v>
      </c>
      <c r="R131" s="296" t="s">
        <v>440</v>
      </c>
      <c r="S131" s="296" t="s">
        <v>440</v>
      </c>
    </row>
    <row r="132" spans="1:19" ht="47.25" x14ac:dyDescent="0.25">
      <c r="A132" s="290" t="s">
        <v>471</v>
      </c>
      <c r="B132" s="291" t="s">
        <v>746</v>
      </c>
      <c r="C132" s="290"/>
      <c r="D132" s="296" t="s">
        <v>440</v>
      </c>
      <c r="E132" s="296" t="s">
        <v>440</v>
      </c>
      <c r="F132" s="296" t="s">
        <v>440</v>
      </c>
      <c r="G132" s="296" t="s">
        <v>440</v>
      </c>
      <c r="H132" s="296" t="s">
        <v>440</v>
      </c>
      <c r="I132" s="296" t="s">
        <v>440</v>
      </c>
      <c r="J132" s="296" t="s">
        <v>440</v>
      </c>
      <c r="K132" s="296" t="s">
        <v>440</v>
      </c>
      <c r="L132" s="296" t="s">
        <v>440</v>
      </c>
      <c r="M132" s="296" t="s">
        <v>440</v>
      </c>
      <c r="N132" s="296" t="s">
        <v>440</v>
      </c>
      <c r="O132" s="296" t="s">
        <v>440</v>
      </c>
      <c r="P132" s="296" t="s">
        <v>440</v>
      </c>
      <c r="Q132" s="296" t="s">
        <v>440</v>
      </c>
      <c r="R132" s="296" t="s">
        <v>440</v>
      </c>
      <c r="S132" s="296" t="s">
        <v>440</v>
      </c>
    </row>
    <row r="133" spans="1:19" ht="63" x14ac:dyDescent="0.25">
      <c r="A133" s="290" t="s">
        <v>747</v>
      </c>
      <c r="B133" s="291" t="s">
        <v>748</v>
      </c>
      <c r="C133" s="290"/>
      <c r="D133" s="296" t="s">
        <v>440</v>
      </c>
      <c r="E133" s="296" t="s">
        <v>440</v>
      </c>
      <c r="F133" s="296" t="s">
        <v>440</v>
      </c>
      <c r="G133" s="296" t="s">
        <v>440</v>
      </c>
      <c r="H133" s="296" t="s">
        <v>440</v>
      </c>
      <c r="I133" s="296" t="s">
        <v>440</v>
      </c>
      <c r="J133" s="296" t="s">
        <v>440</v>
      </c>
      <c r="K133" s="296" t="s">
        <v>440</v>
      </c>
      <c r="L133" s="296" t="s">
        <v>440</v>
      </c>
      <c r="M133" s="296" t="s">
        <v>440</v>
      </c>
      <c r="N133" s="296" t="s">
        <v>440</v>
      </c>
      <c r="O133" s="296" t="s">
        <v>440</v>
      </c>
      <c r="P133" s="296" t="s">
        <v>440</v>
      </c>
      <c r="Q133" s="296" t="s">
        <v>440</v>
      </c>
      <c r="R133" s="296" t="s">
        <v>440</v>
      </c>
      <c r="S133" s="296" t="s">
        <v>440</v>
      </c>
    </row>
    <row r="134" spans="1:19" ht="63" x14ac:dyDescent="0.25">
      <c r="A134" s="290" t="s">
        <v>749</v>
      </c>
      <c r="B134" s="291" t="s">
        <v>750</v>
      </c>
      <c r="C134" s="290"/>
      <c r="D134" s="296" t="s">
        <v>440</v>
      </c>
      <c r="E134" s="296" t="s">
        <v>440</v>
      </c>
      <c r="F134" s="296" t="s">
        <v>440</v>
      </c>
      <c r="G134" s="296" t="s">
        <v>440</v>
      </c>
      <c r="H134" s="296" t="s">
        <v>440</v>
      </c>
      <c r="I134" s="296" t="s">
        <v>440</v>
      </c>
      <c r="J134" s="296" t="s">
        <v>440</v>
      </c>
      <c r="K134" s="296" t="s">
        <v>440</v>
      </c>
      <c r="L134" s="296" t="s">
        <v>440</v>
      </c>
      <c r="M134" s="296" t="s">
        <v>440</v>
      </c>
      <c r="N134" s="296" t="s">
        <v>440</v>
      </c>
      <c r="O134" s="296" t="s">
        <v>440</v>
      </c>
      <c r="P134" s="296" t="s">
        <v>440</v>
      </c>
      <c r="Q134" s="296" t="s">
        <v>440</v>
      </c>
      <c r="R134" s="296" t="s">
        <v>440</v>
      </c>
      <c r="S134" s="296" t="s">
        <v>440</v>
      </c>
    </row>
    <row r="135" spans="1:19" ht="47.25" x14ac:dyDescent="0.25">
      <c r="A135" s="290" t="s">
        <v>751</v>
      </c>
      <c r="B135" s="291" t="s">
        <v>752</v>
      </c>
      <c r="C135" s="290"/>
      <c r="D135" s="296" t="s">
        <v>440</v>
      </c>
      <c r="E135" s="296" t="s">
        <v>440</v>
      </c>
      <c r="F135" s="296" t="s">
        <v>440</v>
      </c>
      <c r="G135" s="296" t="s">
        <v>440</v>
      </c>
      <c r="H135" s="296" t="s">
        <v>440</v>
      </c>
      <c r="I135" s="296" t="s">
        <v>440</v>
      </c>
      <c r="J135" s="296" t="s">
        <v>440</v>
      </c>
      <c r="K135" s="296" t="s">
        <v>440</v>
      </c>
      <c r="L135" s="296" t="s">
        <v>440</v>
      </c>
      <c r="M135" s="296" t="s">
        <v>440</v>
      </c>
      <c r="N135" s="296" t="s">
        <v>440</v>
      </c>
      <c r="O135" s="296" t="s">
        <v>440</v>
      </c>
      <c r="P135" s="296" t="s">
        <v>440</v>
      </c>
      <c r="Q135" s="296" t="s">
        <v>440</v>
      </c>
      <c r="R135" s="296" t="s">
        <v>440</v>
      </c>
      <c r="S135" s="296" t="s">
        <v>440</v>
      </c>
    </row>
    <row r="136" spans="1:19" ht="63" x14ac:dyDescent="0.25">
      <c r="A136" s="290" t="s">
        <v>753</v>
      </c>
      <c r="B136" s="291" t="s">
        <v>754</v>
      </c>
      <c r="C136" s="290"/>
      <c r="D136" s="296" t="s">
        <v>440</v>
      </c>
      <c r="E136" s="296" t="s">
        <v>440</v>
      </c>
      <c r="F136" s="296" t="s">
        <v>440</v>
      </c>
      <c r="G136" s="296" t="s">
        <v>440</v>
      </c>
      <c r="H136" s="296" t="s">
        <v>440</v>
      </c>
      <c r="I136" s="296" t="s">
        <v>440</v>
      </c>
      <c r="J136" s="296" t="s">
        <v>440</v>
      </c>
      <c r="K136" s="296" t="s">
        <v>440</v>
      </c>
      <c r="L136" s="296" t="s">
        <v>440</v>
      </c>
      <c r="M136" s="296" t="s">
        <v>440</v>
      </c>
      <c r="N136" s="296" t="s">
        <v>440</v>
      </c>
      <c r="O136" s="296" t="s">
        <v>440</v>
      </c>
      <c r="P136" s="296" t="s">
        <v>440</v>
      </c>
      <c r="Q136" s="296" t="s">
        <v>440</v>
      </c>
      <c r="R136" s="296" t="s">
        <v>440</v>
      </c>
      <c r="S136" s="296" t="s">
        <v>440</v>
      </c>
    </row>
    <row r="137" spans="1:19" ht="63" x14ac:dyDescent="0.25">
      <c r="A137" s="290" t="s">
        <v>468</v>
      </c>
      <c r="B137" s="291" t="s">
        <v>755</v>
      </c>
      <c r="C137" s="290"/>
      <c r="D137" s="296" t="s">
        <v>440</v>
      </c>
      <c r="E137" s="296" t="s">
        <v>440</v>
      </c>
      <c r="F137" s="296" t="s">
        <v>440</v>
      </c>
      <c r="G137" s="296" t="s">
        <v>440</v>
      </c>
      <c r="H137" s="296" t="s">
        <v>440</v>
      </c>
      <c r="I137" s="296" t="s">
        <v>440</v>
      </c>
      <c r="J137" s="296" t="s">
        <v>440</v>
      </c>
      <c r="K137" s="296" t="s">
        <v>440</v>
      </c>
      <c r="L137" s="296" t="s">
        <v>440</v>
      </c>
      <c r="M137" s="296" t="s">
        <v>440</v>
      </c>
      <c r="N137" s="296" t="s">
        <v>440</v>
      </c>
      <c r="O137" s="296" t="s">
        <v>440</v>
      </c>
      <c r="P137" s="296" t="s">
        <v>440</v>
      </c>
      <c r="Q137" s="296" t="s">
        <v>440</v>
      </c>
      <c r="R137" s="296" t="s">
        <v>440</v>
      </c>
      <c r="S137" s="296" t="s">
        <v>440</v>
      </c>
    </row>
    <row r="138" spans="1:19" ht="31.5" x14ac:dyDescent="0.25">
      <c r="A138" s="290" t="s">
        <v>466</v>
      </c>
      <c r="B138" s="291" t="s">
        <v>756</v>
      </c>
      <c r="C138" s="290"/>
      <c r="D138" s="296" t="s">
        <v>440</v>
      </c>
      <c r="E138" s="296" t="s">
        <v>440</v>
      </c>
      <c r="F138" s="296" t="s">
        <v>440</v>
      </c>
      <c r="G138" s="296" t="s">
        <v>440</v>
      </c>
      <c r="H138" s="296" t="s">
        <v>440</v>
      </c>
      <c r="I138" s="296" t="s">
        <v>440</v>
      </c>
      <c r="J138" s="296" t="s">
        <v>440</v>
      </c>
      <c r="K138" s="296" t="s">
        <v>440</v>
      </c>
      <c r="L138" s="296" t="s">
        <v>440</v>
      </c>
      <c r="M138" s="296" t="s">
        <v>440</v>
      </c>
      <c r="N138" s="296" t="s">
        <v>440</v>
      </c>
      <c r="O138" s="296" t="s">
        <v>440</v>
      </c>
      <c r="P138" s="296" t="s">
        <v>440</v>
      </c>
      <c r="Q138" s="296" t="s">
        <v>440</v>
      </c>
      <c r="R138" s="296" t="s">
        <v>440</v>
      </c>
      <c r="S138" s="296" t="s">
        <v>440</v>
      </c>
    </row>
    <row r="139" spans="1:19" ht="47.25" x14ac:dyDescent="0.25">
      <c r="A139" s="290" t="s">
        <v>464</v>
      </c>
      <c r="B139" s="291" t="s">
        <v>757</v>
      </c>
      <c r="C139" s="290"/>
      <c r="D139" s="296" t="s">
        <v>440</v>
      </c>
      <c r="E139" s="296" t="s">
        <v>440</v>
      </c>
      <c r="F139" s="296" t="s">
        <v>440</v>
      </c>
      <c r="G139" s="296" t="s">
        <v>440</v>
      </c>
      <c r="H139" s="296" t="s">
        <v>440</v>
      </c>
      <c r="I139" s="296" t="s">
        <v>440</v>
      </c>
      <c r="J139" s="296" t="s">
        <v>440</v>
      </c>
      <c r="K139" s="296" t="s">
        <v>440</v>
      </c>
      <c r="L139" s="296" t="s">
        <v>440</v>
      </c>
      <c r="M139" s="296" t="s">
        <v>440</v>
      </c>
      <c r="N139" s="296" t="s">
        <v>440</v>
      </c>
      <c r="O139" s="296" t="s">
        <v>440</v>
      </c>
      <c r="P139" s="296" t="s">
        <v>440</v>
      </c>
      <c r="Q139" s="296" t="s">
        <v>440</v>
      </c>
      <c r="R139" s="296" t="s">
        <v>440</v>
      </c>
      <c r="S139" s="296" t="s">
        <v>440</v>
      </c>
    </row>
    <row r="140" spans="1:19" ht="63" x14ac:dyDescent="0.25">
      <c r="A140" s="290" t="s">
        <v>758</v>
      </c>
      <c r="B140" s="291" t="s">
        <v>759</v>
      </c>
      <c r="C140" s="290"/>
      <c r="D140" s="296" t="s">
        <v>440</v>
      </c>
      <c r="E140" s="296" t="s">
        <v>440</v>
      </c>
      <c r="F140" s="296" t="s">
        <v>440</v>
      </c>
      <c r="G140" s="296" t="s">
        <v>440</v>
      </c>
      <c r="H140" s="296" t="s">
        <v>440</v>
      </c>
      <c r="I140" s="296" t="s">
        <v>440</v>
      </c>
      <c r="J140" s="296" t="s">
        <v>440</v>
      </c>
      <c r="K140" s="296" t="s">
        <v>440</v>
      </c>
      <c r="L140" s="296" t="s">
        <v>440</v>
      </c>
      <c r="M140" s="296" t="s">
        <v>440</v>
      </c>
      <c r="N140" s="296" t="s">
        <v>440</v>
      </c>
      <c r="O140" s="296" t="s">
        <v>440</v>
      </c>
      <c r="P140" s="296" t="s">
        <v>440</v>
      </c>
      <c r="Q140" s="296" t="s">
        <v>440</v>
      </c>
      <c r="R140" s="296" t="s">
        <v>440</v>
      </c>
      <c r="S140" s="296" t="s">
        <v>440</v>
      </c>
    </row>
    <row r="141" spans="1:19" ht="63" x14ac:dyDescent="0.25">
      <c r="A141" s="290" t="s">
        <v>760</v>
      </c>
      <c r="B141" s="291" t="s">
        <v>761</v>
      </c>
      <c r="C141" s="290"/>
      <c r="D141" s="296" t="s">
        <v>440</v>
      </c>
      <c r="E141" s="296" t="s">
        <v>440</v>
      </c>
      <c r="F141" s="296" t="s">
        <v>440</v>
      </c>
      <c r="G141" s="296" t="s">
        <v>440</v>
      </c>
      <c r="H141" s="296" t="s">
        <v>440</v>
      </c>
      <c r="I141" s="296" t="s">
        <v>440</v>
      </c>
      <c r="J141" s="296" t="s">
        <v>440</v>
      </c>
      <c r="K141" s="296" t="s">
        <v>440</v>
      </c>
      <c r="L141" s="296" t="s">
        <v>440</v>
      </c>
      <c r="M141" s="296" t="s">
        <v>440</v>
      </c>
      <c r="N141" s="296" t="s">
        <v>440</v>
      </c>
      <c r="O141" s="296" t="s">
        <v>440</v>
      </c>
      <c r="P141" s="296" t="s">
        <v>440</v>
      </c>
      <c r="Q141" s="296" t="s">
        <v>440</v>
      </c>
      <c r="R141" s="296" t="s">
        <v>440</v>
      </c>
      <c r="S141" s="296" t="s">
        <v>440</v>
      </c>
    </row>
    <row r="142" spans="1:19" ht="63" x14ac:dyDescent="0.25">
      <c r="A142" s="290" t="s">
        <v>762</v>
      </c>
      <c r="B142" s="291" t="s">
        <v>763</v>
      </c>
      <c r="C142" s="290"/>
      <c r="D142" s="296" t="s">
        <v>440</v>
      </c>
      <c r="E142" s="296" t="s">
        <v>440</v>
      </c>
      <c r="F142" s="296" t="s">
        <v>440</v>
      </c>
      <c r="G142" s="296" t="s">
        <v>440</v>
      </c>
      <c r="H142" s="296" t="s">
        <v>440</v>
      </c>
      <c r="I142" s="296" t="s">
        <v>440</v>
      </c>
      <c r="J142" s="296" t="s">
        <v>440</v>
      </c>
      <c r="K142" s="296" t="s">
        <v>440</v>
      </c>
      <c r="L142" s="296" t="s">
        <v>440</v>
      </c>
      <c r="M142" s="296" t="s">
        <v>440</v>
      </c>
      <c r="N142" s="296" t="s">
        <v>440</v>
      </c>
      <c r="O142" s="296" t="s">
        <v>440</v>
      </c>
      <c r="P142" s="296" t="s">
        <v>440</v>
      </c>
      <c r="Q142" s="296" t="s">
        <v>440</v>
      </c>
      <c r="R142" s="296" t="s">
        <v>440</v>
      </c>
      <c r="S142" s="296" t="s">
        <v>440</v>
      </c>
    </row>
    <row r="143" spans="1:19" ht="47.25" x14ac:dyDescent="0.25">
      <c r="A143" s="290" t="s">
        <v>764</v>
      </c>
      <c r="B143" s="291" t="s">
        <v>765</v>
      </c>
      <c r="C143" s="290"/>
      <c r="D143" s="296" t="s">
        <v>440</v>
      </c>
      <c r="E143" s="296" t="s">
        <v>440</v>
      </c>
      <c r="F143" s="296" t="s">
        <v>440</v>
      </c>
      <c r="G143" s="296" t="s">
        <v>440</v>
      </c>
      <c r="H143" s="296" t="s">
        <v>440</v>
      </c>
      <c r="I143" s="296" t="s">
        <v>440</v>
      </c>
      <c r="J143" s="296" t="s">
        <v>440</v>
      </c>
      <c r="K143" s="296" t="s">
        <v>440</v>
      </c>
      <c r="L143" s="296" t="s">
        <v>440</v>
      </c>
      <c r="M143" s="296" t="s">
        <v>440</v>
      </c>
      <c r="N143" s="296" t="s">
        <v>440</v>
      </c>
      <c r="O143" s="296" t="s">
        <v>440</v>
      </c>
      <c r="P143" s="296" t="s">
        <v>440</v>
      </c>
      <c r="Q143" s="296" t="s">
        <v>440</v>
      </c>
      <c r="R143" s="296" t="s">
        <v>440</v>
      </c>
      <c r="S143" s="296" t="s">
        <v>440</v>
      </c>
    </row>
    <row r="144" spans="1:19" ht="31.5" x14ac:dyDescent="0.25">
      <c r="A144" s="292" t="s">
        <v>764</v>
      </c>
      <c r="B144" s="293" t="s">
        <v>766</v>
      </c>
      <c r="C144" s="244" t="s">
        <v>767</v>
      </c>
      <c r="D144" s="297" t="s">
        <v>440</v>
      </c>
      <c r="E144" s="297" t="s">
        <v>440</v>
      </c>
      <c r="F144" s="297" t="s">
        <v>440</v>
      </c>
      <c r="G144" s="297" t="s">
        <v>440</v>
      </c>
      <c r="H144" s="297" t="s">
        <v>440</v>
      </c>
      <c r="I144" s="297" t="s">
        <v>440</v>
      </c>
      <c r="J144" s="297" t="s">
        <v>440</v>
      </c>
      <c r="K144" s="297" t="s">
        <v>440</v>
      </c>
      <c r="L144" s="297" t="s">
        <v>440</v>
      </c>
      <c r="M144" s="297" t="s">
        <v>440</v>
      </c>
      <c r="N144" s="297" t="s">
        <v>440</v>
      </c>
      <c r="O144" s="297" t="s">
        <v>440</v>
      </c>
      <c r="P144" s="297" t="s">
        <v>440</v>
      </c>
      <c r="Q144" s="297" t="s">
        <v>440</v>
      </c>
      <c r="R144" s="297" t="s">
        <v>440</v>
      </c>
      <c r="S144" s="297" t="s">
        <v>440</v>
      </c>
    </row>
    <row r="145" spans="1:19" ht="15.75" x14ac:dyDescent="0.25">
      <c r="A145" s="292" t="s">
        <v>764</v>
      </c>
      <c r="B145" s="293" t="s">
        <v>768</v>
      </c>
      <c r="C145" s="244" t="s">
        <v>769</v>
      </c>
      <c r="D145" s="297" t="s">
        <v>440</v>
      </c>
      <c r="E145" s="297" t="s">
        <v>440</v>
      </c>
      <c r="F145" s="297" t="s">
        <v>440</v>
      </c>
      <c r="G145" s="297" t="s">
        <v>440</v>
      </c>
      <c r="H145" s="297" t="s">
        <v>440</v>
      </c>
      <c r="I145" s="297" t="s">
        <v>440</v>
      </c>
      <c r="J145" s="297" t="s">
        <v>440</v>
      </c>
      <c r="K145" s="297" t="s">
        <v>440</v>
      </c>
      <c r="L145" s="297" t="s">
        <v>440</v>
      </c>
      <c r="M145" s="297" t="s">
        <v>440</v>
      </c>
      <c r="N145" s="297" t="s">
        <v>440</v>
      </c>
      <c r="O145" s="297" t="s">
        <v>440</v>
      </c>
      <c r="P145" s="297" t="s">
        <v>440</v>
      </c>
      <c r="Q145" s="297" t="s">
        <v>440</v>
      </c>
      <c r="R145" s="297" t="s">
        <v>440</v>
      </c>
      <c r="S145" s="297" t="s">
        <v>440</v>
      </c>
    </row>
    <row r="146" spans="1:19" ht="15.75" x14ac:dyDescent="0.25">
      <c r="A146" s="292" t="s">
        <v>764</v>
      </c>
      <c r="B146" s="293" t="s">
        <v>1125</v>
      </c>
      <c r="C146" s="244" t="s">
        <v>770</v>
      </c>
      <c r="D146" s="297" t="s">
        <v>440</v>
      </c>
      <c r="E146" s="297" t="s">
        <v>440</v>
      </c>
      <c r="F146" s="297" t="s">
        <v>440</v>
      </c>
      <c r="G146" s="297" t="s">
        <v>440</v>
      </c>
      <c r="H146" s="297" t="s">
        <v>440</v>
      </c>
      <c r="I146" s="297" t="s">
        <v>440</v>
      </c>
      <c r="J146" s="297" t="s">
        <v>440</v>
      </c>
      <c r="K146" s="297" t="s">
        <v>440</v>
      </c>
      <c r="L146" s="297" t="s">
        <v>440</v>
      </c>
      <c r="M146" s="297" t="s">
        <v>440</v>
      </c>
      <c r="N146" s="297" t="s">
        <v>440</v>
      </c>
      <c r="O146" s="297" t="s">
        <v>440</v>
      </c>
      <c r="P146" s="297" t="s">
        <v>440</v>
      </c>
      <c r="Q146" s="297" t="s">
        <v>440</v>
      </c>
      <c r="R146" s="297" t="s">
        <v>440</v>
      </c>
      <c r="S146" s="297" t="s">
        <v>440</v>
      </c>
    </row>
    <row r="147" spans="1:19" ht="15.75" x14ac:dyDescent="0.25">
      <c r="A147" s="292" t="s">
        <v>764</v>
      </c>
      <c r="B147" s="293" t="s">
        <v>771</v>
      </c>
      <c r="C147" s="244" t="s">
        <v>772</v>
      </c>
      <c r="D147" s="297" t="s">
        <v>440</v>
      </c>
      <c r="E147" s="297" t="s">
        <v>440</v>
      </c>
      <c r="F147" s="297" t="s">
        <v>440</v>
      </c>
      <c r="G147" s="297" t="s">
        <v>440</v>
      </c>
      <c r="H147" s="297" t="s">
        <v>440</v>
      </c>
      <c r="I147" s="297" t="s">
        <v>440</v>
      </c>
      <c r="J147" s="297" t="s">
        <v>440</v>
      </c>
      <c r="K147" s="297" t="s">
        <v>440</v>
      </c>
      <c r="L147" s="297" t="s">
        <v>440</v>
      </c>
      <c r="M147" s="297" t="s">
        <v>440</v>
      </c>
      <c r="N147" s="297" t="s">
        <v>440</v>
      </c>
      <c r="O147" s="297" t="s">
        <v>440</v>
      </c>
      <c r="P147" s="297" t="s">
        <v>440</v>
      </c>
      <c r="Q147" s="297" t="s">
        <v>440</v>
      </c>
      <c r="R147" s="297" t="s">
        <v>440</v>
      </c>
      <c r="S147" s="297" t="s">
        <v>440</v>
      </c>
    </row>
    <row r="148" spans="1:19" ht="15.75" x14ac:dyDescent="0.25">
      <c r="A148" s="292" t="s">
        <v>764</v>
      </c>
      <c r="B148" s="293" t="s">
        <v>773</v>
      </c>
      <c r="C148" s="244" t="s">
        <v>774</v>
      </c>
      <c r="D148" s="297" t="s">
        <v>440</v>
      </c>
      <c r="E148" s="297" t="s">
        <v>440</v>
      </c>
      <c r="F148" s="297" t="s">
        <v>440</v>
      </c>
      <c r="G148" s="297" t="s">
        <v>440</v>
      </c>
      <c r="H148" s="297" t="s">
        <v>440</v>
      </c>
      <c r="I148" s="297" t="s">
        <v>440</v>
      </c>
      <c r="J148" s="297" t="s">
        <v>440</v>
      </c>
      <c r="K148" s="297" t="s">
        <v>440</v>
      </c>
      <c r="L148" s="297" t="s">
        <v>440</v>
      </c>
      <c r="M148" s="297" t="s">
        <v>440</v>
      </c>
      <c r="N148" s="297" t="s">
        <v>440</v>
      </c>
      <c r="O148" s="297" t="s">
        <v>440</v>
      </c>
      <c r="P148" s="297" t="s">
        <v>440</v>
      </c>
      <c r="Q148" s="297" t="s">
        <v>440</v>
      </c>
      <c r="R148" s="297" t="s">
        <v>440</v>
      </c>
      <c r="S148" s="297" t="s">
        <v>440</v>
      </c>
    </row>
    <row r="149" spans="1:19" ht="31.5" x14ac:dyDescent="0.25">
      <c r="A149" s="292" t="s">
        <v>764</v>
      </c>
      <c r="B149" s="293" t="s">
        <v>896</v>
      </c>
      <c r="C149" s="244" t="s">
        <v>897</v>
      </c>
      <c r="D149" s="297" t="s">
        <v>440</v>
      </c>
      <c r="E149" s="297" t="s">
        <v>440</v>
      </c>
      <c r="F149" s="297" t="s">
        <v>440</v>
      </c>
      <c r="G149" s="297" t="s">
        <v>440</v>
      </c>
      <c r="H149" s="297" t="s">
        <v>440</v>
      </c>
      <c r="I149" s="297" t="s">
        <v>440</v>
      </c>
      <c r="J149" s="297" t="s">
        <v>440</v>
      </c>
      <c r="K149" s="297" t="s">
        <v>440</v>
      </c>
      <c r="L149" s="297" t="s">
        <v>440</v>
      </c>
      <c r="M149" s="297" t="s">
        <v>440</v>
      </c>
      <c r="N149" s="297" t="s">
        <v>440</v>
      </c>
      <c r="O149" s="297" t="s">
        <v>440</v>
      </c>
      <c r="P149" s="297" t="s">
        <v>440</v>
      </c>
      <c r="Q149" s="297" t="s">
        <v>440</v>
      </c>
      <c r="R149" s="297" t="s">
        <v>440</v>
      </c>
      <c r="S149" s="297" t="s">
        <v>440</v>
      </c>
    </row>
    <row r="150" spans="1:19" ht="31.5" x14ac:dyDescent="0.25">
      <c r="A150" s="292" t="s">
        <v>764</v>
      </c>
      <c r="B150" s="293" t="s">
        <v>930</v>
      </c>
      <c r="C150" s="244" t="s">
        <v>931</v>
      </c>
      <c r="D150" s="297" t="s">
        <v>440</v>
      </c>
      <c r="E150" s="297" t="s">
        <v>440</v>
      </c>
      <c r="F150" s="297" t="s">
        <v>440</v>
      </c>
      <c r="G150" s="297" t="s">
        <v>440</v>
      </c>
      <c r="H150" s="297" t="s">
        <v>440</v>
      </c>
      <c r="I150" s="297" t="s">
        <v>440</v>
      </c>
      <c r="J150" s="297" t="s">
        <v>440</v>
      </c>
      <c r="K150" s="297" t="s">
        <v>440</v>
      </c>
      <c r="L150" s="297" t="s">
        <v>440</v>
      </c>
      <c r="M150" s="297" t="s">
        <v>440</v>
      </c>
      <c r="N150" s="297" t="s">
        <v>440</v>
      </c>
      <c r="O150" s="297" t="s">
        <v>440</v>
      </c>
      <c r="P150" s="297" t="s">
        <v>440</v>
      </c>
      <c r="Q150" s="297" t="s">
        <v>440</v>
      </c>
      <c r="R150" s="297" t="s">
        <v>440</v>
      </c>
      <c r="S150" s="297" t="s">
        <v>440</v>
      </c>
    </row>
    <row r="151" spans="1:19" ht="47.25" x14ac:dyDescent="0.25">
      <c r="A151" s="290" t="s">
        <v>775</v>
      </c>
      <c r="B151" s="291" t="s">
        <v>776</v>
      </c>
      <c r="C151" s="290"/>
      <c r="D151" s="296" t="s">
        <v>440</v>
      </c>
      <c r="E151" s="296" t="s">
        <v>440</v>
      </c>
      <c r="F151" s="296" t="s">
        <v>440</v>
      </c>
      <c r="G151" s="296" t="s">
        <v>440</v>
      </c>
      <c r="H151" s="296" t="s">
        <v>440</v>
      </c>
      <c r="I151" s="296" t="s">
        <v>440</v>
      </c>
      <c r="J151" s="296" t="s">
        <v>440</v>
      </c>
      <c r="K151" s="296" t="s">
        <v>440</v>
      </c>
      <c r="L151" s="296" t="s">
        <v>440</v>
      </c>
      <c r="M151" s="296" t="s">
        <v>440</v>
      </c>
      <c r="N151" s="296" t="s">
        <v>440</v>
      </c>
      <c r="O151" s="296" t="s">
        <v>440</v>
      </c>
      <c r="P151" s="296" t="s">
        <v>440</v>
      </c>
      <c r="Q151" s="296" t="s">
        <v>440</v>
      </c>
      <c r="R151" s="296" t="s">
        <v>440</v>
      </c>
      <c r="S151" s="296" t="s">
        <v>440</v>
      </c>
    </row>
    <row r="152" spans="1:19" ht="31.5" x14ac:dyDescent="0.25">
      <c r="A152" s="290" t="s">
        <v>777</v>
      </c>
      <c r="B152" s="291" t="s">
        <v>778</v>
      </c>
      <c r="C152" s="290"/>
      <c r="D152" s="296" t="s">
        <v>440</v>
      </c>
      <c r="E152" s="296" t="s">
        <v>440</v>
      </c>
      <c r="F152" s="296" t="s">
        <v>440</v>
      </c>
      <c r="G152" s="296" t="s">
        <v>440</v>
      </c>
      <c r="H152" s="296" t="s">
        <v>440</v>
      </c>
      <c r="I152" s="296" t="s">
        <v>440</v>
      </c>
      <c r="J152" s="296" t="s">
        <v>440</v>
      </c>
      <c r="K152" s="296" t="s">
        <v>440</v>
      </c>
      <c r="L152" s="296" t="s">
        <v>440</v>
      </c>
      <c r="M152" s="296" t="s">
        <v>440</v>
      </c>
      <c r="N152" s="296" t="s">
        <v>440</v>
      </c>
      <c r="O152" s="296" t="s">
        <v>440</v>
      </c>
      <c r="P152" s="296" t="s">
        <v>440</v>
      </c>
      <c r="Q152" s="296" t="s">
        <v>440</v>
      </c>
      <c r="R152" s="296" t="s">
        <v>440</v>
      </c>
      <c r="S152" s="296" t="s">
        <v>440</v>
      </c>
    </row>
    <row r="153" spans="1:19" ht="15.75" x14ac:dyDescent="0.25">
      <c r="A153" s="292" t="s">
        <v>777</v>
      </c>
      <c r="B153" s="293" t="s">
        <v>779</v>
      </c>
      <c r="C153" s="244" t="s">
        <v>780</v>
      </c>
      <c r="D153" s="297" t="s">
        <v>440</v>
      </c>
      <c r="E153" s="297" t="s">
        <v>440</v>
      </c>
      <c r="F153" s="297" t="s">
        <v>440</v>
      </c>
      <c r="G153" s="297" t="s">
        <v>440</v>
      </c>
      <c r="H153" s="297" t="s">
        <v>440</v>
      </c>
      <c r="I153" s="297" t="s">
        <v>440</v>
      </c>
      <c r="J153" s="297" t="s">
        <v>440</v>
      </c>
      <c r="K153" s="297" t="s">
        <v>440</v>
      </c>
      <c r="L153" s="297" t="s">
        <v>440</v>
      </c>
      <c r="M153" s="297" t="s">
        <v>440</v>
      </c>
      <c r="N153" s="297" t="s">
        <v>440</v>
      </c>
      <c r="O153" s="297" t="s">
        <v>440</v>
      </c>
      <c r="P153" s="297" t="s">
        <v>440</v>
      </c>
      <c r="Q153" s="297" t="s">
        <v>440</v>
      </c>
      <c r="R153" s="297" t="s">
        <v>440</v>
      </c>
      <c r="S153" s="297" t="s">
        <v>440</v>
      </c>
    </row>
    <row r="154" spans="1:19" ht="31.5" x14ac:dyDescent="0.25">
      <c r="A154" s="292" t="s">
        <v>777</v>
      </c>
      <c r="B154" s="293" t="s">
        <v>781</v>
      </c>
      <c r="C154" s="244" t="s">
        <v>782</v>
      </c>
      <c r="D154" s="297" t="s">
        <v>440</v>
      </c>
      <c r="E154" s="297" t="s">
        <v>440</v>
      </c>
      <c r="F154" s="297" t="s">
        <v>440</v>
      </c>
      <c r="G154" s="297" t="s">
        <v>440</v>
      </c>
      <c r="H154" s="297" t="s">
        <v>440</v>
      </c>
      <c r="I154" s="297" t="s">
        <v>440</v>
      </c>
      <c r="J154" s="297" t="s">
        <v>440</v>
      </c>
      <c r="K154" s="297" t="s">
        <v>440</v>
      </c>
      <c r="L154" s="297" t="s">
        <v>440</v>
      </c>
      <c r="M154" s="297" t="s">
        <v>440</v>
      </c>
      <c r="N154" s="297" t="s">
        <v>440</v>
      </c>
      <c r="O154" s="297" t="s">
        <v>440</v>
      </c>
      <c r="P154" s="297" t="s">
        <v>440</v>
      </c>
      <c r="Q154" s="297" t="s">
        <v>440</v>
      </c>
      <c r="R154" s="297" t="s">
        <v>440</v>
      </c>
      <c r="S154" s="297" t="s">
        <v>440</v>
      </c>
    </row>
    <row r="155" spans="1:19" ht="15.75" x14ac:dyDescent="0.25">
      <c r="A155" s="292" t="s">
        <v>777</v>
      </c>
      <c r="B155" s="293" t="s">
        <v>783</v>
      </c>
      <c r="C155" s="244" t="s">
        <v>784</v>
      </c>
      <c r="D155" s="297" t="s">
        <v>440</v>
      </c>
      <c r="E155" s="297" t="s">
        <v>440</v>
      </c>
      <c r="F155" s="297" t="s">
        <v>440</v>
      </c>
      <c r="G155" s="297" t="s">
        <v>440</v>
      </c>
      <c r="H155" s="297" t="s">
        <v>440</v>
      </c>
      <c r="I155" s="297" t="s">
        <v>440</v>
      </c>
      <c r="J155" s="297" t="s">
        <v>440</v>
      </c>
      <c r="K155" s="297" t="s">
        <v>440</v>
      </c>
      <c r="L155" s="297" t="s">
        <v>440</v>
      </c>
      <c r="M155" s="297" t="s">
        <v>440</v>
      </c>
      <c r="N155" s="297" t="s">
        <v>440</v>
      </c>
      <c r="O155" s="297" t="s">
        <v>440</v>
      </c>
      <c r="P155" s="297" t="s">
        <v>440</v>
      </c>
      <c r="Q155" s="297" t="s">
        <v>440</v>
      </c>
      <c r="R155" s="297" t="s">
        <v>440</v>
      </c>
      <c r="S155" s="297" t="s">
        <v>440</v>
      </c>
    </row>
    <row r="156" spans="1:19" ht="15.75" x14ac:dyDescent="0.25">
      <c r="A156" s="292" t="s">
        <v>777</v>
      </c>
      <c r="B156" s="293" t="s">
        <v>785</v>
      </c>
      <c r="C156" s="244" t="s">
        <v>786</v>
      </c>
      <c r="D156" s="297" t="s">
        <v>440</v>
      </c>
      <c r="E156" s="297" t="s">
        <v>440</v>
      </c>
      <c r="F156" s="297" t="s">
        <v>440</v>
      </c>
      <c r="G156" s="297" t="s">
        <v>440</v>
      </c>
      <c r="H156" s="297" t="s">
        <v>440</v>
      </c>
      <c r="I156" s="297" t="s">
        <v>440</v>
      </c>
      <c r="J156" s="297" t="s">
        <v>440</v>
      </c>
      <c r="K156" s="297" t="s">
        <v>440</v>
      </c>
      <c r="L156" s="297" t="s">
        <v>440</v>
      </c>
      <c r="M156" s="297" t="s">
        <v>440</v>
      </c>
      <c r="N156" s="297" t="s">
        <v>440</v>
      </c>
      <c r="O156" s="297" t="s">
        <v>440</v>
      </c>
      <c r="P156" s="297" t="s">
        <v>440</v>
      </c>
      <c r="Q156" s="297" t="s">
        <v>440</v>
      </c>
      <c r="R156" s="297" t="s">
        <v>440</v>
      </c>
      <c r="S156" s="297" t="s">
        <v>440</v>
      </c>
    </row>
    <row r="157" spans="1:19" ht="31.5" x14ac:dyDescent="0.25">
      <c r="A157" s="292" t="s">
        <v>777</v>
      </c>
      <c r="B157" s="293" t="s">
        <v>787</v>
      </c>
      <c r="C157" s="244" t="s">
        <v>788</v>
      </c>
      <c r="D157" s="297" t="s">
        <v>440</v>
      </c>
      <c r="E157" s="297" t="s">
        <v>440</v>
      </c>
      <c r="F157" s="297" t="s">
        <v>440</v>
      </c>
      <c r="G157" s="297" t="s">
        <v>440</v>
      </c>
      <c r="H157" s="297" t="s">
        <v>440</v>
      </c>
      <c r="I157" s="297" t="s">
        <v>440</v>
      </c>
      <c r="J157" s="297" t="s">
        <v>440</v>
      </c>
      <c r="K157" s="297" t="s">
        <v>440</v>
      </c>
      <c r="L157" s="297" t="s">
        <v>440</v>
      </c>
      <c r="M157" s="297" t="s">
        <v>440</v>
      </c>
      <c r="N157" s="297" t="s">
        <v>440</v>
      </c>
      <c r="O157" s="297" t="s">
        <v>440</v>
      </c>
      <c r="P157" s="297" t="s">
        <v>440</v>
      </c>
      <c r="Q157" s="297" t="s">
        <v>440</v>
      </c>
      <c r="R157" s="297" t="s">
        <v>440</v>
      </c>
      <c r="S157" s="297" t="s">
        <v>440</v>
      </c>
    </row>
    <row r="158" spans="1:19" ht="15.75" x14ac:dyDescent="0.25">
      <c r="A158" s="292" t="s">
        <v>777</v>
      </c>
      <c r="B158" s="293" t="s">
        <v>822</v>
      </c>
      <c r="C158" s="244" t="s">
        <v>823</v>
      </c>
      <c r="D158" s="297" t="s">
        <v>440</v>
      </c>
      <c r="E158" s="297" t="s">
        <v>440</v>
      </c>
      <c r="F158" s="297" t="s">
        <v>440</v>
      </c>
      <c r="G158" s="297" t="s">
        <v>440</v>
      </c>
      <c r="H158" s="297" t="s">
        <v>440</v>
      </c>
      <c r="I158" s="297" t="s">
        <v>440</v>
      </c>
      <c r="J158" s="297" t="s">
        <v>440</v>
      </c>
      <c r="K158" s="297" t="s">
        <v>440</v>
      </c>
      <c r="L158" s="297" t="s">
        <v>440</v>
      </c>
      <c r="M158" s="297" t="s">
        <v>440</v>
      </c>
      <c r="N158" s="297" t="s">
        <v>440</v>
      </c>
      <c r="O158" s="297" t="s">
        <v>440</v>
      </c>
      <c r="P158" s="297" t="s">
        <v>440</v>
      </c>
      <c r="Q158" s="297" t="s">
        <v>440</v>
      </c>
      <c r="R158" s="297" t="s">
        <v>440</v>
      </c>
      <c r="S158" s="297" t="s">
        <v>440</v>
      </c>
    </row>
    <row r="159" spans="1:19" ht="15.75" x14ac:dyDescent="0.25">
      <c r="A159" s="292" t="s">
        <v>777</v>
      </c>
      <c r="B159" s="293" t="s">
        <v>779</v>
      </c>
      <c r="C159" s="244" t="s">
        <v>883</v>
      </c>
      <c r="D159" s="297" t="s">
        <v>440</v>
      </c>
      <c r="E159" s="297" t="s">
        <v>440</v>
      </c>
      <c r="F159" s="297" t="s">
        <v>440</v>
      </c>
      <c r="G159" s="297" t="s">
        <v>440</v>
      </c>
      <c r="H159" s="297" t="s">
        <v>440</v>
      </c>
      <c r="I159" s="297" t="s">
        <v>440</v>
      </c>
      <c r="J159" s="297" t="s">
        <v>440</v>
      </c>
      <c r="K159" s="297" t="s">
        <v>440</v>
      </c>
      <c r="L159" s="297" t="s">
        <v>440</v>
      </c>
      <c r="M159" s="297" t="s">
        <v>440</v>
      </c>
      <c r="N159" s="297" t="s">
        <v>440</v>
      </c>
      <c r="O159" s="297" t="s">
        <v>440</v>
      </c>
      <c r="P159" s="297" t="s">
        <v>440</v>
      </c>
      <c r="Q159" s="297" t="s">
        <v>440</v>
      </c>
      <c r="R159" s="297" t="s">
        <v>440</v>
      </c>
      <c r="S159" s="297" t="s">
        <v>440</v>
      </c>
    </row>
    <row r="160" spans="1:19" ht="15.75" x14ac:dyDescent="0.25">
      <c r="A160" s="292" t="s">
        <v>777</v>
      </c>
      <c r="B160" s="293" t="s">
        <v>779</v>
      </c>
      <c r="C160" s="244" t="s">
        <v>898</v>
      </c>
      <c r="D160" s="297" t="s">
        <v>440</v>
      </c>
      <c r="E160" s="297" t="s">
        <v>440</v>
      </c>
      <c r="F160" s="297" t="s">
        <v>440</v>
      </c>
      <c r="G160" s="297" t="s">
        <v>440</v>
      </c>
      <c r="H160" s="297" t="s">
        <v>440</v>
      </c>
      <c r="I160" s="297" t="s">
        <v>440</v>
      </c>
      <c r="J160" s="297" t="s">
        <v>440</v>
      </c>
      <c r="K160" s="297" t="s">
        <v>440</v>
      </c>
      <c r="L160" s="297" t="s">
        <v>440</v>
      </c>
      <c r="M160" s="297" t="s">
        <v>440</v>
      </c>
      <c r="N160" s="297" t="s">
        <v>440</v>
      </c>
      <c r="O160" s="297" t="s">
        <v>440</v>
      </c>
      <c r="P160" s="297" t="s">
        <v>440</v>
      </c>
      <c r="Q160" s="297" t="s">
        <v>440</v>
      </c>
      <c r="R160" s="297" t="s">
        <v>440</v>
      </c>
      <c r="S160" s="297" t="s">
        <v>440</v>
      </c>
    </row>
    <row r="161" spans="1:19" ht="15.75" x14ac:dyDescent="0.25">
      <c r="A161" s="292" t="s">
        <v>777</v>
      </c>
      <c r="B161" s="293" t="s">
        <v>932</v>
      </c>
      <c r="C161" s="244" t="s">
        <v>933</v>
      </c>
      <c r="D161" s="297" t="s">
        <v>440</v>
      </c>
      <c r="E161" s="297" t="s">
        <v>440</v>
      </c>
      <c r="F161" s="297" t="s">
        <v>440</v>
      </c>
      <c r="G161" s="297" t="s">
        <v>440</v>
      </c>
      <c r="H161" s="297" t="s">
        <v>440</v>
      </c>
      <c r="I161" s="297" t="s">
        <v>440</v>
      </c>
      <c r="J161" s="297" t="s">
        <v>440</v>
      </c>
      <c r="K161" s="297" t="s">
        <v>440</v>
      </c>
      <c r="L161" s="297" t="s">
        <v>440</v>
      </c>
      <c r="M161" s="297" t="s">
        <v>440</v>
      </c>
      <c r="N161" s="297" t="s">
        <v>440</v>
      </c>
      <c r="O161" s="297" t="s">
        <v>440</v>
      </c>
      <c r="P161" s="297" t="s">
        <v>440</v>
      </c>
      <c r="Q161" s="297" t="s">
        <v>440</v>
      </c>
      <c r="R161" s="297" t="s">
        <v>440</v>
      </c>
      <c r="S161" s="297" t="s">
        <v>440</v>
      </c>
    </row>
  </sheetData>
  <mergeCells count="18">
    <mergeCell ref="F11:J12"/>
    <mergeCell ref="K11:K13"/>
    <mergeCell ref="L11:M12"/>
    <mergeCell ref="A11:A13"/>
    <mergeCell ref="B11:B13"/>
    <mergeCell ref="C11:C13"/>
    <mergeCell ref="D11:D13"/>
    <mergeCell ref="E11:E13"/>
    <mergeCell ref="A4:S4"/>
    <mergeCell ref="A6:S6"/>
    <mergeCell ref="A7:S7"/>
    <mergeCell ref="A9:S9"/>
    <mergeCell ref="A10:R10"/>
    <mergeCell ref="N11:N13"/>
    <mergeCell ref="O11:O13"/>
    <mergeCell ref="P11:S11"/>
    <mergeCell ref="P12:Q12"/>
    <mergeCell ref="R12:S12"/>
  </mergeCells>
  <pageMargins left="0.78740157480314965" right="0.39370078740157483" top="0.39370078740157483" bottom="0.39370078740157483" header="0.27559055118110237" footer="0.27559055118110237"/>
  <pageSetup paperSize="8" scale="56" fitToHeight="0" orientation="landscape" r:id="rId1"/>
  <headerFooter alignWithMargins="0">
    <oddFooter>&amp;R&amp;P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182FF-1CB5-43E7-A626-8324C1CC21CB}">
  <dimension ref="A1:Y16"/>
  <sheetViews>
    <sheetView zoomScale="70" zoomScaleNormal="70" workbookViewId="0">
      <selection activeCell="A8" sqref="A8:L8"/>
    </sheetView>
  </sheetViews>
  <sheetFormatPr defaultColWidth="18.28515625" defaultRowHeight="15" x14ac:dyDescent="0.25"/>
  <cols>
    <col min="1" max="1" width="13.7109375" style="65" customWidth="1"/>
    <col min="2" max="2" width="37.7109375" style="66" customWidth="1"/>
    <col min="3" max="3" width="17.7109375" style="66" customWidth="1"/>
    <col min="4" max="4" width="25.5703125" style="66" customWidth="1"/>
    <col min="5" max="5" width="31" style="66" customWidth="1"/>
    <col min="6" max="6" width="48.28515625" style="66" customWidth="1"/>
    <col min="7" max="7" width="20.42578125" style="66" customWidth="1"/>
    <col min="8" max="8" width="19.85546875" style="66" customWidth="1"/>
    <col min="9" max="9" width="16" style="66" customWidth="1"/>
    <col min="10" max="10" width="14.5703125" style="66" customWidth="1"/>
    <col min="11" max="12" width="19.85546875" style="66" customWidth="1"/>
    <col min="13" max="14" width="21.140625" style="66" customWidth="1"/>
    <col min="15" max="15" width="12" style="66" customWidth="1"/>
    <col min="16" max="16" width="13.140625" style="66" customWidth="1"/>
    <col min="17" max="17" width="25.140625" style="66" customWidth="1"/>
    <col min="18" max="18" width="25.85546875" style="66" customWidth="1"/>
    <col min="19" max="19" width="14.7109375" style="65" customWidth="1"/>
    <col min="20" max="20" width="17.85546875" style="65" customWidth="1"/>
    <col min="21" max="21" width="19.140625" style="65" customWidth="1"/>
    <col min="22" max="22" width="22" style="65" customWidth="1"/>
    <col min="23" max="23" width="22.7109375" style="65" customWidth="1"/>
    <col min="24" max="24" width="25.5703125" style="65" customWidth="1"/>
    <col min="25" max="25" width="52.7109375" style="65" customWidth="1"/>
    <col min="26" max="245" width="10.28515625" style="65" customWidth="1"/>
    <col min="246" max="246" width="4.42578125" style="65" customWidth="1"/>
    <col min="247" max="247" width="18.28515625" style="65"/>
    <col min="248" max="248" width="19" style="65" customWidth="1"/>
    <col min="249" max="249" width="15.42578125" style="65" customWidth="1"/>
    <col min="250" max="251" width="12.42578125" style="65" customWidth="1"/>
    <col min="252" max="252" width="7.140625" style="65" customWidth="1"/>
    <col min="253" max="253" width="10.140625" style="65" customWidth="1"/>
    <col min="254" max="254" width="15.85546875" style="65" customWidth="1"/>
    <col min="255" max="255" width="15.140625" style="65" customWidth="1"/>
    <col min="256" max="16384" width="18.28515625" style="65"/>
  </cols>
  <sheetData>
    <row r="1" spans="1:25" s="82" customFormat="1" ht="11.25" x14ac:dyDescent="0.2">
      <c r="B1" s="83"/>
      <c r="C1" s="83"/>
      <c r="D1" s="83"/>
      <c r="E1" s="83"/>
      <c r="F1" s="83"/>
      <c r="G1" s="83"/>
      <c r="H1" s="83"/>
      <c r="I1" s="83"/>
      <c r="J1" s="83"/>
      <c r="K1" s="83"/>
      <c r="L1" s="57" t="s">
        <v>646</v>
      </c>
      <c r="M1" s="83"/>
      <c r="N1" s="83"/>
      <c r="O1" s="83"/>
      <c r="P1" s="83"/>
      <c r="Q1" s="83"/>
      <c r="R1" s="83"/>
    </row>
    <row r="2" spans="1:25" s="82" customFormat="1" ht="11.25" x14ac:dyDescent="0.2">
      <c r="B2" s="83"/>
      <c r="C2" s="83"/>
      <c r="D2" s="83"/>
      <c r="E2" s="83"/>
      <c r="F2" s="83"/>
      <c r="G2" s="83"/>
      <c r="H2" s="83"/>
      <c r="I2" s="83"/>
      <c r="J2" s="83"/>
      <c r="K2" s="83"/>
      <c r="L2" s="56" t="s">
        <v>68</v>
      </c>
      <c r="M2" s="83"/>
      <c r="N2" s="83"/>
      <c r="O2" s="83"/>
      <c r="P2" s="83"/>
      <c r="Q2" s="83"/>
      <c r="R2" s="83"/>
    </row>
    <row r="3" spans="1:25" s="82" customFormat="1" ht="11.25" x14ac:dyDescent="0.2">
      <c r="B3" s="83"/>
      <c r="C3" s="83"/>
      <c r="D3" s="83"/>
      <c r="E3" s="83"/>
      <c r="F3" s="83"/>
      <c r="G3" s="83"/>
      <c r="H3" s="83"/>
      <c r="I3" s="83"/>
      <c r="J3" s="83"/>
      <c r="K3" s="83"/>
      <c r="L3" s="56" t="s">
        <v>67</v>
      </c>
      <c r="M3" s="83"/>
      <c r="N3" s="83"/>
      <c r="O3" s="83"/>
      <c r="P3" s="83"/>
      <c r="Q3" s="83"/>
      <c r="R3" s="83"/>
    </row>
    <row r="4" spans="1:25" ht="16.5" customHeight="1" x14ac:dyDescent="0.25">
      <c r="A4" s="416" t="s">
        <v>645</v>
      </c>
      <c r="B4" s="416"/>
      <c r="C4" s="416"/>
      <c r="D4" s="416"/>
      <c r="E4" s="416"/>
      <c r="F4" s="416"/>
      <c r="G4" s="416"/>
      <c r="H4" s="416"/>
      <c r="I4" s="416"/>
      <c r="J4" s="416"/>
      <c r="K4" s="416"/>
      <c r="L4" s="416"/>
    </row>
    <row r="5" spans="1:25" ht="16.5" customHeight="1" x14ac:dyDescent="0.25">
      <c r="A5" s="93"/>
      <c r="B5" s="93"/>
      <c r="C5" s="93"/>
      <c r="D5" s="93"/>
      <c r="E5" s="93"/>
      <c r="F5" s="93"/>
      <c r="G5" s="93"/>
      <c r="H5" s="93"/>
      <c r="I5" s="93"/>
      <c r="J5" s="93"/>
      <c r="K5" s="93"/>
      <c r="L5" s="93"/>
    </row>
    <row r="6" spans="1:25" ht="15.75" customHeight="1" x14ac:dyDescent="0.25">
      <c r="A6" s="408" t="s">
        <v>676</v>
      </c>
      <c r="B6" s="408"/>
      <c r="C6" s="408"/>
      <c r="D6" s="408"/>
      <c r="E6" s="408"/>
      <c r="F6" s="408"/>
      <c r="G6" s="408"/>
      <c r="H6" s="408"/>
      <c r="I6" s="408"/>
      <c r="J6" s="408"/>
      <c r="K6" s="408"/>
      <c r="L6" s="408"/>
      <c r="M6" s="80"/>
      <c r="N6" s="80"/>
      <c r="O6" s="80"/>
      <c r="P6" s="80"/>
      <c r="Q6" s="80"/>
      <c r="R6" s="80"/>
      <c r="S6" s="80"/>
      <c r="T6" s="80"/>
      <c r="U6" s="80"/>
      <c r="V6" s="80"/>
      <c r="W6" s="80"/>
      <c r="X6" s="80"/>
      <c r="Y6" s="80"/>
    </row>
    <row r="7" spans="1:25" ht="15.75" customHeight="1" x14ac:dyDescent="0.25">
      <c r="A7" s="409" t="s">
        <v>675</v>
      </c>
      <c r="B7" s="409"/>
      <c r="C7" s="409"/>
      <c r="D7" s="409"/>
      <c r="E7" s="409"/>
      <c r="F7" s="409"/>
      <c r="G7" s="409"/>
      <c r="H7" s="409"/>
      <c r="I7" s="409"/>
      <c r="J7" s="409"/>
      <c r="K7" s="409"/>
      <c r="L7" s="409"/>
      <c r="M7" s="79"/>
      <c r="N7" s="79"/>
      <c r="O7" s="79"/>
      <c r="P7" s="79"/>
      <c r="Q7" s="79"/>
      <c r="R7" s="79"/>
      <c r="S7" s="79"/>
      <c r="T7" s="79"/>
      <c r="U7" s="79"/>
      <c r="V7" s="79"/>
      <c r="W7" s="79"/>
      <c r="X7" s="79"/>
      <c r="Y7" s="79"/>
    </row>
    <row r="8" spans="1:25" ht="15.75" customHeight="1" x14ac:dyDescent="0.25">
      <c r="A8" s="409"/>
      <c r="B8" s="409"/>
      <c r="C8" s="409"/>
      <c r="D8" s="409"/>
      <c r="E8" s="409"/>
      <c r="F8" s="409"/>
      <c r="G8" s="409"/>
      <c r="H8" s="409"/>
      <c r="I8" s="409"/>
      <c r="J8" s="409"/>
      <c r="K8" s="409"/>
      <c r="L8" s="409"/>
      <c r="M8" s="79"/>
      <c r="N8" s="79"/>
      <c r="O8" s="79"/>
      <c r="P8" s="79"/>
      <c r="Q8" s="79"/>
      <c r="R8" s="79"/>
      <c r="S8" s="79"/>
      <c r="T8" s="79"/>
      <c r="U8" s="79"/>
      <c r="V8" s="79"/>
      <c r="W8" s="79"/>
      <c r="X8" s="79"/>
      <c r="Y8" s="79"/>
    </row>
    <row r="9" spans="1:25" ht="16.5" customHeight="1" x14ac:dyDescent="0.25">
      <c r="A9" s="410" t="s">
        <v>65</v>
      </c>
      <c r="B9" s="410"/>
      <c r="C9" s="410"/>
      <c r="D9" s="410"/>
      <c r="E9" s="410"/>
      <c r="F9" s="410"/>
      <c r="G9" s="410"/>
      <c r="H9" s="410"/>
      <c r="I9" s="410"/>
      <c r="J9" s="410"/>
      <c r="K9" s="410"/>
      <c r="L9" s="410"/>
      <c r="M9" s="91"/>
      <c r="N9" s="91"/>
      <c r="O9" s="91"/>
      <c r="P9" s="91"/>
      <c r="Q9" s="91"/>
      <c r="R9" s="91"/>
      <c r="S9" s="91"/>
      <c r="T9" s="91"/>
      <c r="U9" s="91"/>
      <c r="V9" s="91"/>
      <c r="W9" s="91"/>
      <c r="X9" s="91"/>
      <c r="Y9" s="91"/>
    </row>
    <row r="10" spans="1:25" s="67" customFormat="1" ht="16.5" customHeight="1" thickBot="1" x14ac:dyDescent="0.25">
      <c r="A10" s="411"/>
      <c r="B10" s="411"/>
      <c r="C10" s="411"/>
      <c r="D10" s="411"/>
      <c r="E10" s="411"/>
      <c r="F10" s="411"/>
      <c r="G10" s="411"/>
      <c r="H10" s="411"/>
      <c r="I10" s="411"/>
      <c r="J10" s="411"/>
      <c r="K10" s="411"/>
      <c r="L10" s="411"/>
      <c r="M10" s="411"/>
      <c r="N10" s="411"/>
      <c r="O10" s="411"/>
      <c r="P10" s="411"/>
      <c r="Q10" s="411"/>
      <c r="R10" s="411"/>
      <c r="S10" s="411"/>
      <c r="T10" s="411"/>
      <c r="U10" s="411"/>
      <c r="V10" s="411"/>
      <c r="W10" s="411"/>
      <c r="X10" s="411"/>
    </row>
    <row r="11" spans="1:25" s="67" customFormat="1" ht="63" customHeight="1" thickBot="1" x14ac:dyDescent="0.3">
      <c r="A11" s="412" t="s">
        <v>62</v>
      </c>
      <c r="B11" s="412" t="s">
        <v>61</v>
      </c>
      <c r="C11" s="412" t="s">
        <v>60</v>
      </c>
      <c r="D11" s="412" t="s">
        <v>644</v>
      </c>
      <c r="E11" s="412"/>
      <c r="F11" s="412"/>
      <c r="G11" s="412" t="s">
        <v>643</v>
      </c>
      <c r="H11" s="412" t="s">
        <v>642</v>
      </c>
      <c r="I11" s="412"/>
      <c r="J11" s="412"/>
      <c r="K11" s="412"/>
      <c r="L11" s="412"/>
      <c r="M11" s="413" t="s">
        <v>641</v>
      </c>
      <c r="N11" s="413"/>
      <c r="O11" s="413"/>
      <c r="P11" s="413"/>
      <c r="Q11" s="413" t="s">
        <v>640</v>
      </c>
      <c r="R11" s="414" t="s">
        <v>639</v>
      </c>
      <c r="S11" s="413" t="s">
        <v>638</v>
      </c>
      <c r="T11" s="413"/>
      <c r="U11" s="413"/>
      <c r="V11" s="413"/>
      <c r="W11" s="413" t="s">
        <v>637</v>
      </c>
      <c r="X11" s="413"/>
      <c r="Y11" s="412" t="s">
        <v>636</v>
      </c>
    </row>
    <row r="12" spans="1:25" s="67" customFormat="1" ht="213.75" customHeight="1" thickBot="1" x14ac:dyDescent="0.3">
      <c r="A12" s="412"/>
      <c r="B12" s="412"/>
      <c r="C12" s="412"/>
      <c r="D12" s="412" t="s">
        <v>635</v>
      </c>
      <c r="E12" s="412"/>
      <c r="F12" s="412" t="s">
        <v>634</v>
      </c>
      <c r="G12" s="412"/>
      <c r="H12" s="412" t="s">
        <v>633</v>
      </c>
      <c r="I12" s="412" t="s">
        <v>632</v>
      </c>
      <c r="J12" s="412"/>
      <c r="K12" s="412" t="s">
        <v>631</v>
      </c>
      <c r="L12" s="412" t="s">
        <v>630</v>
      </c>
      <c r="M12" s="414" t="s">
        <v>629</v>
      </c>
      <c r="N12" s="414" t="s">
        <v>628</v>
      </c>
      <c r="O12" s="414" t="s">
        <v>627</v>
      </c>
      <c r="P12" s="414"/>
      <c r="Q12" s="413"/>
      <c r="R12" s="414"/>
      <c r="S12" s="415" t="s">
        <v>626</v>
      </c>
      <c r="T12" s="415"/>
      <c r="U12" s="412" t="s">
        <v>625</v>
      </c>
      <c r="V12" s="412"/>
      <c r="W12" s="412" t="s">
        <v>624</v>
      </c>
      <c r="X12" s="413" t="s">
        <v>623</v>
      </c>
      <c r="Y12" s="412"/>
    </row>
    <row r="13" spans="1:25" s="67" customFormat="1" ht="43.5" customHeight="1" thickBot="1" x14ac:dyDescent="0.3">
      <c r="A13" s="412"/>
      <c r="B13" s="412"/>
      <c r="C13" s="412"/>
      <c r="D13" s="72" t="s">
        <v>401</v>
      </c>
      <c r="E13" s="72" t="s">
        <v>400</v>
      </c>
      <c r="F13" s="412"/>
      <c r="G13" s="412"/>
      <c r="H13" s="412"/>
      <c r="I13" s="90" t="s">
        <v>399</v>
      </c>
      <c r="J13" s="90" t="s">
        <v>398</v>
      </c>
      <c r="K13" s="412"/>
      <c r="L13" s="412"/>
      <c r="M13" s="414"/>
      <c r="N13" s="414"/>
      <c r="O13" s="88" t="s">
        <v>395</v>
      </c>
      <c r="P13" s="88" t="s">
        <v>394</v>
      </c>
      <c r="Q13" s="413"/>
      <c r="R13" s="414"/>
      <c r="S13" s="87" t="s">
        <v>395</v>
      </c>
      <c r="T13" s="87" t="s">
        <v>394</v>
      </c>
      <c r="U13" s="87" t="s">
        <v>395</v>
      </c>
      <c r="V13" s="87" t="s">
        <v>394</v>
      </c>
      <c r="W13" s="412"/>
      <c r="X13" s="413"/>
      <c r="Y13" s="412"/>
    </row>
    <row r="14" spans="1:25" s="67" customFormat="1" ht="15" customHeight="1" thickBot="1" x14ac:dyDescent="0.3">
      <c r="A14" s="71">
        <v>1</v>
      </c>
      <c r="B14" s="71">
        <v>2</v>
      </c>
      <c r="C14" s="71">
        <v>3</v>
      </c>
      <c r="D14" s="71">
        <v>4</v>
      </c>
      <c r="E14" s="71">
        <v>5</v>
      </c>
      <c r="F14" s="71">
        <v>6</v>
      </c>
      <c r="G14" s="71">
        <v>7</v>
      </c>
      <c r="H14" s="71">
        <v>8</v>
      </c>
      <c r="I14" s="71">
        <v>9</v>
      </c>
      <c r="J14" s="71">
        <v>10</v>
      </c>
      <c r="K14" s="71">
        <v>11</v>
      </c>
      <c r="L14" s="71">
        <v>12</v>
      </c>
      <c r="M14" s="71">
        <v>13</v>
      </c>
      <c r="N14" s="71">
        <v>14</v>
      </c>
      <c r="O14" s="71">
        <v>15</v>
      </c>
      <c r="P14" s="71">
        <v>16</v>
      </c>
      <c r="Q14" s="71">
        <v>17</v>
      </c>
      <c r="R14" s="71">
        <v>18</v>
      </c>
      <c r="S14" s="71">
        <v>19</v>
      </c>
      <c r="T14" s="71">
        <v>20</v>
      </c>
      <c r="U14" s="71">
        <v>21</v>
      </c>
      <c r="V14" s="71">
        <v>22</v>
      </c>
      <c r="W14" s="71">
        <v>23</v>
      </c>
      <c r="X14" s="71">
        <v>24</v>
      </c>
      <c r="Y14" s="71">
        <v>25</v>
      </c>
    </row>
    <row r="15" spans="1:25" ht="15.75" customHeight="1" thickBot="1" x14ac:dyDescent="0.3">
      <c r="A15" s="70"/>
      <c r="B15" s="69"/>
      <c r="C15" s="68"/>
      <c r="D15" s="68"/>
      <c r="E15" s="68"/>
      <c r="F15" s="68"/>
      <c r="G15" s="68"/>
      <c r="H15" s="68"/>
      <c r="I15" s="68"/>
      <c r="J15" s="68"/>
      <c r="K15" s="68"/>
      <c r="L15" s="68"/>
      <c r="M15" s="68"/>
      <c r="N15" s="68"/>
      <c r="O15" s="68"/>
      <c r="P15" s="68"/>
      <c r="Q15" s="68"/>
      <c r="R15" s="68"/>
      <c r="S15" s="68"/>
      <c r="T15" s="68"/>
      <c r="U15" s="68"/>
      <c r="V15" s="68"/>
      <c r="W15" s="86"/>
      <c r="X15" s="86"/>
      <c r="Y15" s="86"/>
    </row>
    <row r="16" spans="1:25" ht="15.75" customHeight="1" thickBot="1" x14ac:dyDescent="0.3">
      <c r="A16" s="70"/>
      <c r="B16" s="136"/>
    </row>
  </sheetData>
  <mergeCells count="31">
    <mergeCell ref="A10:X10"/>
    <mergeCell ref="A4:L4"/>
    <mergeCell ref="A6:L6"/>
    <mergeCell ref="A7:L7"/>
    <mergeCell ref="A8:L8"/>
    <mergeCell ref="A9:L9"/>
    <mergeCell ref="H11:L11"/>
    <mergeCell ref="D12:E12"/>
    <mergeCell ref="F12:F13"/>
    <mergeCell ref="H12:H13"/>
    <mergeCell ref="I12:J12"/>
    <mergeCell ref="K12:K13"/>
    <mergeCell ref="L12:L13"/>
    <mergeCell ref="A11:A13"/>
    <mergeCell ref="B11:B13"/>
    <mergeCell ref="C11:C13"/>
    <mergeCell ref="D11:F11"/>
    <mergeCell ref="G11:G13"/>
    <mergeCell ref="W11:X11"/>
    <mergeCell ref="Y11:Y13"/>
    <mergeCell ref="U12:V12"/>
    <mergeCell ref="W12:W13"/>
    <mergeCell ref="X12:X13"/>
    <mergeCell ref="S12:T12"/>
    <mergeCell ref="M11:P11"/>
    <mergeCell ref="Q11:Q13"/>
    <mergeCell ref="R11:R13"/>
    <mergeCell ref="S11:V11"/>
    <mergeCell ref="M12:M13"/>
    <mergeCell ref="N12:N13"/>
    <mergeCell ref="O12:P12"/>
  </mergeCells>
  <pageMargins left="0.39370078740157483" right="0.39370078740157483" top="0.78740157480314965" bottom="0.39370078740157483" header="0.27559055118110237" footer="0.27559055118110237"/>
  <pageSetup paperSize="9" orientation="landscape" r:id="rId1"/>
  <headerFooter alignWithMargins="0">
    <oddFooter>&amp;R&amp;P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6316B-F3E1-46B6-B9C9-B843BB6EAEA3}">
  <sheetPr>
    <pageSetUpPr fitToPage="1"/>
  </sheetPr>
  <dimension ref="A1:AC161"/>
  <sheetViews>
    <sheetView zoomScale="70" zoomScaleNormal="70" workbookViewId="0">
      <selection activeCell="A10" sqref="A10:V10"/>
    </sheetView>
  </sheetViews>
  <sheetFormatPr defaultRowHeight="15" x14ac:dyDescent="0.25"/>
  <cols>
    <col min="1" max="1" width="11.7109375" style="111" customWidth="1"/>
    <col min="2" max="2" width="44.28515625" style="111" customWidth="1"/>
    <col min="3" max="3" width="18" style="111" customWidth="1"/>
    <col min="4" max="4" width="22.140625" style="111" customWidth="1"/>
    <col min="5" max="5" width="13.42578125" style="111" customWidth="1"/>
    <col min="6" max="6" width="12.7109375" style="111" customWidth="1"/>
    <col min="7" max="7" width="18.42578125" style="111" customWidth="1"/>
    <col min="8" max="8" width="19.7109375" style="111" customWidth="1"/>
    <col min="9" max="9" width="24.140625" style="111" customWidth="1"/>
    <col min="10" max="10" width="22.7109375" style="111" customWidth="1"/>
    <col min="11" max="11" width="17.7109375" style="111" customWidth="1"/>
    <col min="12" max="12" width="16.140625" style="111" customWidth="1"/>
    <col min="13" max="13" width="16.42578125" style="111" customWidth="1"/>
    <col min="14" max="14" width="28" style="111" customWidth="1"/>
    <col min="15" max="16" width="22.7109375" style="111" customWidth="1"/>
    <col min="17" max="17" width="16.28515625" style="66" customWidth="1"/>
    <col min="18" max="18" width="8.28515625" style="65" customWidth="1"/>
    <col min="19" max="19" width="7.7109375" style="65" customWidth="1"/>
    <col min="20" max="20" width="9.42578125" style="65" customWidth="1"/>
    <col min="21" max="21" width="10.85546875" style="65" customWidth="1"/>
    <col min="22" max="22" width="16.5703125" style="111" customWidth="1"/>
    <col min="23" max="23" width="15.140625" style="111" customWidth="1"/>
    <col min="24" max="24" width="15" style="111" customWidth="1"/>
    <col min="25" max="16384" width="9.140625" style="111"/>
  </cols>
  <sheetData>
    <row r="1" spans="1:29" s="128" customFormat="1" ht="11.25" x14ac:dyDescent="0.2">
      <c r="A1" s="131"/>
      <c r="Q1" s="83"/>
      <c r="R1" s="82"/>
      <c r="S1" s="82"/>
      <c r="T1" s="82"/>
      <c r="U1" s="82"/>
      <c r="X1" s="132" t="s">
        <v>656</v>
      </c>
    </row>
    <row r="2" spans="1:29" s="128" customFormat="1" ht="11.25" x14ac:dyDescent="0.2">
      <c r="A2" s="131"/>
      <c r="Q2" s="83"/>
      <c r="R2" s="82"/>
      <c r="S2" s="82"/>
      <c r="T2" s="82"/>
      <c r="U2" s="82"/>
      <c r="X2" s="129" t="s">
        <v>68</v>
      </c>
    </row>
    <row r="3" spans="1:29" s="128" customFormat="1" ht="11.25" x14ac:dyDescent="0.2">
      <c r="A3" s="130"/>
      <c r="Q3" s="83"/>
      <c r="R3" s="82"/>
      <c r="S3" s="82"/>
      <c r="T3" s="82"/>
      <c r="U3" s="82"/>
      <c r="X3" s="129" t="s">
        <v>67</v>
      </c>
    </row>
    <row r="4" spans="1:29" s="116" customFormat="1" ht="16.5" customHeight="1" x14ac:dyDescent="0.25">
      <c r="A4" s="437" t="s">
        <v>655</v>
      </c>
      <c r="B4" s="437"/>
      <c r="C4" s="437"/>
      <c r="D4" s="437"/>
      <c r="E4" s="437"/>
      <c r="F4" s="437"/>
      <c r="G4" s="437"/>
      <c r="H4" s="437"/>
      <c r="I4" s="437"/>
      <c r="J4" s="437"/>
      <c r="K4" s="437"/>
      <c r="L4" s="437"/>
      <c r="M4" s="437"/>
      <c r="N4" s="437"/>
      <c r="O4" s="437"/>
      <c r="P4" s="437"/>
      <c r="Q4" s="437"/>
      <c r="R4" s="437"/>
      <c r="S4" s="437"/>
      <c r="T4" s="437"/>
      <c r="U4" s="437"/>
      <c r="V4" s="437"/>
      <c r="W4" s="437"/>
      <c r="X4" s="437"/>
    </row>
    <row r="5" spans="1:29" s="116" customFormat="1" ht="15.75" customHeight="1" x14ac:dyDescent="0.2">
      <c r="A5" s="438"/>
      <c r="B5" s="438"/>
      <c r="C5" s="438"/>
      <c r="D5" s="438"/>
      <c r="E5" s="438"/>
      <c r="F5" s="438"/>
      <c r="G5" s="438"/>
      <c r="H5" s="438"/>
      <c r="I5" s="438"/>
      <c r="J5" s="438"/>
      <c r="K5" s="438"/>
      <c r="L5" s="438"/>
      <c r="M5" s="438"/>
      <c r="N5" s="438"/>
      <c r="O5" s="438"/>
      <c r="P5" s="438"/>
      <c r="Q5" s="438"/>
      <c r="R5" s="438"/>
      <c r="S5" s="438"/>
      <c r="T5" s="438"/>
      <c r="U5" s="438"/>
      <c r="V5" s="438"/>
      <c r="W5" s="438"/>
      <c r="X5" s="438"/>
    </row>
    <row r="6" spans="1:29" s="116" customFormat="1" ht="15.75" customHeight="1" x14ac:dyDescent="0.2">
      <c r="A6" s="439" t="s">
        <v>676</v>
      </c>
      <c r="B6" s="439"/>
      <c r="C6" s="439"/>
      <c r="D6" s="439"/>
      <c r="E6" s="439"/>
      <c r="F6" s="439"/>
      <c r="G6" s="439"/>
      <c r="H6" s="439"/>
      <c r="I6" s="439"/>
      <c r="J6" s="439"/>
      <c r="K6" s="439"/>
      <c r="L6" s="439"/>
      <c r="M6" s="439"/>
      <c r="N6" s="439"/>
      <c r="O6" s="439"/>
      <c r="P6" s="439"/>
      <c r="Q6" s="439"/>
      <c r="R6" s="439"/>
      <c r="S6" s="439"/>
      <c r="T6" s="439"/>
      <c r="U6" s="439"/>
      <c r="V6" s="439"/>
      <c r="W6" s="439"/>
      <c r="X6" s="439"/>
      <c r="Y6" s="124"/>
      <c r="Z6" s="124"/>
      <c r="AA6" s="124"/>
      <c r="AB6" s="124"/>
      <c r="AC6" s="124"/>
    </row>
    <row r="7" spans="1:29" s="116" customFormat="1" ht="15.75" customHeight="1" x14ac:dyDescent="0.2">
      <c r="A7" s="439" t="s">
        <v>675</v>
      </c>
      <c r="B7" s="439"/>
      <c r="C7" s="439"/>
      <c r="D7" s="439"/>
      <c r="E7" s="439"/>
      <c r="F7" s="439"/>
      <c r="G7" s="439"/>
      <c r="H7" s="439"/>
      <c r="I7" s="439"/>
      <c r="J7" s="439"/>
      <c r="K7" s="439"/>
      <c r="L7" s="439"/>
      <c r="M7" s="439"/>
      <c r="N7" s="439"/>
      <c r="O7" s="439"/>
      <c r="P7" s="439"/>
      <c r="Q7" s="439"/>
      <c r="R7" s="439"/>
      <c r="S7" s="439"/>
      <c r="T7" s="439"/>
      <c r="U7" s="439"/>
      <c r="V7" s="439"/>
      <c r="W7" s="439"/>
      <c r="X7" s="439"/>
      <c r="Y7" s="123"/>
      <c r="Z7" s="123"/>
      <c r="AA7" s="123"/>
      <c r="AB7" s="123"/>
      <c r="AC7" s="123"/>
    </row>
    <row r="8" spans="1:29" s="116" customFormat="1" ht="15.75" customHeight="1" x14ac:dyDescent="0.2">
      <c r="A8" s="440"/>
      <c r="B8" s="440"/>
      <c r="C8" s="440"/>
      <c r="D8" s="440"/>
      <c r="E8" s="440"/>
      <c r="F8" s="440"/>
      <c r="G8" s="440"/>
      <c r="H8" s="440"/>
      <c r="I8" s="440"/>
      <c r="J8" s="440"/>
      <c r="K8" s="440"/>
      <c r="L8" s="440"/>
      <c r="M8" s="440"/>
      <c r="N8" s="440"/>
      <c r="O8" s="440"/>
      <c r="P8" s="440"/>
      <c r="Q8" s="440"/>
      <c r="R8" s="440"/>
      <c r="S8" s="440"/>
      <c r="T8" s="440"/>
      <c r="U8" s="440"/>
      <c r="V8" s="440"/>
      <c r="W8" s="440"/>
      <c r="X8" s="440"/>
      <c r="Y8" s="123"/>
      <c r="Z8" s="123"/>
      <c r="AA8" s="123"/>
      <c r="AB8" s="123"/>
      <c r="AC8" s="123"/>
    </row>
    <row r="9" spans="1:29" s="116" customFormat="1" ht="16.5" customHeight="1" x14ac:dyDescent="0.25">
      <c r="A9" s="436" t="s">
        <v>1131</v>
      </c>
      <c r="B9" s="436"/>
      <c r="C9" s="436"/>
      <c r="D9" s="436"/>
      <c r="E9" s="436"/>
      <c r="F9" s="436"/>
      <c r="G9" s="436"/>
      <c r="H9" s="436"/>
      <c r="I9" s="436"/>
      <c r="J9" s="436"/>
      <c r="K9" s="436"/>
      <c r="L9" s="436"/>
      <c r="M9" s="436"/>
      <c r="N9" s="436"/>
      <c r="O9" s="436"/>
      <c r="P9" s="436"/>
      <c r="Q9" s="436"/>
      <c r="R9" s="436"/>
      <c r="S9" s="436"/>
      <c r="T9" s="436"/>
      <c r="U9" s="436"/>
      <c r="V9" s="436"/>
      <c r="W9" s="436"/>
      <c r="X9" s="436"/>
      <c r="Y9" s="120"/>
      <c r="Z9" s="120"/>
      <c r="AA9" s="120"/>
      <c r="AB9" s="120"/>
      <c r="AC9" s="120"/>
    </row>
    <row r="10" spans="1:29" s="116" customFormat="1" ht="18.75" customHeight="1" thickBot="1" x14ac:dyDescent="0.25">
      <c r="A10" s="434"/>
      <c r="B10" s="434"/>
      <c r="C10" s="434"/>
      <c r="D10" s="434"/>
      <c r="E10" s="434"/>
      <c r="F10" s="434"/>
      <c r="G10" s="434"/>
      <c r="H10" s="434"/>
      <c r="I10" s="434"/>
      <c r="J10" s="434"/>
      <c r="K10" s="434"/>
      <c r="L10" s="434"/>
      <c r="M10" s="434"/>
      <c r="N10" s="434"/>
      <c r="O10" s="434"/>
      <c r="P10" s="434"/>
      <c r="Q10" s="434"/>
      <c r="R10" s="434"/>
      <c r="S10" s="434"/>
      <c r="T10" s="434"/>
      <c r="U10" s="434"/>
      <c r="V10" s="434"/>
    </row>
    <row r="11" spans="1:29" s="116" customFormat="1" ht="95.25" customHeight="1" thickBot="1" x14ac:dyDescent="0.25">
      <c r="A11" s="432" t="s">
        <v>654</v>
      </c>
      <c r="B11" s="432" t="s">
        <v>61</v>
      </c>
      <c r="C11" s="432" t="s">
        <v>591</v>
      </c>
      <c r="D11" s="445" t="s">
        <v>653</v>
      </c>
      <c r="E11" s="432" t="s">
        <v>589</v>
      </c>
      <c r="F11" s="432" t="s">
        <v>588</v>
      </c>
      <c r="G11" s="432" t="s">
        <v>587</v>
      </c>
      <c r="H11" s="432" t="s">
        <v>586</v>
      </c>
      <c r="I11" s="432"/>
      <c r="J11" s="432"/>
      <c r="K11" s="432"/>
      <c r="L11" s="444" t="s">
        <v>585</v>
      </c>
      <c r="M11" s="444"/>
      <c r="N11" s="432" t="s">
        <v>584</v>
      </c>
      <c r="O11" s="432" t="s">
        <v>583</v>
      </c>
      <c r="P11" s="445" t="s">
        <v>652</v>
      </c>
      <c r="Q11" s="413" t="s">
        <v>651</v>
      </c>
      <c r="R11" s="413" t="s">
        <v>650</v>
      </c>
      <c r="S11" s="413"/>
      <c r="T11" s="413"/>
      <c r="U11" s="413"/>
      <c r="V11" s="432" t="s">
        <v>649</v>
      </c>
      <c r="W11" s="432" t="s">
        <v>648</v>
      </c>
      <c r="X11" s="432"/>
    </row>
    <row r="12" spans="1:29" s="116" customFormat="1" ht="96.75" customHeight="1" thickBot="1" x14ac:dyDescent="0.25">
      <c r="A12" s="432"/>
      <c r="B12" s="432"/>
      <c r="C12" s="432"/>
      <c r="D12" s="445"/>
      <c r="E12" s="432"/>
      <c r="F12" s="432"/>
      <c r="G12" s="432"/>
      <c r="H12" s="432" t="s">
        <v>575</v>
      </c>
      <c r="I12" s="432" t="s">
        <v>574</v>
      </c>
      <c r="J12" s="432" t="s">
        <v>573</v>
      </c>
      <c r="K12" s="432" t="s">
        <v>572</v>
      </c>
      <c r="L12" s="444"/>
      <c r="M12" s="444"/>
      <c r="N12" s="432"/>
      <c r="O12" s="432"/>
      <c r="P12" s="445"/>
      <c r="Q12" s="413"/>
      <c r="R12" s="412" t="s">
        <v>626</v>
      </c>
      <c r="S12" s="412"/>
      <c r="T12" s="412" t="s">
        <v>625</v>
      </c>
      <c r="U12" s="412"/>
      <c r="V12" s="432"/>
      <c r="W12" s="432"/>
      <c r="X12" s="432"/>
    </row>
    <row r="13" spans="1:29" s="116" customFormat="1" ht="125.25" customHeight="1" thickBot="1" x14ac:dyDescent="0.25">
      <c r="A13" s="432"/>
      <c r="B13" s="432"/>
      <c r="C13" s="432"/>
      <c r="D13" s="445"/>
      <c r="E13" s="432"/>
      <c r="F13" s="432"/>
      <c r="G13" s="432"/>
      <c r="H13" s="432"/>
      <c r="I13" s="432"/>
      <c r="J13" s="432"/>
      <c r="K13" s="432"/>
      <c r="L13" s="119" t="s">
        <v>647</v>
      </c>
      <c r="M13" s="112" t="s">
        <v>567</v>
      </c>
      <c r="N13" s="432"/>
      <c r="O13" s="432"/>
      <c r="P13" s="445"/>
      <c r="Q13" s="413"/>
      <c r="R13" s="87" t="s">
        <v>566</v>
      </c>
      <c r="S13" s="87" t="s">
        <v>565</v>
      </c>
      <c r="T13" s="87" t="s">
        <v>566</v>
      </c>
      <c r="U13" s="87" t="s">
        <v>565</v>
      </c>
      <c r="V13" s="432"/>
      <c r="W13" s="137" t="s">
        <v>564</v>
      </c>
      <c r="X13" s="119" t="s">
        <v>563</v>
      </c>
    </row>
    <row r="14" spans="1:29" s="113" customFormat="1" ht="15.75" x14ac:dyDescent="0.25">
      <c r="A14" s="309">
        <v>1</v>
      </c>
      <c r="B14" s="309">
        <v>2</v>
      </c>
      <c r="C14" s="309">
        <v>3</v>
      </c>
      <c r="D14" s="309">
        <v>4</v>
      </c>
      <c r="E14" s="309">
        <v>5</v>
      </c>
      <c r="F14" s="309">
        <v>6</v>
      </c>
      <c r="G14" s="309">
        <v>7</v>
      </c>
      <c r="H14" s="309">
        <v>8</v>
      </c>
      <c r="I14" s="309">
        <v>9</v>
      </c>
      <c r="J14" s="309">
        <v>10</v>
      </c>
      <c r="K14" s="309">
        <v>11</v>
      </c>
      <c r="L14" s="309">
        <v>12</v>
      </c>
      <c r="M14" s="309">
        <v>13</v>
      </c>
      <c r="N14" s="309">
        <v>14</v>
      </c>
      <c r="O14" s="309">
        <v>15</v>
      </c>
      <c r="P14" s="309">
        <v>16</v>
      </c>
      <c r="Q14" s="310">
        <v>17</v>
      </c>
      <c r="R14" s="310">
        <v>18</v>
      </c>
      <c r="S14" s="310">
        <v>19</v>
      </c>
      <c r="T14" s="310">
        <v>20</v>
      </c>
      <c r="U14" s="310">
        <v>21</v>
      </c>
      <c r="V14" s="309">
        <v>22</v>
      </c>
      <c r="W14" s="309">
        <v>23</v>
      </c>
      <c r="X14" s="309">
        <v>24</v>
      </c>
    </row>
    <row r="15" spans="1:29" ht="31.5" x14ac:dyDescent="0.2">
      <c r="A15" s="164">
        <v>0</v>
      </c>
      <c r="B15" s="263" t="s">
        <v>682</v>
      </c>
      <c r="C15" s="164"/>
      <c r="D15" s="303" t="s">
        <v>440</v>
      </c>
      <c r="E15" s="303" t="s">
        <v>440</v>
      </c>
      <c r="F15" s="303" t="s">
        <v>440</v>
      </c>
      <c r="G15" s="303" t="s">
        <v>440</v>
      </c>
      <c r="H15" s="303" t="s">
        <v>440</v>
      </c>
      <c r="I15" s="303" t="s">
        <v>440</v>
      </c>
      <c r="J15" s="303" t="s">
        <v>440</v>
      </c>
      <c r="K15" s="303" t="s">
        <v>440</v>
      </c>
      <c r="L15" s="303" t="s">
        <v>440</v>
      </c>
      <c r="M15" s="303" t="s">
        <v>440</v>
      </c>
      <c r="N15" s="303" t="s">
        <v>440</v>
      </c>
      <c r="O15" s="303" t="s">
        <v>440</v>
      </c>
      <c r="P15" s="303" t="s">
        <v>440</v>
      </c>
      <c r="Q15" s="303" t="s">
        <v>440</v>
      </c>
      <c r="R15" s="303" t="s">
        <v>440</v>
      </c>
      <c r="S15" s="303" t="s">
        <v>440</v>
      </c>
      <c r="T15" s="303" t="s">
        <v>440</v>
      </c>
      <c r="U15" s="303" t="s">
        <v>440</v>
      </c>
      <c r="V15" s="303" t="s">
        <v>440</v>
      </c>
      <c r="W15" s="303" t="s">
        <v>440</v>
      </c>
      <c r="X15" s="303" t="s">
        <v>440</v>
      </c>
    </row>
    <row r="16" spans="1:29" ht="15.75" x14ac:dyDescent="0.2">
      <c r="A16" s="301" t="s">
        <v>683</v>
      </c>
      <c r="B16" s="300" t="s">
        <v>684</v>
      </c>
      <c r="C16" s="312"/>
      <c r="D16" s="303" t="s">
        <v>440</v>
      </c>
      <c r="E16" s="303" t="s">
        <v>440</v>
      </c>
      <c r="F16" s="303" t="s">
        <v>440</v>
      </c>
      <c r="G16" s="303" t="s">
        <v>440</v>
      </c>
      <c r="H16" s="303" t="s">
        <v>440</v>
      </c>
      <c r="I16" s="303" t="s">
        <v>440</v>
      </c>
      <c r="J16" s="303" t="s">
        <v>440</v>
      </c>
      <c r="K16" s="303" t="s">
        <v>440</v>
      </c>
      <c r="L16" s="303" t="s">
        <v>440</v>
      </c>
      <c r="M16" s="303" t="s">
        <v>440</v>
      </c>
      <c r="N16" s="303" t="s">
        <v>440</v>
      </c>
      <c r="O16" s="303" t="s">
        <v>440</v>
      </c>
      <c r="P16" s="303" t="s">
        <v>440</v>
      </c>
      <c r="Q16" s="303" t="s">
        <v>440</v>
      </c>
      <c r="R16" s="303" t="s">
        <v>440</v>
      </c>
      <c r="S16" s="303" t="s">
        <v>440</v>
      </c>
      <c r="T16" s="303" t="s">
        <v>440</v>
      </c>
      <c r="U16" s="303" t="s">
        <v>440</v>
      </c>
      <c r="V16" s="303" t="s">
        <v>440</v>
      </c>
      <c r="W16" s="303" t="s">
        <v>440</v>
      </c>
      <c r="X16" s="303" t="s">
        <v>440</v>
      </c>
    </row>
    <row r="17" spans="1:24" ht="31.5" x14ac:dyDescent="0.2">
      <c r="A17" s="284" t="s">
        <v>685</v>
      </c>
      <c r="B17" s="285" t="s">
        <v>686</v>
      </c>
      <c r="C17" s="304"/>
      <c r="D17" s="303" t="s">
        <v>440</v>
      </c>
      <c r="E17" s="303" t="s">
        <v>440</v>
      </c>
      <c r="F17" s="303" t="s">
        <v>440</v>
      </c>
      <c r="G17" s="303" t="s">
        <v>440</v>
      </c>
      <c r="H17" s="303" t="s">
        <v>440</v>
      </c>
      <c r="I17" s="303" t="s">
        <v>440</v>
      </c>
      <c r="J17" s="303" t="s">
        <v>440</v>
      </c>
      <c r="K17" s="303" t="s">
        <v>440</v>
      </c>
      <c r="L17" s="303" t="s">
        <v>440</v>
      </c>
      <c r="M17" s="303" t="s">
        <v>440</v>
      </c>
      <c r="N17" s="303" t="s">
        <v>440</v>
      </c>
      <c r="O17" s="303" t="s">
        <v>440</v>
      </c>
      <c r="P17" s="303" t="s">
        <v>440</v>
      </c>
      <c r="Q17" s="303" t="s">
        <v>440</v>
      </c>
      <c r="R17" s="303" t="s">
        <v>440</v>
      </c>
      <c r="S17" s="303" t="s">
        <v>440</v>
      </c>
      <c r="T17" s="303" t="s">
        <v>440</v>
      </c>
      <c r="U17" s="303" t="s">
        <v>440</v>
      </c>
      <c r="V17" s="303" t="s">
        <v>440</v>
      </c>
      <c r="W17" s="303" t="s">
        <v>440</v>
      </c>
      <c r="X17" s="303" t="s">
        <v>440</v>
      </c>
    </row>
    <row r="18" spans="1:24" ht="63" x14ac:dyDescent="0.2">
      <c r="A18" s="284" t="s">
        <v>687</v>
      </c>
      <c r="B18" s="285" t="s">
        <v>688</v>
      </c>
      <c r="C18" s="304"/>
      <c r="D18" s="303" t="s">
        <v>440</v>
      </c>
      <c r="E18" s="303" t="s">
        <v>440</v>
      </c>
      <c r="F18" s="303" t="s">
        <v>440</v>
      </c>
      <c r="G18" s="303" t="s">
        <v>440</v>
      </c>
      <c r="H18" s="303" t="s">
        <v>440</v>
      </c>
      <c r="I18" s="303" t="s">
        <v>440</v>
      </c>
      <c r="J18" s="303" t="s">
        <v>440</v>
      </c>
      <c r="K18" s="303" t="s">
        <v>440</v>
      </c>
      <c r="L18" s="303" t="s">
        <v>440</v>
      </c>
      <c r="M18" s="303" t="s">
        <v>440</v>
      </c>
      <c r="N18" s="303" t="s">
        <v>440</v>
      </c>
      <c r="O18" s="303" t="s">
        <v>440</v>
      </c>
      <c r="P18" s="303" t="s">
        <v>440</v>
      </c>
      <c r="Q18" s="303" t="s">
        <v>440</v>
      </c>
      <c r="R18" s="303" t="s">
        <v>440</v>
      </c>
      <c r="S18" s="303" t="s">
        <v>440</v>
      </c>
      <c r="T18" s="303" t="s">
        <v>440</v>
      </c>
      <c r="U18" s="303" t="s">
        <v>440</v>
      </c>
      <c r="V18" s="303" t="s">
        <v>440</v>
      </c>
      <c r="W18" s="303" t="s">
        <v>440</v>
      </c>
      <c r="X18" s="303" t="s">
        <v>440</v>
      </c>
    </row>
    <row r="19" spans="1:24" ht="31.5" x14ac:dyDescent="0.2">
      <c r="A19" s="284" t="s">
        <v>689</v>
      </c>
      <c r="B19" s="285" t="s">
        <v>690</v>
      </c>
      <c r="C19" s="304"/>
      <c r="D19" s="303" t="s">
        <v>440</v>
      </c>
      <c r="E19" s="303" t="s">
        <v>440</v>
      </c>
      <c r="F19" s="303" t="s">
        <v>440</v>
      </c>
      <c r="G19" s="303" t="s">
        <v>440</v>
      </c>
      <c r="H19" s="303" t="s">
        <v>440</v>
      </c>
      <c r="I19" s="303" t="s">
        <v>440</v>
      </c>
      <c r="J19" s="303" t="s">
        <v>440</v>
      </c>
      <c r="K19" s="303" t="s">
        <v>440</v>
      </c>
      <c r="L19" s="303" t="s">
        <v>440</v>
      </c>
      <c r="M19" s="303" t="s">
        <v>440</v>
      </c>
      <c r="N19" s="303" t="s">
        <v>440</v>
      </c>
      <c r="O19" s="303" t="s">
        <v>440</v>
      </c>
      <c r="P19" s="303" t="s">
        <v>440</v>
      </c>
      <c r="Q19" s="303" t="s">
        <v>440</v>
      </c>
      <c r="R19" s="303" t="s">
        <v>440</v>
      </c>
      <c r="S19" s="303" t="s">
        <v>440</v>
      </c>
      <c r="T19" s="303" t="s">
        <v>440</v>
      </c>
      <c r="U19" s="303" t="s">
        <v>440</v>
      </c>
      <c r="V19" s="303" t="s">
        <v>440</v>
      </c>
      <c r="W19" s="303" t="s">
        <v>440</v>
      </c>
      <c r="X19" s="303" t="s">
        <v>440</v>
      </c>
    </row>
    <row r="20" spans="1:24" ht="47.25" x14ac:dyDescent="0.2">
      <c r="A20" s="284" t="s">
        <v>691</v>
      </c>
      <c r="B20" s="285" t="s">
        <v>692</v>
      </c>
      <c r="C20" s="304"/>
      <c r="D20" s="303" t="s">
        <v>440</v>
      </c>
      <c r="E20" s="303" t="s">
        <v>440</v>
      </c>
      <c r="F20" s="303" t="s">
        <v>440</v>
      </c>
      <c r="G20" s="303" t="s">
        <v>440</v>
      </c>
      <c r="H20" s="303" t="s">
        <v>440</v>
      </c>
      <c r="I20" s="303" t="s">
        <v>440</v>
      </c>
      <c r="J20" s="303" t="s">
        <v>440</v>
      </c>
      <c r="K20" s="303" t="s">
        <v>440</v>
      </c>
      <c r="L20" s="303" t="s">
        <v>440</v>
      </c>
      <c r="M20" s="303" t="s">
        <v>440</v>
      </c>
      <c r="N20" s="303" t="s">
        <v>440</v>
      </c>
      <c r="O20" s="303" t="s">
        <v>440</v>
      </c>
      <c r="P20" s="303" t="s">
        <v>440</v>
      </c>
      <c r="Q20" s="303" t="s">
        <v>440</v>
      </c>
      <c r="R20" s="303" t="s">
        <v>440</v>
      </c>
      <c r="S20" s="303" t="s">
        <v>440</v>
      </c>
      <c r="T20" s="303" t="s">
        <v>440</v>
      </c>
      <c r="U20" s="303" t="s">
        <v>440</v>
      </c>
      <c r="V20" s="303" t="s">
        <v>440</v>
      </c>
      <c r="W20" s="303" t="s">
        <v>440</v>
      </c>
      <c r="X20" s="303" t="s">
        <v>440</v>
      </c>
    </row>
    <row r="21" spans="1:24" ht="31.5" x14ac:dyDescent="0.2">
      <c r="A21" s="284" t="s">
        <v>693</v>
      </c>
      <c r="B21" s="285" t="s">
        <v>694</v>
      </c>
      <c r="C21" s="304"/>
      <c r="D21" s="303" t="s">
        <v>440</v>
      </c>
      <c r="E21" s="303" t="s">
        <v>440</v>
      </c>
      <c r="F21" s="303" t="s">
        <v>440</v>
      </c>
      <c r="G21" s="303" t="s">
        <v>440</v>
      </c>
      <c r="H21" s="303" t="s">
        <v>440</v>
      </c>
      <c r="I21" s="303" t="s">
        <v>440</v>
      </c>
      <c r="J21" s="303" t="s">
        <v>440</v>
      </c>
      <c r="K21" s="303" t="s">
        <v>440</v>
      </c>
      <c r="L21" s="303" t="s">
        <v>440</v>
      </c>
      <c r="M21" s="303" t="s">
        <v>440</v>
      </c>
      <c r="N21" s="303" t="s">
        <v>440</v>
      </c>
      <c r="O21" s="303" t="s">
        <v>440</v>
      </c>
      <c r="P21" s="303" t="s">
        <v>440</v>
      </c>
      <c r="Q21" s="303" t="s">
        <v>440</v>
      </c>
      <c r="R21" s="303" t="s">
        <v>440</v>
      </c>
      <c r="S21" s="303" t="s">
        <v>440</v>
      </c>
      <c r="T21" s="303" t="s">
        <v>440</v>
      </c>
      <c r="U21" s="303" t="s">
        <v>440</v>
      </c>
      <c r="V21" s="303" t="s">
        <v>440</v>
      </c>
      <c r="W21" s="303" t="s">
        <v>440</v>
      </c>
      <c r="X21" s="303" t="s">
        <v>440</v>
      </c>
    </row>
    <row r="22" spans="1:24" ht="15.75" x14ac:dyDescent="0.2">
      <c r="A22" s="287" t="s">
        <v>695</v>
      </c>
      <c r="B22" s="288" t="s">
        <v>696</v>
      </c>
      <c r="C22" s="305"/>
      <c r="D22" s="303" t="s">
        <v>440</v>
      </c>
      <c r="E22" s="303" t="s">
        <v>440</v>
      </c>
      <c r="F22" s="303" t="s">
        <v>440</v>
      </c>
      <c r="G22" s="303" t="s">
        <v>440</v>
      </c>
      <c r="H22" s="303" t="s">
        <v>440</v>
      </c>
      <c r="I22" s="303" t="s">
        <v>440</v>
      </c>
      <c r="J22" s="303" t="s">
        <v>440</v>
      </c>
      <c r="K22" s="303" t="s">
        <v>440</v>
      </c>
      <c r="L22" s="303" t="s">
        <v>440</v>
      </c>
      <c r="M22" s="303" t="s">
        <v>440</v>
      </c>
      <c r="N22" s="303" t="s">
        <v>440</v>
      </c>
      <c r="O22" s="303" t="s">
        <v>440</v>
      </c>
      <c r="P22" s="303" t="s">
        <v>440</v>
      </c>
      <c r="Q22" s="303" t="s">
        <v>440</v>
      </c>
      <c r="R22" s="303" t="s">
        <v>440</v>
      </c>
      <c r="S22" s="303" t="s">
        <v>440</v>
      </c>
      <c r="T22" s="303" t="s">
        <v>440</v>
      </c>
      <c r="U22" s="303" t="s">
        <v>440</v>
      </c>
      <c r="V22" s="303" t="s">
        <v>440</v>
      </c>
      <c r="W22" s="303" t="s">
        <v>440</v>
      </c>
      <c r="X22" s="303" t="s">
        <v>440</v>
      </c>
    </row>
    <row r="23" spans="1:24" ht="31.5" x14ac:dyDescent="0.2">
      <c r="A23" s="290" t="s">
        <v>522</v>
      </c>
      <c r="B23" s="291" t="s">
        <v>697</v>
      </c>
      <c r="C23" s="306"/>
      <c r="D23" s="303" t="s">
        <v>440</v>
      </c>
      <c r="E23" s="303" t="s">
        <v>440</v>
      </c>
      <c r="F23" s="303" t="s">
        <v>440</v>
      </c>
      <c r="G23" s="303" t="s">
        <v>440</v>
      </c>
      <c r="H23" s="303" t="s">
        <v>440</v>
      </c>
      <c r="I23" s="303" t="s">
        <v>440</v>
      </c>
      <c r="J23" s="303" t="s">
        <v>440</v>
      </c>
      <c r="K23" s="303" t="s">
        <v>440</v>
      </c>
      <c r="L23" s="303" t="s">
        <v>440</v>
      </c>
      <c r="M23" s="303" t="s">
        <v>440</v>
      </c>
      <c r="N23" s="303" t="s">
        <v>440</v>
      </c>
      <c r="O23" s="303" t="s">
        <v>440</v>
      </c>
      <c r="P23" s="303" t="s">
        <v>440</v>
      </c>
      <c r="Q23" s="303" t="s">
        <v>440</v>
      </c>
      <c r="R23" s="303" t="s">
        <v>440</v>
      </c>
      <c r="S23" s="303" t="s">
        <v>440</v>
      </c>
      <c r="T23" s="303" t="s">
        <v>440</v>
      </c>
      <c r="U23" s="303" t="s">
        <v>440</v>
      </c>
      <c r="V23" s="303" t="s">
        <v>440</v>
      </c>
      <c r="W23" s="303" t="s">
        <v>440</v>
      </c>
      <c r="X23" s="303" t="s">
        <v>440</v>
      </c>
    </row>
    <row r="24" spans="1:24" ht="47.25" x14ac:dyDescent="0.2">
      <c r="A24" s="290" t="s">
        <v>520</v>
      </c>
      <c r="B24" s="291" t="s">
        <v>698</v>
      </c>
      <c r="C24" s="306"/>
      <c r="D24" s="303" t="s">
        <v>440</v>
      </c>
      <c r="E24" s="303" t="s">
        <v>440</v>
      </c>
      <c r="F24" s="303" t="s">
        <v>440</v>
      </c>
      <c r="G24" s="303" t="s">
        <v>440</v>
      </c>
      <c r="H24" s="303" t="s">
        <v>440</v>
      </c>
      <c r="I24" s="303" t="s">
        <v>440</v>
      </c>
      <c r="J24" s="303" t="s">
        <v>440</v>
      </c>
      <c r="K24" s="303" t="s">
        <v>440</v>
      </c>
      <c r="L24" s="303" t="s">
        <v>440</v>
      </c>
      <c r="M24" s="303" t="s">
        <v>440</v>
      </c>
      <c r="N24" s="303" t="s">
        <v>440</v>
      </c>
      <c r="O24" s="303" t="s">
        <v>440</v>
      </c>
      <c r="P24" s="303" t="s">
        <v>440</v>
      </c>
      <c r="Q24" s="303" t="s">
        <v>440</v>
      </c>
      <c r="R24" s="303" t="s">
        <v>440</v>
      </c>
      <c r="S24" s="303" t="s">
        <v>440</v>
      </c>
      <c r="T24" s="303" t="s">
        <v>440</v>
      </c>
      <c r="U24" s="303" t="s">
        <v>440</v>
      </c>
      <c r="V24" s="303" t="s">
        <v>440</v>
      </c>
      <c r="W24" s="303" t="s">
        <v>440</v>
      </c>
      <c r="X24" s="303" t="s">
        <v>440</v>
      </c>
    </row>
    <row r="25" spans="1:24" ht="78.75" x14ac:dyDescent="0.2">
      <c r="A25" s="290" t="s">
        <v>519</v>
      </c>
      <c r="B25" s="291" t="s">
        <v>699</v>
      </c>
      <c r="C25" s="306"/>
      <c r="D25" s="303" t="s">
        <v>440</v>
      </c>
      <c r="E25" s="303" t="s">
        <v>440</v>
      </c>
      <c r="F25" s="303" t="s">
        <v>440</v>
      </c>
      <c r="G25" s="303" t="s">
        <v>440</v>
      </c>
      <c r="H25" s="303" t="s">
        <v>440</v>
      </c>
      <c r="I25" s="303" t="s">
        <v>440</v>
      </c>
      <c r="J25" s="303" t="s">
        <v>440</v>
      </c>
      <c r="K25" s="303" t="s">
        <v>440</v>
      </c>
      <c r="L25" s="303" t="s">
        <v>440</v>
      </c>
      <c r="M25" s="303" t="s">
        <v>440</v>
      </c>
      <c r="N25" s="303" t="s">
        <v>440</v>
      </c>
      <c r="O25" s="303" t="s">
        <v>440</v>
      </c>
      <c r="P25" s="303" t="s">
        <v>440</v>
      </c>
      <c r="Q25" s="303" t="s">
        <v>440</v>
      </c>
      <c r="R25" s="303" t="s">
        <v>440</v>
      </c>
      <c r="S25" s="303" t="s">
        <v>440</v>
      </c>
      <c r="T25" s="303" t="s">
        <v>440</v>
      </c>
      <c r="U25" s="303" t="s">
        <v>440</v>
      </c>
      <c r="V25" s="303" t="s">
        <v>440</v>
      </c>
      <c r="W25" s="303" t="s">
        <v>440</v>
      </c>
      <c r="X25" s="303" t="s">
        <v>440</v>
      </c>
    </row>
    <row r="26" spans="1:24" ht="78.75" x14ac:dyDescent="0.2">
      <c r="A26" s="290" t="s">
        <v>518</v>
      </c>
      <c r="B26" s="291" t="s">
        <v>700</v>
      </c>
      <c r="C26" s="306"/>
      <c r="D26" s="303" t="s">
        <v>440</v>
      </c>
      <c r="E26" s="303" t="s">
        <v>440</v>
      </c>
      <c r="F26" s="303" t="s">
        <v>440</v>
      </c>
      <c r="G26" s="303" t="s">
        <v>440</v>
      </c>
      <c r="H26" s="303" t="s">
        <v>440</v>
      </c>
      <c r="I26" s="303" t="s">
        <v>440</v>
      </c>
      <c r="J26" s="303" t="s">
        <v>440</v>
      </c>
      <c r="K26" s="303" t="s">
        <v>440</v>
      </c>
      <c r="L26" s="303" t="s">
        <v>440</v>
      </c>
      <c r="M26" s="303" t="s">
        <v>440</v>
      </c>
      <c r="N26" s="303" t="s">
        <v>440</v>
      </c>
      <c r="O26" s="303" t="s">
        <v>440</v>
      </c>
      <c r="P26" s="303" t="s">
        <v>440</v>
      </c>
      <c r="Q26" s="303" t="s">
        <v>440</v>
      </c>
      <c r="R26" s="303" t="s">
        <v>440</v>
      </c>
      <c r="S26" s="303" t="s">
        <v>440</v>
      </c>
      <c r="T26" s="303" t="s">
        <v>440</v>
      </c>
      <c r="U26" s="303" t="s">
        <v>440</v>
      </c>
      <c r="V26" s="303" t="s">
        <v>440</v>
      </c>
      <c r="W26" s="303" t="s">
        <v>440</v>
      </c>
      <c r="X26" s="303" t="s">
        <v>440</v>
      </c>
    </row>
    <row r="27" spans="1:24" ht="63" x14ac:dyDescent="0.2">
      <c r="A27" s="290" t="s">
        <v>517</v>
      </c>
      <c r="B27" s="291" t="s">
        <v>701</v>
      </c>
      <c r="C27" s="306"/>
      <c r="D27" s="303" t="s">
        <v>440</v>
      </c>
      <c r="E27" s="303" t="s">
        <v>440</v>
      </c>
      <c r="F27" s="303" t="s">
        <v>440</v>
      </c>
      <c r="G27" s="303" t="s">
        <v>440</v>
      </c>
      <c r="H27" s="303" t="s">
        <v>440</v>
      </c>
      <c r="I27" s="303" t="s">
        <v>440</v>
      </c>
      <c r="J27" s="303" t="s">
        <v>440</v>
      </c>
      <c r="K27" s="303" t="s">
        <v>440</v>
      </c>
      <c r="L27" s="303" t="s">
        <v>440</v>
      </c>
      <c r="M27" s="303" t="s">
        <v>440</v>
      </c>
      <c r="N27" s="303" t="s">
        <v>440</v>
      </c>
      <c r="O27" s="303" t="s">
        <v>440</v>
      </c>
      <c r="P27" s="303" t="s">
        <v>440</v>
      </c>
      <c r="Q27" s="303" t="s">
        <v>440</v>
      </c>
      <c r="R27" s="303" t="s">
        <v>440</v>
      </c>
      <c r="S27" s="303" t="s">
        <v>440</v>
      </c>
      <c r="T27" s="303" t="s">
        <v>440</v>
      </c>
      <c r="U27" s="303" t="s">
        <v>440</v>
      </c>
      <c r="V27" s="303" t="s">
        <v>440</v>
      </c>
      <c r="W27" s="303" t="s">
        <v>440</v>
      </c>
      <c r="X27" s="303" t="s">
        <v>440</v>
      </c>
    </row>
    <row r="28" spans="1:24" ht="47.25" x14ac:dyDescent="0.2">
      <c r="A28" s="290" t="s">
        <v>515</v>
      </c>
      <c r="B28" s="291" t="s">
        <v>702</v>
      </c>
      <c r="C28" s="306"/>
      <c r="D28" s="303" t="s">
        <v>440</v>
      </c>
      <c r="E28" s="303" t="s">
        <v>440</v>
      </c>
      <c r="F28" s="303" t="s">
        <v>440</v>
      </c>
      <c r="G28" s="303" t="s">
        <v>440</v>
      </c>
      <c r="H28" s="303" t="s">
        <v>440</v>
      </c>
      <c r="I28" s="303" t="s">
        <v>440</v>
      </c>
      <c r="J28" s="303" t="s">
        <v>440</v>
      </c>
      <c r="K28" s="303" t="s">
        <v>440</v>
      </c>
      <c r="L28" s="303" t="s">
        <v>440</v>
      </c>
      <c r="M28" s="303" t="s">
        <v>440</v>
      </c>
      <c r="N28" s="303" t="s">
        <v>440</v>
      </c>
      <c r="O28" s="303" t="s">
        <v>440</v>
      </c>
      <c r="P28" s="303" t="s">
        <v>440</v>
      </c>
      <c r="Q28" s="303" t="s">
        <v>440</v>
      </c>
      <c r="R28" s="303" t="s">
        <v>440</v>
      </c>
      <c r="S28" s="303" t="s">
        <v>440</v>
      </c>
      <c r="T28" s="303" t="s">
        <v>440</v>
      </c>
      <c r="U28" s="303" t="s">
        <v>440</v>
      </c>
      <c r="V28" s="303" t="s">
        <v>440</v>
      </c>
      <c r="W28" s="303" t="s">
        <v>440</v>
      </c>
      <c r="X28" s="303" t="s">
        <v>440</v>
      </c>
    </row>
    <row r="29" spans="1:24" ht="78.75" x14ac:dyDescent="0.2">
      <c r="A29" s="290" t="s">
        <v>514</v>
      </c>
      <c r="B29" s="291" t="s">
        <v>703</v>
      </c>
      <c r="C29" s="306"/>
      <c r="D29" s="303" t="s">
        <v>440</v>
      </c>
      <c r="E29" s="303" t="s">
        <v>440</v>
      </c>
      <c r="F29" s="303" t="s">
        <v>440</v>
      </c>
      <c r="G29" s="303" t="s">
        <v>440</v>
      </c>
      <c r="H29" s="303" t="s">
        <v>440</v>
      </c>
      <c r="I29" s="303" t="s">
        <v>440</v>
      </c>
      <c r="J29" s="303" t="s">
        <v>440</v>
      </c>
      <c r="K29" s="303" t="s">
        <v>440</v>
      </c>
      <c r="L29" s="303" t="s">
        <v>440</v>
      </c>
      <c r="M29" s="303" t="s">
        <v>440</v>
      </c>
      <c r="N29" s="303" t="s">
        <v>440</v>
      </c>
      <c r="O29" s="303" t="s">
        <v>440</v>
      </c>
      <c r="P29" s="303" t="s">
        <v>440</v>
      </c>
      <c r="Q29" s="303" t="s">
        <v>440</v>
      </c>
      <c r="R29" s="303" t="s">
        <v>440</v>
      </c>
      <c r="S29" s="303" t="s">
        <v>440</v>
      </c>
      <c r="T29" s="303" t="s">
        <v>440</v>
      </c>
      <c r="U29" s="303" t="s">
        <v>440</v>
      </c>
      <c r="V29" s="303" t="s">
        <v>440</v>
      </c>
      <c r="W29" s="303" t="s">
        <v>440</v>
      </c>
      <c r="X29" s="303" t="s">
        <v>440</v>
      </c>
    </row>
    <row r="30" spans="1:24" ht="47.25" x14ac:dyDescent="0.2">
      <c r="A30" s="290" t="s">
        <v>513</v>
      </c>
      <c r="B30" s="291" t="s">
        <v>704</v>
      </c>
      <c r="C30" s="306"/>
      <c r="D30" s="303" t="s">
        <v>440</v>
      </c>
      <c r="E30" s="303" t="s">
        <v>440</v>
      </c>
      <c r="F30" s="303" t="s">
        <v>440</v>
      </c>
      <c r="G30" s="303" t="s">
        <v>440</v>
      </c>
      <c r="H30" s="303" t="s">
        <v>440</v>
      </c>
      <c r="I30" s="303" t="s">
        <v>440</v>
      </c>
      <c r="J30" s="303" t="s">
        <v>440</v>
      </c>
      <c r="K30" s="303" t="s">
        <v>440</v>
      </c>
      <c r="L30" s="303" t="s">
        <v>440</v>
      </c>
      <c r="M30" s="303" t="s">
        <v>440</v>
      </c>
      <c r="N30" s="303" t="s">
        <v>440</v>
      </c>
      <c r="O30" s="303" t="s">
        <v>440</v>
      </c>
      <c r="P30" s="303" t="s">
        <v>440</v>
      </c>
      <c r="Q30" s="303" t="s">
        <v>440</v>
      </c>
      <c r="R30" s="303" t="s">
        <v>440</v>
      </c>
      <c r="S30" s="303" t="s">
        <v>440</v>
      </c>
      <c r="T30" s="303" t="s">
        <v>440</v>
      </c>
      <c r="U30" s="303" t="s">
        <v>440</v>
      </c>
      <c r="V30" s="303" t="s">
        <v>440</v>
      </c>
      <c r="W30" s="303" t="s">
        <v>440</v>
      </c>
      <c r="X30" s="303" t="s">
        <v>440</v>
      </c>
    </row>
    <row r="31" spans="1:24" ht="63" x14ac:dyDescent="0.2">
      <c r="A31" s="290" t="s">
        <v>510</v>
      </c>
      <c r="B31" s="291" t="s">
        <v>705</v>
      </c>
      <c r="C31" s="306"/>
      <c r="D31" s="303" t="s">
        <v>440</v>
      </c>
      <c r="E31" s="303" t="s">
        <v>440</v>
      </c>
      <c r="F31" s="303" t="s">
        <v>440</v>
      </c>
      <c r="G31" s="303" t="s">
        <v>440</v>
      </c>
      <c r="H31" s="303" t="s">
        <v>440</v>
      </c>
      <c r="I31" s="303" t="s">
        <v>440</v>
      </c>
      <c r="J31" s="303" t="s">
        <v>440</v>
      </c>
      <c r="K31" s="303" t="s">
        <v>440</v>
      </c>
      <c r="L31" s="303" t="s">
        <v>440</v>
      </c>
      <c r="M31" s="303" t="s">
        <v>440</v>
      </c>
      <c r="N31" s="303" t="s">
        <v>440</v>
      </c>
      <c r="O31" s="303" t="s">
        <v>440</v>
      </c>
      <c r="P31" s="303" t="s">
        <v>440</v>
      </c>
      <c r="Q31" s="303" t="s">
        <v>440</v>
      </c>
      <c r="R31" s="303" t="s">
        <v>440</v>
      </c>
      <c r="S31" s="303" t="s">
        <v>440</v>
      </c>
      <c r="T31" s="303" t="s">
        <v>440</v>
      </c>
      <c r="U31" s="303" t="s">
        <v>440</v>
      </c>
      <c r="V31" s="303" t="s">
        <v>440</v>
      </c>
      <c r="W31" s="303" t="s">
        <v>440</v>
      </c>
      <c r="X31" s="303" t="s">
        <v>440</v>
      </c>
    </row>
    <row r="32" spans="1:24" ht="47.25" x14ac:dyDescent="0.2">
      <c r="A32" s="290" t="s">
        <v>509</v>
      </c>
      <c r="B32" s="291" t="s">
        <v>706</v>
      </c>
      <c r="C32" s="306"/>
      <c r="D32" s="303" t="s">
        <v>440</v>
      </c>
      <c r="E32" s="303" t="s">
        <v>440</v>
      </c>
      <c r="F32" s="303" t="s">
        <v>440</v>
      </c>
      <c r="G32" s="303" t="s">
        <v>440</v>
      </c>
      <c r="H32" s="303" t="s">
        <v>440</v>
      </c>
      <c r="I32" s="303" t="s">
        <v>440</v>
      </c>
      <c r="J32" s="303" t="s">
        <v>440</v>
      </c>
      <c r="K32" s="303" t="s">
        <v>440</v>
      </c>
      <c r="L32" s="303" t="s">
        <v>440</v>
      </c>
      <c r="M32" s="303" t="s">
        <v>440</v>
      </c>
      <c r="N32" s="303" t="s">
        <v>440</v>
      </c>
      <c r="O32" s="303" t="s">
        <v>440</v>
      </c>
      <c r="P32" s="303" t="s">
        <v>440</v>
      </c>
      <c r="Q32" s="303" t="s">
        <v>440</v>
      </c>
      <c r="R32" s="303" t="s">
        <v>440</v>
      </c>
      <c r="S32" s="303" t="s">
        <v>440</v>
      </c>
      <c r="T32" s="303" t="s">
        <v>440</v>
      </c>
      <c r="U32" s="303" t="s">
        <v>440</v>
      </c>
      <c r="V32" s="303" t="s">
        <v>440</v>
      </c>
      <c r="W32" s="303" t="s">
        <v>440</v>
      </c>
      <c r="X32" s="303" t="s">
        <v>440</v>
      </c>
    </row>
    <row r="33" spans="1:24" ht="126" x14ac:dyDescent="0.2">
      <c r="A33" s="290" t="s">
        <v>509</v>
      </c>
      <c r="B33" s="291" t="s">
        <v>707</v>
      </c>
      <c r="C33" s="306"/>
      <c r="D33" s="303" t="s">
        <v>440</v>
      </c>
      <c r="E33" s="303" t="s">
        <v>440</v>
      </c>
      <c r="F33" s="303" t="s">
        <v>440</v>
      </c>
      <c r="G33" s="303" t="s">
        <v>440</v>
      </c>
      <c r="H33" s="303" t="s">
        <v>440</v>
      </c>
      <c r="I33" s="303" t="s">
        <v>440</v>
      </c>
      <c r="J33" s="303" t="s">
        <v>440</v>
      </c>
      <c r="K33" s="303" t="s">
        <v>440</v>
      </c>
      <c r="L33" s="303" t="s">
        <v>440</v>
      </c>
      <c r="M33" s="303" t="s">
        <v>440</v>
      </c>
      <c r="N33" s="303" t="s">
        <v>440</v>
      </c>
      <c r="O33" s="303" t="s">
        <v>440</v>
      </c>
      <c r="P33" s="303" t="s">
        <v>440</v>
      </c>
      <c r="Q33" s="303" t="s">
        <v>440</v>
      </c>
      <c r="R33" s="303" t="s">
        <v>440</v>
      </c>
      <c r="S33" s="303" t="s">
        <v>440</v>
      </c>
      <c r="T33" s="303" t="s">
        <v>440</v>
      </c>
      <c r="U33" s="303" t="s">
        <v>440</v>
      </c>
      <c r="V33" s="303" t="s">
        <v>440</v>
      </c>
      <c r="W33" s="303" t="s">
        <v>440</v>
      </c>
      <c r="X33" s="303" t="s">
        <v>440</v>
      </c>
    </row>
    <row r="34" spans="1:24" ht="110.25" x14ac:dyDescent="0.2">
      <c r="A34" s="290" t="s">
        <v>509</v>
      </c>
      <c r="B34" s="291" t="s">
        <v>708</v>
      </c>
      <c r="C34" s="306"/>
      <c r="D34" s="303" t="s">
        <v>440</v>
      </c>
      <c r="E34" s="303" t="s">
        <v>440</v>
      </c>
      <c r="F34" s="303" t="s">
        <v>440</v>
      </c>
      <c r="G34" s="303" t="s">
        <v>440</v>
      </c>
      <c r="H34" s="303" t="s">
        <v>440</v>
      </c>
      <c r="I34" s="303" t="s">
        <v>440</v>
      </c>
      <c r="J34" s="303" t="s">
        <v>440</v>
      </c>
      <c r="K34" s="303" t="s">
        <v>440</v>
      </c>
      <c r="L34" s="303" t="s">
        <v>440</v>
      </c>
      <c r="M34" s="303" t="s">
        <v>440</v>
      </c>
      <c r="N34" s="303" t="s">
        <v>440</v>
      </c>
      <c r="O34" s="303" t="s">
        <v>440</v>
      </c>
      <c r="P34" s="303" t="s">
        <v>440</v>
      </c>
      <c r="Q34" s="303" t="s">
        <v>440</v>
      </c>
      <c r="R34" s="303" t="s">
        <v>440</v>
      </c>
      <c r="S34" s="303" t="s">
        <v>440</v>
      </c>
      <c r="T34" s="303" t="s">
        <v>440</v>
      </c>
      <c r="U34" s="303" t="s">
        <v>440</v>
      </c>
      <c r="V34" s="303" t="s">
        <v>440</v>
      </c>
      <c r="W34" s="303" t="s">
        <v>440</v>
      </c>
      <c r="X34" s="303" t="s">
        <v>440</v>
      </c>
    </row>
    <row r="35" spans="1:24" ht="110.25" x14ac:dyDescent="0.2">
      <c r="A35" s="290" t="s">
        <v>509</v>
      </c>
      <c r="B35" s="291" t="s">
        <v>709</v>
      </c>
      <c r="C35" s="306"/>
      <c r="D35" s="303" t="s">
        <v>440</v>
      </c>
      <c r="E35" s="303" t="s">
        <v>440</v>
      </c>
      <c r="F35" s="303" t="s">
        <v>440</v>
      </c>
      <c r="G35" s="303" t="s">
        <v>440</v>
      </c>
      <c r="H35" s="303" t="s">
        <v>440</v>
      </c>
      <c r="I35" s="303" t="s">
        <v>440</v>
      </c>
      <c r="J35" s="303" t="s">
        <v>440</v>
      </c>
      <c r="K35" s="303" t="s">
        <v>440</v>
      </c>
      <c r="L35" s="303" t="s">
        <v>440</v>
      </c>
      <c r="M35" s="303" t="s">
        <v>440</v>
      </c>
      <c r="N35" s="303" t="s">
        <v>440</v>
      </c>
      <c r="O35" s="303" t="s">
        <v>440</v>
      </c>
      <c r="P35" s="303" t="s">
        <v>440</v>
      </c>
      <c r="Q35" s="303" t="s">
        <v>440</v>
      </c>
      <c r="R35" s="303" t="s">
        <v>440</v>
      </c>
      <c r="S35" s="303" t="s">
        <v>440</v>
      </c>
      <c r="T35" s="303" t="s">
        <v>440</v>
      </c>
      <c r="U35" s="303" t="s">
        <v>440</v>
      </c>
      <c r="V35" s="303" t="s">
        <v>440</v>
      </c>
      <c r="W35" s="303" t="s">
        <v>440</v>
      </c>
      <c r="X35" s="303" t="s">
        <v>440</v>
      </c>
    </row>
    <row r="36" spans="1:24" ht="47.25" x14ac:dyDescent="0.2">
      <c r="A36" s="290" t="s">
        <v>508</v>
      </c>
      <c r="B36" s="291" t="s">
        <v>706</v>
      </c>
      <c r="C36" s="306"/>
      <c r="D36" s="303" t="s">
        <v>440</v>
      </c>
      <c r="E36" s="303" t="s">
        <v>440</v>
      </c>
      <c r="F36" s="303" t="s">
        <v>440</v>
      </c>
      <c r="G36" s="303" t="s">
        <v>440</v>
      </c>
      <c r="H36" s="303" t="s">
        <v>440</v>
      </c>
      <c r="I36" s="303" t="s">
        <v>440</v>
      </c>
      <c r="J36" s="303" t="s">
        <v>440</v>
      </c>
      <c r="K36" s="303" t="s">
        <v>440</v>
      </c>
      <c r="L36" s="303" t="s">
        <v>440</v>
      </c>
      <c r="M36" s="303" t="s">
        <v>440</v>
      </c>
      <c r="N36" s="303" t="s">
        <v>440</v>
      </c>
      <c r="O36" s="303" t="s">
        <v>440</v>
      </c>
      <c r="P36" s="303" t="s">
        <v>440</v>
      </c>
      <c r="Q36" s="303" t="s">
        <v>440</v>
      </c>
      <c r="R36" s="303" t="s">
        <v>440</v>
      </c>
      <c r="S36" s="303" t="s">
        <v>440</v>
      </c>
      <c r="T36" s="303" t="s">
        <v>440</v>
      </c>
      <c r="U36" s="303" t="s">
        <v>440</v>
      </c>
      <c r="V36" s="303" t="s">
        <v>440</v>
      </c>
      <c r="W36" s="303" t="s">
        <v>440</v>
      </c>
      <c r="X36" s="303" t="s">
        <v>440</v>
      </c>
    </row>
    <row r="37" spans="1:24" ht="126" x14ac:dyDescent="0.2">
      <c r="A37" s="290" t="s">
        <v>508</v>
      </c>
      <c r="B37" s="291" t="s">
        <v>707</v>
      </c>
      <c r="C37" s="306"/>
      <c r="D37" s="303" t="s">
        <v>440</v>
      </c>
      <c r="E37" s="303" t="s">
        <v>440</v>
      </c>
      <c r="F37" s="303" t="s">
        <v>440</v>
      </c>
      <c r="G37" s="303" t="s">
        <v>440</v>
      </c>
      <c r="H37" s="303" t="s">
        <v>440</v>
      </c>
      <c r="I37" s="303" t="s">
        <v>440</v>
      </c>
      <c r="J37" s="303" t="s">
        <v>440</v>
      </c>
      <c r="K37" s="303" t="s">
        <v>440</v>
      </c>
      <c r="L37" s="303" t="s">
        <v>440</v>
      </c>
      <c r="M37" s="303" t="s">
        <v>440</v>
      </c>
      <c r="N37" s="303" t="s">
        <v>440</v>
      </c>
      <c r="O37" s="303" t="s">
        <v>440</v>
      </c>
      <c r="P37" s="303" t="s">
        <v>440</v>
      </c>
      <c r="Q37" s="303" t="s">
        <v>440</v>
      </c>
      <c r="R37" s="303" t="s">
        <v>440</v>
      </c>
      <c r="S37" s="303" t="s">
        <v>440</v>
      </c>
      <c r="T37" s="303" t="s">
        <v>440</v>
      </c>
      <c r="U37" s="303" t="s">
        <v>440</v>
      </c>
      <c r="V37" s="303" t="s">
        <v>440</v>
      </c>
      <c r="W37" s="303" t="s">
        <v>440</v>
      </c>
      <c r="X37" s="303" t="s">
        <v>440</v>
      </c>
    </row>
    <row r="38" spans="1:24" ht="110.25" x14ac:dyDescent="0.2">
      <c r="A38" s="290" t="s">
        <v>508</v>
      </c>
      <c r="B38" s="291" t="s">
        <v>708</v>
      </c>
      <c r="C38" s="306"/>
      <c r="D38" s="303" t="s">
        <v>440</v>
      </c>
      <c r="E38" s="303" t="s">
        <v>440</v>
      </c>
      <c r="F38" s="303" t="s">
        <v>440</v>
      </c>
      <c r="G38" s="303" t="s">
        <v>440</v>
      </c>
      <c r="H38" s="303" t="s">
        <v>440</v>
      </c>
      <c r="I38" s="303" t="s">
        <v>440</v>
      </c>
      <c r="J38" s="303" t="s">
        <v>440</v>
      </c>
      <c r="K38" s="303" t="s">
        <v>440</v>
      </c>
      <c r="L38" s="303" t="s">
        <v>440</v>
      </c>
      <c r="M38" s="303" t="s">
        <v>440</v>
      </c>
      <c r="N38" s="303" t="s">
        <v>440</v>
      </c>
      <c r="O38" s="303" t="s">
        <v>440</v>
      </c>
      <c r="P38" s="303" t="s">
        <v>440</v>
      </c>
      <c r="Q38" s="303" t="s">
        <v>440</v>
      </c>
      <c r="R38" s="303" t="s">
        <v>440</v>
      </c>
      <c r="S38" s="303" t="s">
        <v>440</v>
      </c>
      <c r="T38" s="303" t="s">
        <v>440</v>
      </c>
      <c r="U38" s="303" t="s">
        <v>440</v>
      </c>
      <c r="V38" s="303" t="s">
        <v>440</v>
      </c>
      <c r="W38" s="303" t="s">
        <v>440</v>
      </c>
      <c r="X38" s="303" t="s">
        <v>440</v>
      </c>
    </row>
    <row r="39" spans="1:24" ht="110.25" x14ac:dyDescent="0.2">
      <c r="A39" s="290" t="s">
        <v>508</v>
      </c>
      <c r="B39" s="291" t="s">
        <v>710</v>
      </c>
      <c r="C39" s="306"/>
      <c r="D39" s="303" t="s">
        <v>440</v>
      </c>
      <c r="E39" s="303" t="s">
        <v>440</v>
      </c>
      <c r="F39" s="303" t="s">
        <v>440</v>
      </c>
      <c r="G39" s="303" t="s">
        <v>440</v>
      </c>
      <c r="H39" s="303" t="s">
        <v>440</v>
      </c>
      <c r="I39" s="303" t="s">
        <v>440</v>
      </c>
      <c r="J39" s="303" t="s">
        <v>440</v>
      </c>
      <c r="K39" s="303" t="s">
        <v>440</v>
      </c>
      <c r="L39" s="303" t="s">
        <v>440</v>
      </c>
      <c r="M39" s="303" t="s">
        <v>440</v>
      </c>
      <c r="N39" s="303" t="s">
        <v>440</v>
      </c>
      <c r="O39" s="303" t="s">
        <v>440</v>
      </c>
      <c r="P39" s="303" t="s">
        <v>440</v>
      </c>
      <c r="Q39" s="303" t="s">
        <v>440</v>
      </c>
      <c r="R39" s="303" t="s">
        <v>440</v>
      </c>
      <c r="S39" s="303" t="s">
        <v>440</v>
      </c>
      <c r="T39" s="303" t="s">
        <v>440</v>
      </c>
      <c r="U39" s="303" t="s">
        <v>440</v>
      </c>
      <c r="V39" s="303" t="s">
        <v>440</v>
      </c>
      <c r="W39" s="303" t="s">
        <v>440</v>
      </c>
      <c r="X39" s="303" t="s">
        <v>440</v>
      </c>
    </row>
    <row r="40" spans="1:24" ht="94.5" x14ac:dyDescent="0.2">
      <c r="A40" s="290" t="s">
        <v>505</v>
      </c>
      <c r="B40" s="291" t="s">
        <v>711</v>
      </c>
      <c r="C40" s="306"/>
      <c r="D40" s="303" t="s">
        <v>440</v>
      </c>
      <c r="E40" s="303" t="s">
        <v>440</v>
      </c>
      <c r="F40" s="303" t="s">
        <v>440</v>
      </c>
      <c r="G40" s="303" t="s">
        <v>440</v>
      </c>
      <c r="H40" s="303" t="s">
        <v>440</v>
      </c>
      <c r="I40" s="303" t="s">
        <v>440</v>
      </c>
      <c r="J40" s="303" t="s">
        <v>440</v>
      </c>
      <c r="K40" s="303" t="s">
        <v>440</v>
      </c>
      <c r="L40" s="303" t="s">
        <v>440</v>
      </c>
      <c r="M40" s="303" t="s">
        <v>440</v>
      </c>
      <c r="N40" s="303" t="s">
        <v>440</v>
      </c>
      <c r="O40" s="303" t="s">
        <v>440</v>
      </c>
      <c r="P40" s="303" t="s">
        <v>440</v>
      </c>
      <c r="Q40" s="303" t="s">
        <v>440</v>
      </c>
      <c r="R40" s="303" t="s">
        <v>440</v>
      </c>
      <c r="S40" s="303" t="s">
        <v>440</v>
      </c>
      <c r="T40" s="303" t="s">
        <v>440</v>
      </c>
      <c r="U40" s="303" t="s">
        <v>440</v>
      </c>
      <c r="V40" s="303" t="s">
        <v>440</v>
      </c>
      <c r="W40" s="303" t="s">
        <v>440</v>
      </c>
      <c r="X40" s="303" t="s">
        <v>440</v>
      </c>
    </row>
    <row r="41" spans="1:24" ht="78.75" x14ac:dyDescent="0.2">
      <c r="A41" s="290" t="s">
        <v>504</v>
      </c>
      <c r="B41" s="291" t="s">
        <v>712</v>
      </c>
      <c r="C41" s="306"/>
      <c r="D41" s="303" t="s">
        <v>440</v>
      </c>
      <c r="E41" s="303" t="s">
        <v>440</v>
      </c>
      <c r="F41" s="303" t="s">
        <v>440</v>
      </c>
      <c r="G41" s="303" t="s">
        <v>440</v>
      </c>
      <c r="H41" s="303" t="s">
        <v>440</v>
      </c>
      <c r="I41" s="303" t="s">
        <v>440</v>
      </c>
      <c r="J41" s="303" t="s">
        <v>440</v>
      </c>
      <c r="K41" s="303" t="s">
        <v>440</v>
      </c>
      <c r="L41" s="303" t="s">
        <v>440</v>
      </c>
      <c r="M41" s="303" t="s">
        <v>440</v>
      </c>
      <c r="N41" s="303" t="s">
        <v>440</v>
      </c>
      <c r="O41" s="303" t="s">
        <v>440</v>
      </c>
      <c r="P41" s="303" t="s">
        <v>440</v>
      </c>
      <c r="Q41" s="303" t="s">
        <v>440</v>
      </c>
      <c r="R41" s="303" t="s">
        <v>440</v>
      </c>
      <c r="S41" s="303" t="s">
        <v>440</v>
      </c>
      <c r="T41" s="303" t="s">
        <v>440</v>
      </c>
      <c r="U41" s="303" t="s">
        <v>440</v>
      </c>
      <c r="V41" s="303" t="s">
        <v>440</v>
      </c>
      <c r="W41" s="303" t="s">
        <v>440</v>
      </c>
      <c r="X41" s="303" t="s">
        <v>440</v>
      </c>
    </row>
    <row r="42" spans="1:24" ht="78.75" x14ac:dyDescent="0.2">
      <c r="A42" s="290" t="s">
        <v>502</v>
      </c>
      <c r="B42" s="291" t="s">
        <v>713</v>
      </c>
      <c r="C42" s="306"/>
      <c r="D42" s="303" t="s">
        <v>440</v>
      </c>
      <c r="E42" s="303" t="s">
        <v>440</v>
      </c>
      <c r="F42" s="303" t="s">
        <v>440</v>
      </c>
      <c r="G42" s="303" t="s">
        <v>440</v>
      </c>
      <c r="H42" s="303" t="s">
        <v>440</v>
      </c>
      <c r="I42" s="303" t="s">
        <v>440</v>
      </c>
      <c r="J42" s="303" t="s">
        <v>440</v>
      </c>
      <c r="K42" s="303" t="s">
        <v>440</v>
      </c>
      <c r="L42" s="303" t="s">
        <v>440</v>
      </c>
      <c r="M42" s="303" t="s">
        <v>440</v>
      </c>
      <c r="N42" s="303" t="s">
        <v>440</v>
      </c>
      <c r="O42" s="303" t="s">
        <v>440</v>
      </c>
      <c r="P42" s="303" t="s">
        <v>440</v>
      </c>
      <c r="Q42" s="303" t="s">
        <v>440</v>
      </c>
      <c r="R42" s="303" t="s">
        <v>440</v>
      </c>
      <c r="S42" s="303" t="s">
        <v>440</v>
      </c>
      <c r="T42" s="303" t="s">
        <v>440</v>
      </c>
      <c r="U42" s="303" t="s">
        <v>440</v>
      </c>
      <c r="V42" s="303" t="s">
        <v>440</v>
      </c>
      <c r="W42" s="303" t="s">
        <v>440</v>
      </c>
      <c r="X42" s="303" t="s">
        <v>440</v>
      </c>
    </row>
    <row r="43" spans="1:24" ht="47.25" x14ac:dyDescent="0.2">
      <c r="A43" s="290" t="s">
        <v>491</v>
      </c>
      <c r="B43" s="291" t="s">
        <v>714</v>
      </c>
      <c r="C43" s="306"/>
      <c r="D43" s="303" t="s">
        <v>440</v>
      </c>
      <c r="E43" s="303" t="s">
        <v>440</v>
      </c>
      <c r="F43" s="303" t="s">
        <v>440</v>
      </c>
      <c r="G43" s="303" t="s">
        <v>440</v>
      </c>
      <c r="H43" s="303" t="s">
        <v>440</v>
      </c>
      <c r="I43" s="303" t="s">
        <v>440</v>
      </c>
      <c r="J43" s="303" t="s">
        <v>440</v>
      </c>
      <c r="K43" s="303" t="s">
        <v>440</v>
      </c>
      <c r="L43" s="303" t="s">
        <v>440</v>
      </c>
      <c r="M43" s="303" t="s">
        <v>440</v>
      </c>
      <c r="N43" s="303" t="s">
        <v>440</v>
      </c>
      <c r="O43" s="303" t="s">
        <v>440</v>
      </c>
      <c r="P43" s="303" t="s">
        <v>440</v>
      </c>
      <c r="Q43" s="303" t="s">
        <v>440</v>
      </c>
      <c r="R43" s="303" t="s">
        <v>440</v>
      </c>
      <c r="S43" s="303" t="s">
        <v>440</v>
      </c>
      <c r="T43" s="303" t="s">
        <v>440</v>
      </c>
      <c r="U43" s="303" t="s">
        <v>440</v>
      </c>
      <c r="V43" s="303" t="s">
        <v>440</v>
      </c>
      <c r="W43" s="303" t="s">
        <v>440</v>
      </c>
      <c r="X43" s="303" t="s">
        <v>440</v>
      </c>
    </row>
    <row r="44" spans="1:24" ht="78.75" x14ac:dyDescent="0.2">
      <c r="A44" s="290" t="s">
        <v>489</v>
      </c>
      <c r="B44" s="291" t="s">
        <v>715</v>
      </c>
      <c r="C44" s="306"/>
      <c r="D44" s="303" t="s">
        <v>440</v>
      </c>
      <c r="E44" s="303" t="s">
        <v>440</v>
      </c>
      <c r="F44" s="303" t="s">
        <v>440</v>
      </c>
      <c r="G44" s="303" t="s">
        <v>440</v>
      </c>
      <c r="H44" s="303" t="s">
        <v>440</v>
      </c>
      <c r="I44" s="303" t="s">
        <v>440</v>
      </c>
      <c r="J44" s="303" t="s">
        <v>440</v>
      </c>
      <c r="K44" s="303" t="s">
        <v>440</v>
      </c>
      <c r="L44" s="303" t="s">
        <v>440</v>
      </c>
      <c r="M44" s="303" t="s">
        <v>440</v>
      </c>
      <c r="N44" s="303" t="s">
        <v>440</v>
      </c>
      <c r="O44" s="303" t="s">
        <v>440</v>
      </c>
      <c r="P44" s="303" t="s">
        <v>440</v>
      </c>
      <c r="Q44" s="303" t="s">
        <v>440</v>
      </c>
      <c r="R44" s="303" t="s">
        <v>440</v>
      </c>
      <c r="S44" s="303" t="s">
        <v>440</v>
      </c>
      <c r="T44" s="303" t="s">
        <v>440</v>
      </c>
      <c r="U44" s="303" t="s">
        <v>440</v>
      </c>
      <c r="V44" s="303" t="s">
        <v>440</v>
      </c>
      <c r="W44" s="303" t="s">
        <v>440</v>
      </c>
      <c r="X44" s="303" t="s">
        <v>440</v>
      </c>
    </row>
    <row r="45" spans="1:24" ht="31.5" x14ac:dyDescent="0.2">
      <c r="A45" s="290" t="s">
        <v>487</v>
      </c>
      <c r="B45" s="291" t="s">
        <v>716</v>
      </c>
      <c r="C45" s="306"/>
      <c r="D45" s="303" t="s">
        <v>440</v>
      </c>
      <c r="E45" s="303" t="s">
        <v>440</v>
      </c>
      <c r="F45" s="303" t="s">
        <v>440</v>
      </c>
      <c r="G45" s="303" t="s">
        <v>440</v>
      </c>
      <c r="H45" s="303" t="s">
        <v>440</v>
      </c>
      <c r="I45" s="303" t="s">
        <v>440</v>
      </c>
      <c r="J45" s="303" t="s">
        <v>440</v>
      </c>
      <c r="K45" s="303" t="s">
        <v>440</v>
      </c>
      <c r="L45" s="303" t="s">
        <v>440</v>
      </c>
      <c r="M45" s="303" t="s">
        <v>440</v>
      </c>
      <c r="N45" s="303" t="s">
        <v>440</v>
      </c>
      <c r="O45" s="303" t="s">
        <v>440</v>
      </c>
      <c r="P45" s="303" t="s">
        <v>440</v>
      </c>
      <c r="Q45" s="303" t="s">
        <v>440</v>
      </c>
      <c r="R45" s="303" t="s">
        <v>440</v>
      </c>
      <c r="S45" s="303" t="s">
        <v>440</v>
      </c>
      <c r="T45" s="303" t="s">
        <v>440</v>
      </c>
      <c r="U45" s="303" t="s">
        <v>440</v>
      </c>
      <c r="V45" s="303" t="s">
        <v>440</v>
      </c>
      <c r="W45" s="303" t="s">
        <v>440</v>
      </c>
      <c r="X45" s="303" t="s">
        <v>440</v>
      </c>
    </row>
    <row r="46" spans="1:24" ht="15.75" x14ac:dyDescent="0.2">
      <c r="A46" s="292" t="s">
        <v>487</v>
      </c>
      <c r="B46" s="293" t="s">
        <v>717</v>
      </c>
      <c r="C46" s="307" t="s">
        <v>718</v>
      </c>
      <c r="D46" s="311" t="s">
        <v>440</v>
      </c>
      <c r="E46" s="311" t="s">
        <v>440</v>
      </c>
      <c r="F46" s="311" t="s">
        <v>440</v>
      </c>
      <c r="G46" s="311" t="s">
        <v>440</v>
      </c>
      <c r="H46" s="311" t="s">
        <v>440</v>
      </c>
      <c r="I46" s="311" t="s">
        <v>440</v>
      </c>
      <c r="J46" s="311" t="s">
        <v>440</v>
      </c>
      <c r="K46" s="311" t="s">
        <v>440</v>
      </c>
      <c r="L46" s="311" t="s">
        <v>440</v>
      </c>
      <c r="M46" s="311" t="s">
        <v>440</v>
      </c>
      <c r="N46" s="311" t="s">
        <v>440</v>
      </c>
      <c r="O46" s="311" t="s">
        <v>440</v>
      </c>
      <c r="P46" s="311" t="s">
        <v>440</v>
      </c>
      <c r="Q46" s="311" t="s">
        <v>440</v>
      </c>
      <c r="R46" s="311" t="s">
        <v>440</v>
      </c>
      <c r="S46" s="311" t="s">
        <v>440</v>
      </c>
      <c r="T46" s="311" t="s">
        <v>440</v>
      </c>
      <c r="U46" s="311" t="s">
        <v>440</v>
      </c>
      <c r="V46" s="311" t="s">
        <v>440</v>
      </c>
      <c r="W46" s="311" t="s">
        <v>440</v>
      </c>
      <c r="X46" s="311" t="s">
        <v>440</v>
      </c>
    </row>
    <row r="47" spans="1:24" ht="15.75" x14ac:dyDescent="0.2">
      <c r="A47" s="292" t="s">
        <v>487</v>
      </c>
      <c r="B47" s="293" t="s">
        <v>719</v>
      </c>
      <c r="C47" s="307" t="s">
        <v>720</v>
      </c>
      <c r="D47" s="311" t="s">
        <v>440</v>
      </c>
      <c r="E47" s="311" t="s">
        <v>440</v>
      </c>
      <c r="F47" s="311" t="s">
        <v>440</v>
      </c>
      <c r="G47" s="311" t="s">
        <v>440</v>
      </c>
      <c r="H47" s="311" t="s">
        <v>440</v>
      </c>
      <c r="I47" s="311" t="s">
        <v>440</v>
      </c>
      <c r="J47" s="311" t="s">
        <v>440</v>
      </c>
      <c r="K47" s="311" t="s">
        <v>440</v>
      </c>
      <c r="L47" s="311" t="s">
        <v>440</v>
      </c>
      <c r="M47" s="311" t="s">
        <v>440</v>
      </c>
      <c r="N47" s="311" t="s">
        <v>440</v>
      </c>
      <c r="O47" s="311" t="s">
        <v>440</v>
      </c>
      <c r="P47" s="311" t="s">
        <v>440</v>
      </c>
      <c r="Q47" s="311" t="s">
        <v>440</v>
      </c>
      <c r="R47" s="311" t="s">
        <v>440</v>
      </c>
      <c r="S47" s="311" t="s">
        <v>440</v>
      </c>
      <c r="T47" s="311" t="s">
        <v>440</v>
      </c>
      <c r="U47" s="311" t="s">
        <v>440</v>
      </c>
      <c r="V47" s="311" t="s">
        <v>440</v>
      </c>
      <c r="W47" s="311" t="s">
        <v>440</v>
      </c>
      <c r="X47" s="311" t="s">
        <v>440</v>
      </c>
    </row>
    <row r="48" spans="1:24" ht="15.75" x14ac:dyDescent="0.2">
      <c r="A48" s="292" t="s">
        <v>487</v>
      </c>
      <c r="B48" s="293" t="s">
        <v>721</v>
      </c>
      <c r="C48" s="307" t="s">
        <v>722</v>
      </c>
      <c r="D48" s="311" t="s">
        <v>440</v>
      </c>
      <c r="E48" s="311" t="s">
        <v>440</v>
      </c>
      <c r="F48" s="311" t="s">
        <v>440</v>
      </c>
      <c r="G48" s="311" t="s">
        <v>440</v>
      </c>
      <c r="H48" s="311" t="s">
        <v>440</v>
      </c>
      <c r="I48" s="311" t="s">
        <v>440</v>
      </c>
      <c r="J48" s="311" t="s">
        <v>440</v>
      </c>
      <c r="K48" s="311" t="s">
        <v>440</v>
      </c>
      <c r="L48" s="311" t="s">
        <v>440</v>
      </c>
      <c r="M48" s="311" t="s">
        <v>440</v>
      </c>
      <c r="N48" s="311" t="s">
        <v>440</v>
      </c>
      <c r="O48" s="311" t="s">
        <v>440</v>
      </c>
      <c r="P48" s="311" t="s">
        <v>440</v>
      </c>
      <c r="Q48" s="311" t="s">
        <v>440</v>
      </c>
      <c r="R48" s="311" t="s">
        <v>440</v>
      </c>
      <c r="S48" s="311" t="s">
        <v>440</v>
      </c>
      <c r="T48" s="311" t="s">
        <v>440</v>
      </c>
      <c r="U48" s="311" t="s">
        <v>440</v>
      </c>
      <c r="V48" s="311" t="s">
        <v>440</v>
      </c>
      <c r="W48" s="311" t="s">
        <v>440</v>
      </c>
      <c r="X48" s="311" t="s">
        <v>440</v>
      </c>
    </row>
    <row r="49" spans="1:24" ht="15.75" x14ac:dyDescent="0.2">
      <c r="A49" s="292" t="s">
        <v>487</v>
      </c>
      <c r="B49" s="293" t="s">
        <v>717</v>
      </c>
      <c r="C49" s="307" t="s">
        <v>723</v>
      </c>
      <c r="D49" s="311" t="s">
        <v>440</v>
      </c>
      <c r="E49" s="311" t="s">
        <v>440</v>
      </c>
      <c r="F49" s="311" t="s">
        <v>440</v>
      </c>
      <c r="G49" s="311" t="s">
        <v>440</v>
      </c>
      <c r="H49" s="311" t="s">
        <v>440</v>
      </c>
      <c r="I49" s="311" t="s">
        <v>440</v>
      </c>
      <c r="J49" s="311" t="s">
        <v>440</v>
      </c>
      <c r="K49" s="311" t="s">
        <v>440</v>
      </c>
      <c r="L49" s="311" t="s">
        <v>440</v>
      </c>
      <c r="M49" s="311" t="s">
        <v>440</v>
      </c>
      <c r="N49" s="311" t="s">
        <v>440</v>
      </c>
      <c r="O49" s="311" t="s">
        <v>440</v>
      </c>
      <c r="P49" s="311" t="s">
        <v>440</v>
      </c>
      <c r="Q49" s="311" t="s">
        <v>440</v>
      </c>
      <c r="R49" s="311" t="s">
        <v>440</v>
      </c>
      <c r="S49" s="311" t="s">
        <v>440</v>
      </c>
      <c r="T49" s="311" t="s">
        <v>440</v>
      </c>
      <c r="U49" s="311" t="s">
        <v>440</v>
      </c>
      <c r="V49" s="311" t="s">
        <v>440</v>
      </c>
      <c r="W49" s="311" t="s">
        <v>440</v>
      </c>
      <c r="X49" s="311" t="s">
        <v>440</v>
      </c>
    </row>
    <row r="50" spans="1:24" ht="15.75" x14ac:dyDescent="0.2">
      <c r="A50" s="292" t="s">
        <v>487</v>
      </c>
      <c r="B50" s="293" t="s">
        <v>724</v>
      </c>
      <c r="C50" s="307" t="s">
        <v>725</v>
      </c>
      <c r="D50" s="311" t="s">
        <v>440</v>
      </c>
      <c r="E50" s="311" t="s">
        <v>440</v>
      </c>
      <c r="F50" s="311" t="s">
        <v>440</v>
      </c>
      <c r="G50" s="311" t="s">
        <v>440</v>
      </c>
      <c r="H50" s="311" t="s">
        <v>440</v>
      </c>
      <c r="I50" s="311" t="s">
        <v>440</v>
      </c>
      <c r="J50" s="311" t="s">
        <v>440</v>
      </c>
      <c r="K50" s="311" t="s">
        <v>440</v>
      </c>
      <c r="L50" s="311" t="s">
        <v>440</v>
      </c>
      <c r="M50" s="311" t="s">
        <v>440</v>
      </c>
      <c r="N50" s="311" t="s">
        <v>440</v>
      </c>
      <c r="O50" s="311" t="s">
        <v>440</v>
      </c>
      <c r="P50" s="311" t="s">
        <v>440</v>
      </c>
      <c r="Q50" s="311" t="s">
        <v>440</v>
      </c>
      <c r="R50" s="311" t="s">
        <v>440</v>
      </c>
      <c r="S50" s="311" t="s">
        <v>440</v>
      </c>
      <c r="T50" s="311" t="s">
        <v>440</v>
      </c>
      <c r="U50" s="311" t="s">
        <v>440</v>
      </c>
      <c r="V50" s="311" t="s">
        <v>440</v>
      </c>
      <c r="W50" s="311" t="s">
        <v>440</v>
      </c>
      <c r="X50" s="311" t="s">
        <v>440</v>
      </c>
    </row>
    <row r="51" spans="1:24" ht="15.75" x14ac:dyDescent="0.2">
      <c r="A51" s="292" t="s">
        <v>487</v>
      </c>
      <c r="B51" s="293" t="s">
        <v>726</v>
      </c>
      <c r="C51" s="307" t="s">
        <v>727</v>
      </c>
      <c r="D51" s="311" t="s">
        <v>440</v>
      </c>
      <c r="E51" s="311" t="s">
        <v>440</v>
      </c>
      <c r="F51" s="311" t="s">
        <v>440</v>
      </c>
      <c r="G51" s="311" t="s">
        <v>440</v>
      </c>
      <c r="H51" s="311" t="s">
        <v>440</v>
      </c>
      <c r="I51" s="311" t="s">
        <v>440</v>
      </c>
      <c r="J51" s="311" t="s">
        <v>440</v>
      </c>
      <c r="K51" s="311" t="s">
        <v>440</v>
      </c>
      <c r="L51" s="311" t="s">
        <v>440</v>
      </c>
      <c r="M51" s="311" t="s">
        <v>440</v>
      </c>
      <c r="N51" s="311" t="s">
        <v>440</v>
      </c>
      <c r="O51" s="311" t="s">
        <v>440</v>
      </c>
      <c r="P51" s="311" t="s">
        <v>440</v>
      </c>
      <c r="Q51" s="311" t="s">
        <v>440</v>
      </c>
      <c r="R51" s="311" t="s">
        <v>440</v>
      </c>
      <c r="S51" s="311" t="s">
        <v>440</v>
      </c>
      <c r="T51" s="311" t="s">
        <v>440</v>
      </c>
      <c r="U51" s="311" t="s">
        <v>440</v>
      </c>
      <c r="V51" s="311" t="s">
        <v>440</v>
      </c>
      <c r="W51" s="311" t="s">
        <v>440</v>
      </c>
      <c r="X51" s="311" t="s">
        <v>440</v>
      </c>
    </row>
    <row r="52" spans="1:24" ht="15.75" x14ac:dyDescent="0.2">
      <c r="A52" s="292" t="s">
        <v>487</v>
      </c>
      <c r="B52" s="293" t="s">
        <v>728</v>
      </c>
      <c r="C52" s="307" t="s">
        <v>729</v>
      </c>
      <c r="D52" s="311" t="s">
        <v>440</v>
      </c>
      <c r="E52" s="311" t="s">
        <v>440</v>
      </c>
      <c r="F52" s="311" t="s">
        <v>440</v>
      </c>
      <c r="G52" s="311" t="s">
        <v>440</v>
      </c>
      <c r="H52" s="311" t="s">
        <v>440</v>
      </c>
      <c r="I52" s="311" t="s">
        <v>440</v>
      </c>
      <c r="J52" s="311" t="s">
        <v>440</v>
      </c>
      <c r="K52" s="311" t="s">
        <v>440</v>
      </c>
      <c r="L52" s="311" t="s">
        <v>440</v>
      </c>
      <c r="M52" s="311" t="s">
        <v>440</v>
      </c>
      <c r="N52" s="311" t="s">
        <v>440</v>
      </c>
      <c r="O52" s="311" t="s">
        <v>440</v>
      </c>
      <c r="P52" s="311" t="s">
        <v>440</v>
      </c>
      <c r="Q52" s="311" t="s">
        <v>440</v>
      </c>
      <c r="R52" s="311" t="s">
        <v>440</v>
      </c>
      <c r="S52" s="311" t="s">
        <v>440</v>
      </c>
      <c r="T52" s="311" t="s">
        <v>440</v>
      </c>
      <c r="U52" s="311" t="s">
        <v>440</v>
      </c>
      <c r="V52" s="311" t="s">
        <v>440</v>
      </c>
      <c r="W52" s="311" t="s">
        <v>440</v>
      </c>
      <c r="X52" s="311" t="s">
        <v>440</v>
      </c>
    </row>
    <row r="53" spans="1:24" ht="31.5" x14ac:dyDescent="0.2">
      <c r="A53" s="292" t="s">
        <v>487</v>
      </c>
      <c r="B53" s="293" t="s">
        <v>793</v>
      </c>
      <c r="C53" s="307" t="s">
        <v>957</v>
      </c>
      <c r="D53" s="311" t="s">
        <v>440</v>
      </c>
      <c r="E53" s="311" t="s">
        <v>440</v>
      </c>
      <c r="F53" s="311" t="s">
        <v>440</v>
      </c>
      <c r="G53" s="311" t="s">
        <v>440</v>
      </c>
      <c r="H53" s="311" t="s">
        <v>440</v>
      </c>
      <c r="I53" s="311" t="s">
        <v>440</v>
      </c>
      <c r="J53" s="311" t="s">
        <v>440</v>
      </c>
      <c r="K53" s="311" t="s">
        <v>440</v>
      </c>
      <c r="L53" s="311" t="s">
        <v>440</v>
      </c>
      <c r="M53" s="311" t="s">
        <v>440</v>
      </c>
      <c r="N53" s="311" t="s">
        <v>440</v>
      </c>
      <c r="O53" s="311" t="s">
        <v>440</v>
      </c>
      <c r="P53" s="311" t="s">
        <v>440</v>
      </c>
      <c r="Q53" s="311" t="s">
        <v>440</v>
      </c>
      <c r="R53" s="311" t="s">
        <v>440</v>
      </c>
      <c r="S53" s="311" t="s">
        <v>440</v>
      </c>
      <c r="T53" s="311" t="s">
        <v>440</v>
      </c>
      <c r="U53" s="311" t="s">
        <v>440</v>
      </c>
      <c r="V53" s="311" t="s">
        <v>440</v>
      </c>
      <c r="W53" s="311" t="s">
        <v>440</v>
      </c>
      <c r="X53" s="311" t="s">
        <v>440</v>
      </c>
    </row>
    <row r="54" spans="1:24" ht="31.5" x14ac:dyDescent="0.2">
      <c r="A54" s="292" t="s">
        <v>487</v>
      </c>
      <c r="B54" s="293" t="s">
        <v>795</v>
      </c>
      <c r="C54" s="307" t="s">
        <v>794</v>
      </c>
      <c r="D54" s="311" t="s">
        <v>440</v>
      </c>
      <c r="E54" s="311" t="s">
        <v>440</v>
      </c>
      <c r="F54" s="311" t="s">
        <v>440</v>
      </c>
      <c r="G54" s="311" t="s">
        <v>440</v>
      </c>
      <c r="H54" s="311" t="s">
        <v>440</v>
      </c>
      <c r="I54" s="311" t="s">
        <v>440</v>
      </c>
      <c r="J54" s="311" t="s">
        <v>440</v>
      </c>
      <c r="K54" s="311" t="s">
        <v>440</v>
      </c>
      <c r="L54" s="311" t="s">
        <v>440</v>
      </c>
      <c r="M54" s="311" t="s">
        <v>440</v>
      </c>
      <c r="N54" s="311" t="s">
        <v>440</v>
      </c>
      <c r="O54" s="311" t="s">
        <v>440</v>
      </c>
      <c r="P54" s="311" t="s">
        <v>440</v>
      </c>
      <c r="Q54" s="311" t="s">
        <v>440</v>
      </c>
      <c r="R54" s="311" t="s">
        <v>440</v>
      </c>
      <c r="S54" s="311" t="s">
        <v>440</v>
      </c>
      <c r="T54" s="311" t="s">
        <v>440</v>
      </c>
      <c r="U54" s="311" t="s">
        <v>440</v>
      </c>
      <c r="V54" s="311" t="s">
        <v>440</v>
      </c>
      <c r="W54" s="311" t="s">
        <v>440</v>
      </c>
      <c r="X54" s="311" t="s">
        <v>440</v>
      </c>
    </row>
    <row r="55" spans="1:24" ht="15.75" x14ac:dyDescent="0.2">
      <c r="A55" s="292" t="s">
        <v>487</v>
      </c>
      <c r="B55" s="293" t="s">
        <v>796</v>
      </c>
      <c r="C55" s="307" t="s">
        <v>797</v>
      </c>
      <c r="D55" s="311" t="s">
        <v>440</v>
      </c>
      <c r="E55" s="311" t="s">
        <v>440</v>
      </c>
      <c r="F55" s="311" t="s">
        <v>440</v>
      </c>
      <c r="G55" s="311" t="s">
        <v>440</v>
      </c>
      <c r="H55" s="311" t="s">
        <v>440</v>
      </c>
      <c r="I55" s="311" t="s">
        <v>440</v>
      </c>
      <c r="J55" s="311" t="s">
        <v>440</v>
      </c>
      <c r="K55" s="311" t="s">
        <v>440</v>
      </c>
      <c r="L55" s="311" t="s">
        <v>440</v>
      </c>
      <c r="M55" s="311" t="s">
        <v>440</v>
      </c>
      <c r="N55" s="311" t="s">
        <v>440</v>
      </c>
      <c r="O55" s="311" t="s">
        <v>440</v>
      </c>
      <c r="P55" s="311" t="s">
        <v>440</v>
      </c>
      <c r="Q55" s="311" t="s">
        <v>440</v>
      </c>
      <c r="R55" s="311" t="s">
        <v>440</v>
      </c>
      <c r="S55" s="311" t="s">
        <v>440</v>
      </c>
      <c r="T55" s="311" t="s">
        <v>440</v>
      </c>
      <c r="U55" s="311" t="s">
        <v>440</v>
      </c>
      <c r="V55" s="311" t="s">
        <v>440</v>
      </c>
      <c r="W55" s="311" t="s">
        <v>440</v>
      </c>
      <c r="X55" s="311" t="s">
        <v>440</v>
      </c>
    </row>
    <row r="56" spans="1:24" ht="15.75" x14ac:dyDescent="0.2">
      <c r="A56" s="292" t="s">
        <v>487</v>
      </c>
      <c r="B56" s="293" t="s">
        <v>798</v>
      </c>
      <c r="C56" s="307" t="s">
        <v>799</v>
      </c>
      <c r="D56" s="311" t="s">
        <v>440</v>
      </c>
      <c r="E56" s="311" t="s">
        <v>440</v>
      </c>
      <c r="F56" s="311" t="s">
        <v>440</v>
      </c>
      <c r="G56" s="311" t="s">
        <v>440</v>
      </c>
      <c r="H56" s="311" t="s">
        <v>440</v>
      </c>
      <c r="I56" s="311" t="s">
        <v>440</v>
      </c>
      <c r="J56" s="311" t="s">
        <v>440</v>
      </c>
      <c r="K56" s="311" t="s">
        <v>440</v>
      </c>
      <c r="L56" s="311" t="s">
        <v>440</v>
      </c>
      <c r="M56" s="311" t="s">
        <v>440</v>
      </c>
      <c r="N56" s="311" t="s">
        <v>440</v>
      </c>
      <c r="O56" s="311" t="s">
        <v>440</v>
      </c>
      <c r="P56" s="311" t="s">
        <v>440</v>
      </c>
      <c r="Q56" s="311" t="s">
        <v>440</v>
      </c>
      <c r="R56" s="311" t="s">
        <v>440</v>
      </c>
      <c r="S56" s="311" t="s">
        <v>440</v>
      </c>
      <c r="T56" s="311" t="s">
        <v>440</v>
      </c>
      <c r="U56" s="311" t="s">
        <v>440</v>
      </c>
      <c r="V56" s="311" t="s">
        <v>440</v>
      </c>
      <c r="W56" s="311" t="s">
        <v>440</v>
      </c>
      <c r="X56" s="311" t="s">
        <v>440</v>
      </c>
    </row>
    <row r="57" spans="1:24" ht="15.75" x14ac:dyDescent="0.2">
      <c r="A57" s="292" t="s">
        <v>487</v>
      </c>
      <c r="B57" s="293" t="s">
        <v>800</v>
      </c>
      <c r="C57" s="307" t="s">
        <v>801</v>
      </c>
      <c r="D57" s="311" t="s">
        <v>440</v>
      </c>
      <c r="E57" s="311" t="s">
        <v>440</v>
      </c>
      <c r="F57" s="311" t="s">
        <v>440</v>
      </c>
      <c r="G57" s="311" t="s">
        <v>440</v>
      </c>
      <c r="H57" s="311" t="s">
        <v>440</v>
      </c>
      <c r="I57" s="311" t="s">
        <v>440</v>
      </c>
      <c r="J57" s="311" t="s">
        <v>440</v>
      </c>
      <c r="K57" s="311" t="s">
        <v>440</v>
      </c>
      <c r="L57" s="311" t="s">
        <v>440</v>
      </c>
      <c r="M57" s="311" t="s">
        <v>440</v>
      </c>
      <c r="N57" s="311" t="s">
        <v>440</v>
      </c>
      <c r="O57" s="311" t="s">
        <v>440</v>
      </c>
      <c r="P57" s="311" t="s">
        <v>440</v>
      </c>
      <c r="Q57" s="311" t="s">
        <v>440</v>
      </c>
      <c r="R57" s="311" t="s">
        <v>440</v>
      </c>
      <c r="S57" s="311" t="s">
        <v>440</v>
      </c>
      <c r="T57" s="311" t="s">
        <v>440</v>
      </c>
      <c r="U57" s="311" t="s">
        <v>440</v>
      </c>
      <c r="V57" s="311" t="s">
        <v>440</v>
      </c>
      <c r="W57" s="311" t="s">
        <v>440</v>
      </c>
      <c r="X57" s="311" t="s">
        <v>440</v>
      </c>
    </row>
    <row r="58" spans="1:24" ht="31.5" x14ac:dyDescent="0.2">
      <c r="A58" s="292" t="s">
        <v>487</v>
      </c>
      <c r="B58" s="293" t="s">
        <v>802</v>
      </c>
      <c r="C58" s="307" t="s">
        <v>803</v>
      </c>
      <c r="D58" s="311" t="s">
        <v>440</v>
      </c>
      <c r="E58" s="311" t="s">
        <v>440</v>
      </c>
      <c r="F58" s="311" t="s">
        <v>440</v>
      </c>
      <c r="G58" s="311" t="s">
        <v>440</v>
      </c>
      <c r="H58" s="311" t="s">
        <v>440</v>
      </c>
      <c r="I58" s="311" t="s">
        <v>440</v>
      </c>
      <c r="J58" s="311" t="s">
        <v>440</v>
      </c>
      <c r="K58" s="311" t="s">
        <v>440</v>
      </c>
      <c r="L58" s="311" t="s">
        <v>440</v>
      </c>
      <c r="M58" s="311" t="s">
        <v>440</v>
      </c>
      <c r="N58" s="311" t="s">
        <v>440</v>
      </c>
      <c r="O58" s="311" t="s">
        <v>440</v>
      </c>
      <c r="P58" s="311" t="s">
        <v>440</v>
      </c>
      <c r="Q58" s="311" t="s">
        <v>440</v>
      </c>
      <c r="R58" s="311" t="s">
        <v>440</v>
      </c>
      <c r="S58" s="311" t="s">
        <v>440</v>
      </c>
      <c r="T58" s="311" t="s">
        <v>440</v>
      </c>
      <c r="U58" s="311" t="s">
        <v>440</v>
      </c>
      <c r="V58" s="311" t="s">
        <v>440</v>
      </c>
      <c r="W58" s="311" t="s">
        <v>440</v>
      </c>
      <c r="X58" s="311" t="s">
        <v>440</v>
      </c>
    </row>
    <row r="59" spans="1:24" ht="15.75" x14ac:dyDescent="0.2">
      <c r="A59" s="292" t="s">
        <v>487</v>
      </c>
      <c r="B59" s="293" t="s">
        <v>804</v>
      </c>
      <c r="C59" s="307" t="s">
        <v>805</v>
      </c>
      <c r="D59" s="311" t="s">
        <v>440</v>
      </c>
      <c r="E59" s="311" t="s">
        <v>440</v>
      </c>
      <c r="F59" s="311" t="s">
        <v>440</v>
      </c>
      <c r="G59" s="311" t="s">
        <v>440</v>
      </c>
      <c r="H59" s="311" t="s">
        <v>440</v>
      </c>
      <c r="I59" s="311" t="s">
        <v>440</v>
      </c>
      <c r="J59" s="311" t="s">
        <v>440</v>
      </c>
      <c r="K59" s="311" t="s">
        <v>440</v>
      </c>
      <c r="L59" s="311" t="s">
        <v>440</v>
      </c>
      <c r="M59" s="311" t="s">
        <v>440</v>
      </c>
      <c r="N59" s="311" t="s">
        <v>440</v>
      </c>
      <c r="O59" s="311" t="s">
        <v>440</v>
      </c>
      <c r="P59" s="311" t="s">
        <v>440</v>
      </c>
      <c r="Q59" s="311" t="s">
        <v>440</v>
      </c>
      <c r="R59" s="311" t="s">
        <v>440</v>
      </c>
      <c r="S59" s="311" t="s">
        <v>440</v>
      </c>
      <c r="T59" s="311" t="s">
        <v>440</v>
      </c>
      <c r="U59" s="311" t="s">
        <v>440</v>
      </c>
      <c r="V59" s="311" t="s">
        <v>440</v>
      </c>
      <c r="W59" s="311" t="s">
        <v>440</v>
      </c>
      <c r="X59" s="311" t="s">
        <v>440</v>
      </c>
    </row>
    <row r="60" spans="1:24" ht="15.75" x14ac:dyDescent="0.2">
      <c r="A60" s="292" t="s">
        <v>487</v>
      </c>
      <c r="B60" s="293" t="s">
        <v>806</v>
      </c>
      <c r="C60" s="307" t="s">
        <v>807</v>
      </c>
      <c r="D60" s="311" t="s">
        <v>440</v>
      </c>
      <c r="E60" s="311" t="s">
        <v>440</v>
      </c>
      <c r="F60" s="311" t="s">
        <v>440</v>
      </c>
      <c r="G60" s="311" t="s">
        <v>440</v>
      </c>
      <c r="H60" s="311" t="s">
        <v>440</v>
      </c>
      <c r="I60" s="311" t="s">
        <v>440</v>
      </c>
      <c r="J60" s="311" t="s">
        <v>440</v>
      </c>
      <c r="K60" s="311" t="s">
        <v>440</v>
      </c>
      <c r="L60" s="311" t="s">
        <v>440</v>
      </c>
      <c r="M60" s="311" t="s">
        <v>440</v>
      </c>
      <c r="N60" s="311" t="s">
        <v>440</v>
      </c>
      <c r="O60" s="311" t="s">
        <v>440</v>
      </c>
      <c r="P60" s="311" t="s">
        <v>440</v>
      </c>
      <c r="Q60" s="311" t="s">
        <v>440</v>
      </c>
      <c r="R60" s="311" t="s">
        <v>440</v>
      </c>
      <c r="S60" s="311" t="s">
        <v>440</v>
      </c>
      <c r="T60" s="311" t="s">
        <v>440</v>
      </c>
      <c r="U60" s="311" t="s">
        <v>440</v>
      </c>
      <c r="V60" s="311" t="s">
        <v>440</v>
      </c>
      <c r="W60" s="311" t="s">
        <v>440</v>
      </c>
      <c r="X60" s="311" t="s">
        <v>440</v>
      </c>
    </row>
    <row r="61" spans="1:24" ht="15.75" x14ac:dyDescent="0.2">
      <c r="A61" s="292" t="s">
        <v>487</v>
      </c>
      <c r="B61" s="293" t="s">
        <v>808</v>
      </c>
      <c r="C61" s="307" t="s">
        <v>809</v>
      </c>
      <c r="D61" s="311" t="s">
        <v>440</v>
      </c>
      <c r="E61" s="311" t="s">
        <v>440</v>
      </c>
      <c r="F61" s="311" t="s">
        <v>440</v>
      </c>
      <c r="G61" s="311" t="s">
        <v>440</v>
      </c>
      <c r="H61" s="311" t="s">
        <v>440</v>
      </c>
      <c r="I61" s="311" t="s">
        <v>440</v>
      </c>
      <c r="J61" s="311" t="s">
        <v>440</v>
      </c>
      <c r="K61" s="311" t="s">
        <v>440</v>
      </c>
      <c r="L61" s="311" t="s">
        <v>440</v>
      </c>
      <c r="M61" s="311" t="s">
        <v>440</v>
      </c>
      <c r="N61" s="311" t="s">
        <v>440</v>
      </c>
      <c r="O61" s="311" t="s">
        <v>440</v>
      </c>
      <c r="P61" s="311" t="s">
        <v>440</v>
      </c>
      <c r="Q61" s="311" t="s">
        <v>440</v>
      </c>
      <c r="R61" s="311" t="s">
        <v>440</v>
      </c>
      <c r="S61" s="311" t="s">
        <v>440</v>
      </c>
      <c r="T61" s="311" t="s">
        <v>440</v>
      </c>
      <c r="U61" s="311" t="s">
        <v>440</v>
      </c>
      <c r="V61" s="311" t="s">
        <v>440</v>
      </c>
      <c r="W61" s="311" t="s">
        <v>440</v>
      </c>
      <c r="X61" s="311" t="s">
        <v>440</v>
      </c>
    </row>
    <row r="62" spans="1:24" ht="15.75" x14ac:dyDescent="0.2">
      <c r="A62" s="292" t="s">
        <v>487</v>
      </c>
      <c r="B62" s="293" t="s">
        <v>810</v>
      </c>
      <c r="C62" s="307" t="s">
        <v>811</v>
      </c>
      <c r="D62" s="311" t="s">
        <v>440</v>
      </c>
      <c r="E62" s="311" t="s">
        <v>440</v>
      </c>
      <c r="F62" s="311" t="s">
        <v>440</v>
      </c>
      <c r="G62" s="311" t="s">
        <v>440</v>
      </c>
      <c r="H62" s="311" t="s">
        <v>440</v>
      </c>
      <c r="I62" s="311" t="s">
        <v>440</v>
      </c>
      <c r="J62" s="311" t="s">
        <v>440</v>
      </c>
      <c r="K62" s="311" t="s">
        <v>440</v>
      </c>
      <c r="L62" s="311" t="s">
        <v>440</v>
      </c>
      <c r="M62" s="311" t="s">
        <v>440</v>
      </c>
      <c r="N62" s="311" t="s">
        <v>440</v>
      </c>
      <c r="O62" s="311" t="s">
        <v>440</v>
      </c>
      <c r="P62" s="311" t="s">
        <v>440</v>
      </c>
      <c r="Q62" s="311" t="s">
        <v>440</v>
      </c>
      <c r="R62" s="311" t="s">
        <v>440</v>
      </c>
      <c r="S62" s="311" t="s">
        <v>440</v>
      </c>
      <c r="T62" s="311" t="s">
        <v>440</v>
      </c>
      <c r="U62" s="311" t="s">
        <v>440</v>
      </c>
      <c r="V62" s="311" t="s">
        <v>440</v>
      </c>
      <c r="W62" s="311" t="s">
        <v>440</v>
      </c>
      <c r="X62" s="311" t="s">
        <v>440</v>
      </c>
    </row>
    <row r="63" spans="1:24" ht="15.75" x14ac:dyDescent="0.2">
      <c r="A63" s="292" t="s">
        <v>487</v>
      </c>
      <c r="B63" s="293" t="s">
        <v>812</v>
      </c>
      <c r="C63" s="307" t="s">
        <v>813</v>
      </c>
      <c r="D63" s="311" t="s">
        <v>440</v>
      </c>
      <c r="E63" s="311" t="s">
        <v>440</v>
      </c>
      <c r="F63" s="311" t="s">
        <v>440</v>
      </c>
      <c r="G63" s="311" t="s">
        <v>440</v>
      </c>
      <c r="H63" s="311" t="s">
        <v>440</v>
      </c>
      <c r="I63" s="311" t="s">
        <v>440</v>
      </c>
      <c r="J63" s="311" t="s">
        <v>440</v>
      </c>
      <c r="K63" s="311" t="s">
        <v>440</v>
      </c>
      <c r="L63" s="311" t="s">
        <v>440</v>
      </c>
      <c r="M63" s="311" t="s">
        <v>440</v>
      </c>
      <c r="N63" s="311" t="s">
        <v>440</v>
      </c>
      <c r="O63" s="311" t="s">
        <v>440</v>
      </c>
      <c r="P63" s="311" t="s">
        <v>440</v>
      </c>
      <c r="Q63" s="311" t="s">
        <v>440</v>
      </c>
      <c r="R63" s="311" t="s">
        <v>440</v>
      </c>
      <c r="S63" s="311" t="s">
        <v>440</v>
      </c>
      <c r="T63" s="311" t="s">
        <v>440</v>
      </c>
      <c r="U63" s="311" t="s">
        <v>440</v>
      </c>
      <c r="V63" s="311" t="s">
        <v>440</v>
      </c>
      <c r="W63" s="311" t="s">
        <v>440</v>
      </c>
      <c r="X63" s="311" t="s">
        <v>440</v>
      </c>
    </row>
    <row r="64" spans="1:24" ht="31.5" x14ac:dyDescent="0.2">
      <c r="A64" s="292" t="s">
        <v>487</v>
      </c>
      <c r="B64" s="293" t="s">
        <v>814</v>
      </c>
      <c r="C64" s="307" t="s">
        <v>815</v>
      </c>
      <c r="D64" s="311" t="s">
        <v>440</v>
      </c>
      <c r="E64" s="311" t="s">
        <v>440</v>
      </c>
      <c r="F64" s="311" t="s">
        <v>440</v>
      </c>
      <c r="G64" s="311" t="s">
        <v>440</v>
      </c>
      <c r="H64" s="311" t="s">
        <v>440</v>
      </c>
      <c r="I64" s="311" t="s">
        <v>440</v>
      </c>
      <c r="J64" s="311" t="s">
        <v>440</v>
      </c>
      <c r="K64" s="311" t="s">
        <v>440</v>
      </c>
      <c r="L64" s="311" t="s">
        <v>440</v>
      </c>
      <c r="M64" s="311" t="s">
        <v>440</v>
      </c>
      <c r="N64" s="311" t="s">
        <v>440</v>
      </c>
      <c r="O64" s="311" t="s">
        <v>440</v>
      </c>
      <c r="P64" s="311" t="s">
        <v>440</v>
      </c>
      <c r="Q64" s="311" t="s">
        <v>440</v>
      </c>
      <c r="R64" s="311" t="s">
        <v>440</v>
      </c>
      <c r="S64" s="311" t="s">
        <v>440</v>
      </c>
      <c r="T64" s="311" t="s">
        <v>440</v>
      </c>
      <c r="U64" s="311" t="s">
        <v>440</v>
      </c>
      <c r="V64" s="311" t="s">
        <v>440</v>
      </c>
      <c r="W64" s="311" t="s">
        <v>440</v>
      </c>
      <c r="X64" s="311" t="s">
        <v>440</v>
      </c>
    </row>
    <row r="65" spans="1:24" ht="15.75" x14ac:dyDescent="0.2">
      <c r="A65" s="292" t="s">
        <v>487</v>
      </c>
      <c r="B65" s="293" t="s">
        <v>824</v>
      </c>
      <c r="C65" s="307" t="s">
        <v>825</v>
      </c>
      <c r="D65" s="311" t="s">
        <v>440</v>
      </c>
      <c r="E65" s="311" t="s">
        <v>440</v>
      </c>
      <c r="F65" s="311" t="s">
        <v>440</v>
      </c>
      <c r="G65" s="311" t="s">
        <v>440</v>
      </c>
      <c r="H65" s="311" t="s">
        <v>440</v>
      </c>
      <c r="I65" s="311" t="s">
        <v>440</v>
      </c>
      <c r="J65" s="311" t="s">
        <v>440</v>
      </c>
      <c r="K65" s="311" t="s">
        <v>440</v>
      </c>
      <c r="L65" s="311" t="s">
        <v>440</v>
      </c>
      <c r="M65" s="311" t="s">
        <v>440</v>
      </c>
      <c r="N65" s="311" t="s">
        <v>440</v>
      </c>
      <c r="O65" s="311" t="s">
        <v>440</v>
      </c>
      <c r="P65" s="311" t="s">
        <v>440</v>
      </c>
      <c r="Q65" s="311" t="s">
        <v>440</v>
      </c>
      <c r="R65" s="311" t="s">
        <v>440</v>
      </c>
      <c r="S65" s="311" t="s">
        <v>440</v>
      </c>
      <c r="T65" s="311" t="s">
        <v>440</v>
      </c>
      <c r="U65" s="311" t="s">
        <v>440</v>
      </c>
      <c r="V65" s="311" t="s">
        <v>440</v>
      </c>
      <c r="W65" s="311" t="s">
        <v>440</v>
      </c>
      <c r="X65" s="311" t="s">
        <v>440</v>
      </c>
    </row>
    <row r="66" spans="1:24" ht="15.75" x14ac:dyDescent="0.2">
      <c r="A66" s="292" t="s">
        <v>487</v>
      </c>
      <c r="B66" s="293" t="s">
        <v>826</v>
      </c>
      <c r="C66" s="307" t="s">
        <v>827</v>
      </c>
      <c r="D66" s="311" t="s">
        <v>440</v>
      </c>
      <c r="E66" s="311" t="s">
        <v>440</v>
      </c>
      <c r="F66" s="311" t="s">
        <v>440</v>
      </c>
      <c r="G66" s="311" t="s">
        <v>440</v>
      </c>
      <c r="H66" s="311" t="s">
        <v>440</v>
      </c>
      <c r="I66" s="311" t="s">
        <v>440</v>
      </c>
      <c r="J66" s="311" t="s">
        <v>440</v>
      </c>
      <c r="K66" s="311" t="s">
        <v>440</v>
      </c>
      <c r="L66" s="311" t="s">
        <v>440</v>
      </c>
      <c r="M66" s="311" t="s">
        <v>440</v>
      </c>
      <c r="N66" s="311" t="s">
        <v>440</v>
      </c>
      <c r="O66" s="311" t="s">
        <v>440</v>
      </c>
      <c r="P66" s="311" t="s">
        <v>440</v>
      </c>
      <c r="Q66" s="311" t="s">
        <v>440</v>
      </c>
      <c r="R66" s="311" t="s">
        <v>440</v>
      </c>
      <c r="S66" s="311" t="s">
        <v>440</v>
      </c>
      <c r="T66" s="311" t="s">
        <v>440</v>
      </c>
      <c r="U66" s="311" t="s">
        <v>440</v>
      </c>
      <c r="V66" s="311" t="s">
        <v>440</v>
      </c>
      <c r="W66" s="311" t="s">
        <v>440</v>
      </c>
      <c r="X66" s="311" t="s">
        <v>440</v>
      </c>
    </row>
    <row r="67" spans="1:24" ht="15.75" x14ac:dyDescent="0.2">
      <c r="A67" s="292" t="s">
        <v>487</v>
      </c>
      <c r="B67" s="293" t="s">
        <v>828</v>
      </c>
      <c r="C67" s="307" t="s">
        <v>829</v>
      </c>
      <c r="D67" s="311" t="s">
        <v>440</v>
      </c>
      <c r="E67" s="311" t="s">
        <v>440</v>
      </c>
      <c r="F67" s="311" t="s">
        <v>440</v>
      </c>
      <c r="G67" s="311" t="s">
        <v>440</v>
      </c>
      <c r="H67" s="311" t="s">
        <v>440</v>
      </c>
      <c r="I67" s="311" t="s">
        <v>440</v>
      </c>
      <c r="J67" s="311" t="s">
        <v>440</v>
      </c>
      <c r="K67" s="311" t="s">
        <v>440</v>
      </c>
      <c r="L67" s="311" t="s">
        <v>440</v>
      </c>
      <c r="M67" s="311" t="s">
        <v>440</v>
      </c>
      <c r="N67" s="311" t="s">
        <v>440</v>
      </c>
      <c r="O67" s="311" t="s">
        <v>440</v>
      </c>
      <c r="P67" s="311" t="s">
        <v>440</v>
      </c>
      <c r="Q67" s="311" t="s">
        <v>440</v>
      </c>
      <c r="R67" s="311" t="s">
        <v>440</v>
      </c>
      <c r="S67" s="311" t="s">
        <v>440</v>
      </c>
      <c r="T67" s="311" t="s">
        <v>440</v>
      </c>
      <c r="U67" s="311" t="s">
        <v>440</v>
      </c>
      <c r="V67" s="311" t="s">
        <v>440</v>
      </c>
      <c r="W67" s="311" t="s">
        <v>440</v>
      </c>
      <c r="X67" s="311" t="s">
        <v>440</v>
      </c>
    </row>
    <row r="68" spans="1:24" ht="15.75" x14ac:dyDescent="0.2">
      <c r="A68" s="292" t="s">
        <v>487</v>
      </c>
      <c r="B68" s="293" t="s">
        <v>830</v>
      </c>
      <c r="C68" s="307" t="s">
        <v>831</v>
      </c>
      <c r="D68" s="311" t="s">
        <v>440</v>
      </c>
      <c r="E68" s="311" t="s">
        <v>440</v>
      </c>
      <c r="F68" s="311" t="s">
        <v>440</v>
      </c>
      <c r="G68" s="311" t="s">
        <v>440</v>
      </c>
      <c r="H68" s="311" t="s">
        <v>440</v>
      </c>
      <c r="I68" s="311" t="s">
        <v>440</v>
      </c>
      <c r="J68" s="311" t="s">
        <v>440</v>
      </c>
      <c r="K68" s="311" t="s">
        <v>440</v>
      </c>
      <c r="L68" s="311" t="s">
        <v>440</v>
      </c>
      <c r="M68" s="311" t="s">
        <v>440</v>
      </c>
      <c r="N68" s="311" t="s">
        <v>440</v>
      </c>
      <c r="O68" s="311" t="s">
        <v>440</v>
      </c>
      <c r="P68" s="311" t="s">
        <v>440</v>
      </c>
      <c r="Q68" s="311" t="s">
        <v>440</v>
      </c>
      <c r="R68" s="311" t="s">
        <v>440</v>
      </c>
      <c r="S68" s="311" t="s">
        <v>440</v>
      </c>
      <c r="T68" s="311" t="s">
        <v>440</v>
      </c>
      <c r="U68" s="311" t="s">
        <v>440</v>
      </c>
      <c r="V68" s="311" t="s">
        <v>440</v>
      </c>
      <c r="W68" s="311" t="s">
        <v>440</v>
      </c>
      <c r="X68" s="311" t="s">
        <v>440</v>
      </c>
    </row>
    <row r="69" spans="1:24" ht="15.75" x14ac:dyDescent="0.2">
      <c r="A69" s="292" t="s">
        <v>487</v>
      </c>
      <c r="B69" s="293" t="s">
        <v>832</v>
      </c>
      <c r="C69" s="307" t="s">
        <v>833</v>
      </c>
      <c r="D69" s="311" t="s">
        <v>440</v>
      </c>
      <c r="E69" s="311" t="s">
        <v>440</v>
      </c>
      <c r="F69" s="311" t="s">
        <v>440</v>
      </c>
      <c r="G69" s="311" t="s">
        <v>440</v>
      </c>
      <c r="H69" s="311" t="s">
        <v>440</v>
      </c>
      <c r="I69" s="311" t="s">
        <v>440</v>
      </c>
      <c r="J69" s="311" t="s">
        <v>440</v>
      </c>
      <c r="K69" s="311" t="s">
        <v>440</v>
      </c>
      <c r="L69" s="311" t="s">
        <v>440</v>
      </c>
      <c r="M69" s="311" t="s">
        <v>440</v>
      </c>
      <c r="N69" s="311" t="s">
        <v>440</v>
      </c>
      <c r="O69" s="311" t="s">
        <v>440</v>
      </c>
      <c r="P69" s="311" t="s">
        <v>440</v>
      </c>
      <c r="Q69" s="311" t="s">
        <v>440</v>
      </c>
      <c r="R69" s="311" t="s">
        <v>440</v>
      </c>
      <c r="S69" s="311" t="s">
        <v>440</v>
      </c>
      <c r="T69" s="311" t="s">
        <v>440</v>
      </c>
      <c r="U69" s="311" t="s">
        <v>440</v>
      </c>
      <c r="V69" s="311" t="s">
        <v>440</v>
      </c>
      <c r="W69" s="311" t="s">
        <v>440</v>
      </c>
      <c r="X69" s="311" t="s">
        <v>440</v>
      </c>
    </row>
    <row r="70" spans="1:24" ht="15.75" x14ac:dyDescent="0.2">
      <c r="A70" s="292" t="s">
        <v>487</v>
      </c>
      <c r="B70" s="293" t="s">
        <v>834</v>
      </c>
      <c r="C70" s="307" t="s">
        <v>835</v>
      </c>
      <c r="D70" s="311" t="s">
        <v>440</v>
      </c>
      <c r="E70" s="311" t="s">
        <v>440</v>
      </c>
      <c r="F70" s="311" t="s">
        <v>440</v>
      </c>
      <c r="G70" s="311" t="s">
        <v>440</v>
      </c>
      <c r="H70" s="311" t="s">
        <v>440</v>
      </c>
      <c r="I70" s="311" t="s">
        <v>440</v>
      </c>
      <c r="J70" s="311" t="s">
        <v>440</v>
      </c>
      <c r="K70" s="311" t="s">
        <v>440</v>
      </c>
      <c r="L70" s="311" t="s">
        <v>440</v>
      </c>
      <c r="M70" s="311" t="s">
        <v>440</v>
      </c>
      <c r="N70" s="311" t="s">
        <v>440</v>
      </c>
      <c r="O70" s="311" t="s">
        <v>440</v>
      </c>
      <c r="P70" s="311" t="s">
        <v>440</v>
      </c>
      <c r="Q70" s="311" t="s">
        <v>440</v>
      </c>
      <c r="R70" s="311" t="s">
        <v>440</v>
      </c>
      <c r="S70" s="311" t="s">
        <v>440</v>
      </c>
      <c r="T70" s="311" t="s">
        <v>440</v>
      </c>
      <c r="U70" s="311" t="s">
        <v>440</v>
      </c>
      <c r="V70" s="311" t="s">
        <v>440</v>
      </c>
      <c r="W70" s="311" t="s">
        <v>440</v>
      </c>
      <c r="X70" s="311" t="s">
        <v>440</v>
      </c>
    </row>
    <row r="71" spans="1:24" ht="15.75" x14ac:dyDescent="0.2">
      <c r="A71" s="292" t="s">
        <v>487</v>
      </c>
      <c r="B71" s="293" t="s">
        <v>836</v>
      </c>
      <c r="C71" s="307" t="s">
        <v>837</v>
      </c>
      <c r="D71" s="311" t="s">
        <v>440</v>
      </c>
      <c r="E71" s="311" t="s">
        <v>440</v>
      </c>
      <c r="F71" s="311" t="s">
        <v>440</v>
      </c>
      <c r="G71" s="311" t="s">
        <v>440</v>
      </c>
      <c r="H71" s="311" t="s">
        <v>440</v>
      </c>
      <c r="I71" s="311" t="s">
        <v>440</v>
      </c>
      <c r="J71" s="311" t="s">
        <v>440</v>
      </c>
      <c r="K71" s="311" t="s">
        <v>440</v>
      </c>
      <c r="L71" s="311" t="s">
        <v>440</v>
      </c>
      <c r="M71" s="311" t="s">
        <v>440</v>
      </c>
      <c r="N71" s="311" t="s">
        <v>440</v>
      </c>
      <c r="O71" s="311" t="s">
        <v>440</v>
      </c>
      <c r="P71" s="311" t="s">
        <v>440</v>
      </c>
      <c r="Q71" s="311" t="s">
        <v>440</v>
      </c>
      <c r="R71" s="311" t="s">
        <v>440</v>
      </c>
      <c r="S71" s="311" t="s">
        <v>440</v>
      </c>
      <c r="T71" s="311" t="s">
        <v>440</v>
      </c>
      <c r="U71" s="311" t="s">
        <v>440</v>
      </c>
      <c r="V71" s="311" t="s">
        <v>440</v>
      </c>
      <c r="W71" s="311" t="s">
        <v>440</v>
      </c>
      <c r="X71" s="311" t="s">
        <v>440</v>
      </c>
    </row>
    <row r="72" spans="1:24" ht="15.75" x14ac:dyDescent="0.2">
      <c r="A72" s="292" t="s">
        <v>487</v>
      </c>
      <c r="B72" s="293" t="s">
        <v>838</v>
      </c>
      <c r="C72" s="307" t="s">
        <v>839</v>
      </c>
      <c r="D72" s="311" t="s">
        <v>440</v>
      </c>
      <c r="E72" s="311" t="s">
        <v>440</v>
      </c>
      <c r="F72" s="311" t="s">
        <v>440</v>
      </c>
      <c r="G72" s="311" t="s">
        <v>440</v>
      </c>
      <c r="H72" s="311" t="s">
        <v>440</v>
      </c>
      <c r="I72" s="311" t="s">
        <v>440</v>
      </c>
      <c r="J72" s="311" t="s">
        <v>440</v>
      </c>
      <c r="K72" s="311" t="s">
        <v>440</v>
      </c>
      <c r="L72" s="311" t="s">
        <v>440</v>
      </c>
      <c r="M72" s="311" t="s">
        <v>440</v>
      </c>
      <c r="N72" s="311" t="s">
        <v>440</v>
      </c>
      <c r="O72" s="311" t="s">
        <v>440</v>
      </c>
      <c r="P72" s="311" t="s">
        <v>440</v>
      </c>
      <c r="Q72" s="311" t="s">
        <v>440</v>
      </c>
      <c r="R72" s="311" t="s">
        <v>440</v>
      </c>
      <c r="S72" s="311" t="s">
        <v>440</v>
      </c>
      <c r="T72" s="311" t="s">
        <v>440</v>
      </c>
      <c r="U72" s="311" t="s">
        <v>440</v>
      </c>
      <c r="V72" s="311" t="s">
        <v>440</v>
      </c>
      <c r="W72" s="311" t="s">
        <v>440</v>
      </c>
      <c r="X72" s="311" t="s">
        <v>440</v>
      </c>
    </row>
    <row r="73" spans="1:24" ht="15.75" x14ac:dyDescent="0.2">
      <c r="A73" s="292" t="s">
        <v>487</v>
      </c>
      <c r="B73" s="293" t="s">
        <v>840</v>
      </c>
      <c r="C73" s="307" t="s">
        <v>841</v>
      </c>
      <c r="D73" s="311" t="s">
        <v>440</v>
      </c>
      <c r="E73" s="311" t="s">
        <v>440</v>
      </c>
      <c r="F73" s="311" t="s">
        <v>440</v>
      </c>
      <c r="G73" s="311" t="s">
        <v>440</v>
      </c>
      <c r="H73" s="311" t="s">
        <v>440</v>
      </c>
      <c r="I73" s="311" t="s">
        <v>440</v>
      </c>
      <c r="J73" s="311" t="s">
        <v>440</v>
      </c>
      <c r="K73" s="311" t="s">
        <v>440</v>
      </c>
      <c r="L73" s="311" t="s">
        <v>440</v>
      </c>
      <c r="M73" s="311" t="s">
        <v>440</v>
      </c>
      <c r="N73" s="311" t="s">
        <v>440</v>
      </c>
      <c r="O73" s="311" t="s">
        <v>440</v>
      </c>
      <c r="P73" s="311" t="s">
        <v>440</v>
      </c>
      <c r="Q73" s="311" t="s">
        <v>440</v>
      </c>
      <c r="R73" s="311" t="s">
        <v>440</v>
      </c>
      <c r="S73" s="311" t="s">
        <v>440</v>
      </c>
      <c r="T73" s="311" t="s">
        <v>440</v>
      </c>
      <c r="U73" s="311" t="s">
        <v>440</v>
      </c>
      <c r="V73" s="311" t="s">
        <v>440</v>
      </c>
      <c r="W73" s="311" t="s">
        <v>440</v>
      </c>
      <c r="X73" s="311" t="s">
        <v>440</v>
      </c>
    </row>
    <row r="74" spans="1:24" ht="15.75" x14ac:dyDescent="0.2">
      <c r="A74" s="292" t="s">
        <v>487</v>
      </c>
      <c r="B74" s="293" t="s">
        <v>842</v>
      </c>
      <c r="C74" s="307" t="s">
        <v>843</v>
      </c>
      <c r="D74" s="311" t="s">
        <v>440</v>
      </c>
      <c r="E74" s="311" t="s">
        <v>440</v>
      </c>
      <c r="F74" s="311" t="s">
        <v>440</v>
      </c>
      <c r="G74" s="311" t="s">
        <v>440</v>
      </c>
      <c r="H74" s="311" t="s">
        <v>440</v>
      </c>
      <c r="I74" s="311" t="s">
        <v>440</v>
      </c>
      <c r="J74" s="311" t="s">
        <v>440</v>
      </c>
      <c r="K74" s="311" t="s">
        <v>440</v>
      </c>
      <c r="L74" s="311" t="s">
        <v>440</v>
      </c>
      <c r="M74" s="311" t="s">
        <v>440</v>
      </c>
      <c r="N74" s="311" t="s">
        <v>440</v>
      </c>
      <c r="O74" s="311" t="s">
        <v>440</v>
      </c>
      <c r="P74" s="311" t="s">
        <v>440</v>
      </c>
      <c r="Q74" s="311" t="s">
        <v>440</v>
      </c>
      <c r="R74" s="311" t="s">
        <v>440</v>
      </c>
      <c r="S74" s="311" t="s">
        <v>440</v>
      </c>
      <c r="T74" s="311" t="s">
        <v>440</v>
      </c>
      <c r="U74" s="311" t="s">
        <v>440</v>
      </c>
      <c r="V74" s="311" t="s">
        <v>440</v>
      </c>
      <c r="W74" s="311" t="s">
        <v>440</v>
      </c>
      <c r="X74" s="311" t="s">
        <v>440</v>
      </c>
    </row>
    <row r="75" spans="1:24" ht="15.75" x14ac:dyDescent="0.2">
      <c r="A75" s="292" t="s">
        <v>487</v>
      </c>
      <c r="B75" s="293" t="s">
        <v>844</v>
      </c>
      <c r="C75" s="307" t="s">
        <v>845</v>
      </c>
      <c r="D75" s="311" t="s">
        <v>440</v>
      </c>
      <c r="E75" s="311" t="s">
        <v>440</v>
      </c>
      <c r="F75" s="311" t="s">
        <v>440</v>
      </c>
      <c r="G75" s="311" t="s">
        <v>440</v>
      </c>
      <c r="H75" s="311" t="s">
        <v>440</v>
      </c>
      <c r="I75" s="311" t="s">
        <v>440</v>
      </c>
      <c r="J75" s="311" t="s">
        <v>440</v>
      </c>
      <c r="K75" s="311" t="s">
        <v>440</v>
      </c>
      <c r="L75" s="311" t="s">
        <v>440</v>
      </c>
      <c r="M75" s="311" t="s">
        <v>440</v>
      </c>
      <c r="N75" s="311" t="s">
        <v>440</v>
      </c>
      <c r="O75" s="311" t="s">
        <v>440</v>
      </c>
      <c r="P75" s="311" t="s">
        <v>440</v>
      </c>
      <c r="Q75" s="311" t="s">
        <v>440</v>
      </c>
      <c r="R75" s="311" t="s">
        <v>440</v>
      </c>
      <c r="S75" s="311" t="s">
        <v>440</v>
      </c>
      <c r="T75" s="311" t="s">
        <v>440</v>
      </c>
      <c r="U75" s="311" t="s">
        <v>440</v>
      </c>
      <c r="V75" s="311" t="s">
        <v>440</v>
      </c>
      <c r="W75" s="311" t="s">
        <v>440</v>
      </c>
      <c r="X75" s="311" t="s">
        <v>440</v>
      </c>
    </row>
    <row r="76" spans="1:24" ht="15.75" x14ac:dyDescent="0.2">
      <c r="A76" s="292" t="s">
        <v>487</v>
      </c>
      <c r="B76" s="293" t="s">
        <v>846</v>
      </c>
      <c r="C76" s="307" t="s">
        <v>847</v>
      </c>
      <c r="D76" s="311" t="s">
        <v>440</v>
      </c>
      <c r="E76" s="311" t="s">
        <v>440</v>
      </c>
      <c r="F76" s="311" t="s">
        <v>440</v>
      </c>
      <c r="G76" s="311" t="s">
        <v>440</v>
      </c>
      <c r="H76" s="311" t="s">
        <v>440</v>
      </c>
      <c r="I76" s="311" t="s">
        <v>440</v>
      </c>
      <c r="J76" s="311" t="s">
        <v>440</v>
      </c>
      <c r="K76" s="311" t="s">
        <v>440</v>
      </c>
      <c r="L76" s="311" t="s">
        <v>440</v>
      </c>
      <c r="M76" s="311" t="s">
        <v>440</v>
      </c>
      <c r="N76" s="311" t="s">
        <v>440</v>
      </c>
      <c r="O76" s="311" t="s">
        <v>440</v>
      </c>
      <c r="P76" s="311" t="s">
        <v>440</v>
      </c>
      <c r="Q76" s="311" t="s">
        <v>440</v>
      </c>
      <c r="R76" s="311" t="s">
        <v>440</v>
      </c>
      <c r="S76" s="311" t="s">
        <v>440</v>
      </c>
      <c r="T76" s="311" t="s">
        <v>440</v>
      </c>
      <c r="U76" s="311" t="s">
        <v>440</v>
      </c>
      <c r="V76" s="311" t="s">
        <v>440</v>
      </c>
      <c r="W76" s="311" t="s">
        <v>440</v>
      </c>
      <c r="X76" s="311" t="s">
        <v>440</v>
      </c>
    </row>
    <row r="77" spans="1:24" ht="15.75" x14ac:dyDescent="0.2">
      <c r="A77" s="292" t="s">
        <v>487</v>
      </c>
      <c r="B77" s="293" t="s">
        <v>848</v>
      </c>
      <c r="C77" s="307" t="s">
        <v>849</v>
      </c>
      <c r="D77" s="311" t="s">
        <v>440</v>
      </c>
      <c r="E77" s="311" t="s">
        <v>440</v>
      </c>
      <c r="F77" s="311" t="s">
        <v>440</v>
      </c>
      <c r="G77" s="311" t="s">
        <v>440</v>
      </c>
      <c r="H77" s="311" t="s">
        <v>440</v>
      </c>
      <c r="I77" s="311" t="s">
        <v>440</v>
      </c>
      <c r="J77" s="311" t="s">
        <v>440</v>
      </c>
      <c r="K77" s="311" t="s">
        <v>440</v>
      </c>
      <c r="L77" s="311" t="s">
        <v>440</v>
      </c>
      <c r="M77" s="311" t="s">
        <v>440</v>
      </c>
      <c r="N77" s="311" t="s">
        <v>440</v>
      </c>
      <c r="O77" s="311" t="s">
        <v>440</v>
      </c>
      <c r="P77" s="311" t="s">
        <v>440</v>
      </c>
      <c r="Q77" s="311" t="s">
        <v>440</v>
      </c>
      <c r="R77" s="311" t="s">
        <v>440</v>
      </c>
      <c r="S77" s="311" t="s">
        <v>440</v>
      </c>
      <c r="T77" s="311" t="s">
        <v>440</v>
      </c>
      <c r="U77" s="311" t="s">
        <v>440</v>
      </c>
      <c r="V77" s="311" t="s">
        <v>440</v>
      </c>
      <c r="W77" s="311" t="s">
        <v>440</v>
      </c>
      <c r="X77" s="311" t="s">
        <v>440</v>
      </c>
    </row>
    <row r="78" spans="1:24" ht="15.75" x14ac:dyDescent="0.2">
      <c r="A78" s="292" t="s">
        <v>487</v>
      </c>
      <c r="B78" s="293" t="s">
        <v>850</v>
      </c>
      <c r="C78" s="307" t="s">
        <v>851</v>
      </c>
      <c r="D78" s="311" t="s">
        <v>440</v>
      </c>
      <c r="E78" s="311" t="s">
        <v>440</v>
      </c>
      <c r="F78" s="311" t="s">
        <v>440</v>
      </c>
      <c r="G78" s="311" t="s">
        <v>440</v>
      </c>
      <c r="H78" s="311" t="s">
        <v>440</v>
      </c>
      <c r="I78" s="311" t="s">
        <v>440</v>
      </c>
      <c r="J78" s="311" t="s">
        <v>440</v>
      </c>
      <c r="K78" s="311" t="s">
        <v>440</v>
      </c>
      <c r="L78" s="311" t="s">
        <v>440</v>
      </c>
      <c r="M78" s="311" t="s">
        <v>440</v>
      </c>
      <c r="N78" s="311" t="s">
        <v>440</v>
      </c>
      <c r="O78" s="311" t="s">
        <v>440</v>
      </c>
      <c r="P78" s="311" t="s">
        <v>440</v>
      </c>
      <c r="Q78" s="311" t="s">
        <v>440</v>
      </c>
      <c r="R78" s="311" t="s">
        <v>440</v>
      </c>
      <c r="S78" s="311" t="s">
        <v>440</v>
      </c>
      <c r="T78" s="311" t="s">
        <v>440</v>
      </c>
      <c r="U78" s="311" t="s">
        <v>440</v>
      </c>
      <c r="V78" s="311" t="s">
        <v>440</v>
      </c>
      <c r="W78" s="311" t="s">
        <v>440</v>
      </c>
      <c r="X78" s="311" t="s">
        <v>440</v>
      </c>
    </row>
    <row r="79" spans="1:24" ht="31.5" x14ac:dyDescent="0.2">
      <c r="A79" s="292" t="s">
        <v>487</v>
      </c>
      <c r="B79" s="293" t="s">
        <v>852</v>
      </c>
      <c r="C79" s="307" t="s">
        <v>853</v>
      </c>
      <c r="D79" s="311" t="s">
        <v>440</v>
      </c>
      <c r="E79" s="311" t="s">
        <v>440</v>
      </c>
      <c r="F79" s="311" t="s">
        <v>440</v>
      </c>
      <c r="G79" s="311" t="s">
        <v>440</v>
      </c>
      <c r="H79" s="311" t="s">
        <v>440</v>
      </c>
      <c r="I79" s="311" t="s">
        <v>440</v>
      </c>
      <c r="J79" s="311" t="s">
        <v>440</v>
      </c>
      <c r="K79" s="311" t="s">
        <v>440</v>
      </c>
      <c r="L79" s="311" t="s">
        <v>440</v>
      </c>
      <c r="M79" s="311" t="s">
        <v>440</v>
      </c>
      <c r="N79" s="311" t="s">
        <v>440</v>
      </c>
      <c r="O79" s="311" t="s">
        <v>440</v>
      </c>
      <c r="P79" s="311" t="s">
        <v>440</v>
      </c>
      <c r="Q79" s="311" t="s">
        <v>440</v>
      </c>
      <c r="R79" s="311" t="s">
        <v>440</v>
      </c>
      <c r="S79" s="311" t="s">
        <v>440</v>
      </c>
      <c r="T79" s="311" t="s">
        <v>440</v>
      </c>
      <c r="U79" s="311" t="s">
        <v>440</v>
      </c>
      <c r="V79" s="311" t="s">
        <v>440</v>
      </c>
      <c r="W79" s="311" t="s">
        <v>440</v>
      </c>
      <c r="X79" s="311" t="s">
        <v>440</v>
      </c>
    </row>
    <row r="80" spans="1:24" ht="31.5" x14ac:dyDescent="0.2">
      <c r="A80" s="292" t="s">
        <v>487</v>
      </c>
      <c r="B80" s="293" t="s">
        <v>854</v>
      </c>
      <c r="C80" s="307" t="s">
        <v>855</v>
      </c>
      <c r="D80" s="311" t="s">
        <v>440</v>
      </c>
      <c r="E80" s="311" t="s">
        <v>440</v>
      </c>
      <c r="F80" s="311" t="s">
        <v>440</v>
      </c>
      <c r="G80" s="311" t="s">
        <v>440</v>
      </c>
      <c r="H80" s="311" t="s">
        <v>440</v>
      </c>
      <c r="I80" s="311" t="s">
        <v>440</v>
      </c>
      <c r="J80" s="311" t="s">
        <v>440</v>
      </c>
      <c r="K80" s="311" t="s">
        <v>440</v>
      </c>
      <c r="L80" s="311" t="s">
        <v>440</v>
      </c>
      <c r="M80" s="311" t="s">
        <v>440</v>
      </c>
      <c r="N80" s="311" t="s">
        <v>440</v>
      </c>
      <c r="O80" s="311" t="s">
        <v>440</v>
      </c>
      <c r="P80" s="311" t="s">
        <v>440</v>
      </c>
      <c r="Q80" s="311" t="s">
        <v>440</v>
      </c>
      <c r="R80" s="311" t="s">
        <v>440</v>
      </c>
      <c r="S80" s="311" t="s">
        <v>440</v>
      </c>
      <c r="T80" s="311" t="s">
        <v>440</v>
      </c>
      <c r="U80" s="311" t="s">
        <v>440</v>
      </c>
      <c r="V80" s="311" t="s">
        <v>440</v>
      </c>
      <c r="W80" s="311" t="s">
        <v>440</v>
      </c>
      <c r="X80" s="311" t="s">
        <v>440</v>
      </c>
    </row>
    <row r="81" spans="1:24" ht="15.75" x14ac:dyDescent="0.2">
      <c r="A81" s="292" t="s">
        <v>487</v>
      </c>
      <c r="B81" s="293" t="s">
        <v>884</v>
      </c>
      <c r="C81" s="307" t="s">
        <v>885</v>
      </c>
      <c r="D81" s="311" t="s">
        <v>440</v>
      </c>
      <c r="E81" s="311" t="s">
        <v>440</v>
      </c>
      <c r="F81" s="311" t="s">
        <v>440</v>
      </c>
      <c r="G81" s="311" t="s">
        <v>440</v>
      </c>
      <c r="H81" s="311" t="s">
        <v>440</v>
      </c>
      <c r="I81" s="311" t="s">
        <v>440</v>
      </c>
      <c r="J81" s="311" t="s">
        <v>440</v>
      </c>
      <c r="K81" s="311" t="s">
        <v>440</v>
      </c>
      <c r="L81" s="311" t="s">
        <v>440</v>
      </c>
      <c r="M81" s="311" t="s">
        <v>440</v>
      </c>
      <c r="N81" s="311" t="s">
        <v>440</v>
      </c>
      <c r="O81" s="311" t="s">
        <v>440</v>
      </c>
      <c r="P81" s="311" t="s">
        <v>440</v>
      </c>
      <c r="Q81" s="311" t="s">
        <v>440</v>
      </c>
      <c r="R81" s="311" t="s">
        <v>440</v>
      </c>
      <c r="S81" s="311" t="s">
        <v>440</v>
      </c>
      <c r="T81" s="311" t="s">
        <v>440</v>
      </c>
      <c r="U81" s="311" t="s">
        <v>440</v>
      </c>
      <c r="V81" s="311" t="s">
        <v>440</v>
      </c>
      <c r="W81" s="311" t="s">
        <v>440</v>
      </c>
      <c r="X81" s="311" t="s">
        <v>440</v>
      </c>
    </row>
    <row r="82" spans="1:24" ht="15.75" x14ac:dyDescent="0.2">
      <c r="A82" s="292" t="s">
        <v>487</v>
      </c>
      <c r="B82" s="293" t="s">
        <v>886</v>
      </c>
      <c r="C82" s="307" t="s">
        <v>887</v>
      </c>
      <c r="D82" s="311" t="s">
        <v>440</v>
      </c>
      <c r="E82" s="311" t="s">
        <v>440</v>
      </c>
      <c r="F82" s="311" t="s">
        <v>440</v>
      </c>
      <c r="G82" s="311" t="s">
        <v>440</v>
      </c>
      <c r="H82" s="311" t="s">
        <v>440</v>
      </c>
      <c r="I82" s="311" t="s">
        <v>440</v>
      </c>
      <c r="J82" s="311" t="s">
        <v>440</v>
      </c>
      <c r="K82" s="311" t="s">
        <v>440</v>
      </c>
      <c r="L82" s="311" t="s">
        <v>440</v>
      </c>
      <c r="M82" s="311" t="s">
        <v>440</v>
      </c>
      <c r="N82" s="311" t="s">
        <v>440</v>
      </c>
      <c r="O82" s="311" t="s">
        <v>440</v>
      </c>
      <c r="P82" s="311" t="s">
        <v>440</v>
      </c>
      <c r="Q82" s="311" t="s">
        <v>440</v>
      </c>
      <c r="R82" s="311" t="s">
        <v>440</v>
      </c>
      <c r="S82" s="311" t="s">
        <v>440</v>
      </c>
      <c r="T82" s="311" t="s">
        <v>440</v>
      </c>
      <c r="U82" s="311" t="s">
        <v>440</v>
      </c>
      <c r="V82" s="311" t="s">
        <v>440</v>
      </c>
      <c r="W82" s="311" t="s">
        <v>440</v>
      </c>
      <c r="X82" s="311" t="s">
        <v>440</v>
      </c>
    </row>
    <row r="83" spans="1:24" ht="15.75" x14ac:dyDescent="0.2">
      <c r="A83" s="292" t="s">
        <v>487</v>
      </c>
      <c r="B83" s="293" t="s">
        <v>888</v>
      </c>
      <c r="C83" s="307" t="s">
        <v>889</v>
      </c>
      <c r="D83" s="311" t="s">
        <v>440</v>
      </c>
      <c r="E83" s="311" t="s">
        <v>440</v>
      </c>
      <c r="F83" s="311" t="s">
        <v>440</v>
      </c>
      <c r="G83" s="311" t="s">
        <v>440</v>
      </c>
      <c r="H83" s="311" t="s">
        <v>440</v>
      </c>
      <c r="I83" s="311" t="s">
        <v>440</v>
      </c>
      <c r="J83" s="311" t="s">
        <v>440</v>
      </c>
      <c r="K83" s="311" t="s">
        <v>440</v>
      </c>
      <c r="L83" s="311" t="s">
        <v>440</v>
      </c>
      <c r="M83" s="311" t="s">
        <v>440</v>
      </c>
      <c r="N83" s="311" t="s">
        <v>440</v>
      </c>
      <c r="O83" s="311" t="s">
        <v>440</v>
      </c>
      <c r="P83" s="311" t="s">
        <v>440</v>
      </c>
      <c r="Q83" s="311" t="s">
        <v>440</v>
      </c>
      <c r="R83" s="311" t="s">
        <v>440</v>
      </c>
      <c r="S83" s="311" t="s">
        <v>440</v>
      </c>
      <c r="T83" s="311" t="s">
        <v>440</v>
      </c>
      <c r="U83" s="311" t="s">
        <v>440</v>
      </c>
      <c r="V83" s="311" t="s">
        <v>440</v>
      </c>
      <c r="W83" s="311" t="s">
        <v>440</v>
      </c>
      <c r="X83" s="311" t="s">
        <v>440</v>
      </c>
    </row>
    <row r="84" spans="1:24" ht="15.75" x14ac:dyDescent="0.2">
      <c r="A84" s="292" t="s">
        <v>487</v>
      </c>
      <c r="B84" s="293" t="s">
        <v>890</v>
      </c>
      <c r="C84" s="307" t="s">
        <v>891</v>
      </c>
      <c r="D84" s="311" t="s">
        <v>440</v>
      </c>
      <c r="E84" s="311" t="s">
        <v>440</v>
      </c>
      <c r="F84" s="311" t="s">
        <v>440</v>
      </c>
      <c r="G84" s="311" t="s">
        <v>440</v>
      </c>
      <c r="H84" s="311" t="s">
        <v>440</v>
      </c>
      <c r="I84" s="311" t="s">
        <v>440</v>
      </c>
      <c r="J84" s="311" t="s">
        <v>440</v>
      </c>
      <c r="K84" s="311" t="s">
        <v>440</v>
      </c>
      <c r="L84" s="311" t="s">
        <v>440</v>
      </c>
      <c r="M84" s="311" t="s">
        <v>440</v>
      </c>
      <c r="N84" s="311" t="s">
        <v>440</v>
      </c>
      <c r="O84" s="311" t="s">
        <v>440</v>
      </c>
      <c r="P84" s="311" t="s">
        <v>440</v>
      </c>
      <c r="Q84" s="311" t="s">
        <v>440</v>
      </c>
      <c r="R84" s="311" t="s">
        <v>440</v>
      </c>
      <c r="S84" s="311" t="s">
        <v>440</v>
      </c>
      <c r="T84" s="311" t="s">
        <v>440</v>
      </c>
      <c r="U84" s="311" t="s">
        <v>440</v>
      </c>
      <c r="V84" s="311" t="s">
        <v>440</v>
      </c>
      <c r="W84" s="311" t="s">
        <v>440</v>
      </c>
      <c r="X84" s="311" t="s">
        <v>440</v>
      </c>
    </row>
    <row r="85" spans="1:24" ht="15.75" x14ac:dyDescent="0.2">
      <c r="A85" s="292" t="s">
        <v>487</v>
      </c>
      <c r="B85" s="293" t="s">
        <v>892</v>
      </c>
      <c r="C85" s="307" t="s">
        <v>893</v>
      </c>
      <c r="D85" s="311" t="s">
        <v>440</v>
      </c>
      <c r="E85" s="311" t="s">
        <v>440</v>
      </c>
      <c r="F85" s="311" t="s">
        <v>440</v>
      </c>
      <c r="G85" s="311" t="s">
        <v>440</v>
      </c>
      <c r="H85" s="311" t="s">
        <v>440</v>
      </c>
      <c r="I85" s="311" t="s">
        <v>440</v>
      </c>
      <c r="J85" s="311" t="s">
        <v>440</v>
      </c>
      <c r="K85" s="311" t="s">
        <v>440</v>
      </c>
      <c r="L85" s="311" t="s">
        <v>440</v>
      </c>
      <c r="M85" s="311" t="s">
        <v>440</v>
      </c>
      <c r="N85" s="311" t="s">
        <v>440</v>
      </c>
      <c r="O85" s="311" t="s">
        <v>440</v>
      </c>
      <c r="P85" s="311" t="s">
        <v>440</v>
      </c>
      <c r="Q85" s="311" t="s">
        <v>440</v>
      </c>
      <c r="R85" s="311" t="s">
        <v>440</v>
      </c>
      <c r="S85" s="311" t="s">
        <v>440</v>
      </c>
      <c r="T85" s="311" t="s">
        <v>440</v>
      </c>
      <c r="U85" s="311" t="s">
        <v>440</v>
      </c>
      <c r="V85" s="311" t="s">
        <v>440</v>
      </c>
      <c r="W85" s="311" t="s">
        <v>440</v>
      </c>
      <c r="X85" s="311" t="s">
        <v>440</v>
      </c>
    </row>
    <row r="86" spans="1:24" ht="31.5" x14ac:dyDescent="0.2">
      <c r="A86" s="292" t="s">
        <v>487</v>
      </c>
      <c r="B86" s="293" t="s">
        <v>900</v>
      </c>
      <c r="C86" s="307" t="s">
        <v>901</v>
      </c>
      <c r="D86" s="311" t="s">
        <v>440</v>
      </c>
      <c r="E86" s="311" t="s">
        <v>440</v>
      </c>
      <c r="F86" s="311" t="s">
        <v>440</v>
      </c>
      <c r="G86" s="311" t="s">
        <v>440</v>
      </c>
      <c r="H86" s="311" t="s">
        <v>440</v>
      </c>
      <c r="I86" s="311" t="s">
        <v>440</v>
      </c>
      <c r="J86" s="311" t="s">
        <v>440</v>
      </c>
      <c r="K86" s="311" t="s">
        <v>440</v>
      </c>
      <c r="L86" s="311" t="s">
        <v>440</v>
      </c>
      <c r="M86" s="311" t="s">
        <v>440</v>
      </c>
      <c r="N86" s="311" t="s">
        <v>440</v>
      </c>
      <c r="O86" s="311" t="s">
        <v>440</v>
      </c>
      <c r="P86" s="311" t="s">
        <v>440</v>
      </c>
      <c r="Q86" s="311" t="s">
        <v>440</v>
      </c>
      <c r="R86" s="311" t="s">
        <v>440</v>
      </c>
      <c r="S86" s="311" t="s">
        <v>440</v>
      </c>
      <c r="T86" s="311" t="s">
        <v>440</v>
      </c>
      <c r="U86" s="311" t="s">
        <v>440</v>
      </c>
      <c r="V86" s="311" t="s">
        <v>440</v>
      </c>
      <c r="W86" s="311" t="s">
        <v>440</v>
      </c>
      <c r="X86" s="311" t="s">
        <v>440</v>
      </c>
    </row>
    <row r="87" spans="1:24" ht="15.75" x14ac:dyDescent="0.2">
      <c r="A87" s="292" t="s">
        <v>487</v>
      </c>
      <c r="B87" s="293" t="s">
        <v>902</v>
      </c>
      <c r="C87" s="307" t="s">
        <v>903</v>
      </c>
      <c r="D87" s="311" t="s">
        <v>440</v>
      </c>
      <c r="E87" s="311" t="s">
        <v>440</v>
      </c>
      <c r="F87" s="311" t="s">
        <v>440</v>
      </c>
      <c r="G87" s="311" t="s">
        <v>440</v>
      </c>
      <c r="H87" s="311" t="s">
        <v>440</v>
      </c>
      <c r="I87" s="311" t="s">
        <v>440</v>
      </c>
      <c r="J87" s="311" t="s">
        <v>440</v>
      </c>
      <c r="K87" s="311" t="s">
        <v>440</v>
      </c>
      <c r="L87" s="311" t="s">
        <v>440</v>
      </c>
      <c r="M87" s="311" t="s">
        <v>440</v>
      </c>
      <c r="N87" s="311" t="s">
        <v>440</v>
      </c>
      <c r="O87" s="311" t="s">
        <v>440</v>
      </c>
      <c r="P87" s="311" t="s">
        <v>440</v>
      </c>
      <c r="Q87" s="311" t="s">
        <v>440</v>
      </c>
      <c r="R87" s="311" t="s">
        <v>440</v>
      </c>
      <c r="S87" s="311" t="s">
        <v>440</v>
      </c>
      <c r="T87" s="311" t="s">
        <v>440</v>
      </c>
      <c r="U87" s="311" t="s">
        <v>440</v>
      </c>
      <c r="V87" s="311" t="s">
        <v>440</v>
      </c>
      <c r="W87" s="311" t="s">
        <v>440</v>
      </c>
      <c r="X87" s="311" t="s">
        <v>440</v>
      </c>
    </row>
    <row r="88" spans="1:24" ht="31.5" x14ac:dyDescent="0.2">
      <c r="A88" s="292" t="s">
        <v>487</v>
      </c>
      <c r="B88" s="293" t="s">
        <v>904</v>
      </c>
      <c r="C88" s="307" t="s">
        <v>905</v>
      </c>
      <c r="D88" s="311" t="s">
        <v>440</v>
      </c>
      <c r="E88" s="311" t="s">
        <v>440</v>
      </c>
      <c r="F88" s="311" t="s">
        <v>440</v>
      </c>
      <c r="G88" s="311" t="s">
        <v>440</v>
      </c>
      <c r="H88" s="311" t="s">
        <v>440</v>
      </c>
      <c r="I88" s="311" t="s">
        <v>440</v>
      </c>
      <c r="J88" s="311" t="s">
        <v>440</v>
      </c>
      <c r="K88" s="311" t="s">
        <v>440</v>
      </c>
      <c r="L88" s="311" t="s">
        <v>440</v>
      </c>
      <c r="M88" s="311" t="s">
        <v>440</v>
      </c>
      <c r="N88" s="311" t="s">
        <v>440</v>
      </c>
      <c r="O88" s="311" t="s">
        <v>440</v>
      </c>
      <c r="P88" s="311" t="s">
        <v>440</v>
      </c>
      <c r="Q88" s="311" t="s">
        <v>440</v>
      </c>
      <c r="R88" s="311" t="s">
        <v>440</v>
      </c>
      <c r="S88" s="311" t="s">
        <v>440</v>
      </c>
      <c r="T88" s="311" t="s">
        <v>440</v>
      </c>
      <c r="U88" s="311" t="s">
        <v>440</v>
      </c>
      <c r="V88" s="311" t="s">
        <v>440</v>
      </c>
      <c r="W88" s="311" t="s">
        <v>440</v>
      </c>
      <c r="X88" s="311" t="s">
        <v>440</v>
      </c>
    </row>
    <row r="89" spans="1:24" ht="15.75" x14ac:dyDescent="0.2">
      <c r="A89" s="292" t="s">
        <v>487</v>
      </c>
      <c r="B89" s="293" t="s">
        <v>906</v>
      </c>
      <c r="C89" s="307" t="s">
        <v>907</v>
      </c>
      <c r="D89" s="311" t="s">
        <v>440</v>
      </c>
      <c r="E89" s="311" t="s">
        <v>440</v>
      </c>
      <c r="F89" s="311" t="s">
        <v>440</v>
      </c>
      <c r="G89" s="311" t="s">
        <v>440</v>
      </c>
      <c r="H89" s="311" t="s">
        <v>440</v>
      </c>
      <c r="I89" s="311" t="s">
        <v>440</v>
      </c>
      <c r="J89" s="311" t="s">
        <v>440</v>
      </c>
      <c r="K89" s="311" t="s">
        <v>440</v>
      </c>
      <c r="L89" s="311" t="s">
        <v>440</v>
      </c>
      <c r="M89" s="311" t="s">
        <v>440</v>
      </c>
      <c r="N89" s="311" t="s">
        <v>440</v>
      </c>
      <c r="O89" s="311" t="s">
        <v>440</v>
      </c>
      <c r="P89" s="311" t="s">
        <v>440</v>
      </c>
      <c r="Q89" s="311" t="s">
        <v>440</v>
      </c>
      <c r="R89" s="311" t="s">
        <v>440</v>
      </c>
      <c r="S89" s="311" t="s">
        <v>440</v>
      </c>
      <c r="T89" s="311" t="s">
        <v>440</v>
      </c>
      <c r="U89" s="311" t="s">
        <v>440</v>
      </c>
      <c r="V89" s="311" t="s">
        <v>440</v>
      </c>
      <c r="W89" s="311" t="s">
        <v>440</v>
      </c>
      <c r="X89" s="311" t="s">
        <v>440</v>
      </c>
    </row>
    <row r="90" spans="1:24" ht="15.75" x14ac:dyDescent="0.2">
      <c r="A90" s="292" t="s">
        <v>487</v>
      </c>
      <c r="B90" s="293" t="s">
        <v>908</v>
      </c>
      <c r="C90" s="307" t="s">
        <v>909</v>
      </c>
      <c r="D90" s="311" t="s">
        <v>440</v>
      </c>
      <c r="E90" s="311" t="s">
        <v>440</v>
      </c>
      <c r="F90" s="311" t="s">
        <v>440</v>
      </c>
      <c r="G90" s="311" t="s">
        <v>440</v>
      </c>
      <c r="H90" s="311" t="s">
        <v>440</v>
      </c>
      <c r="I90" s="311" t="s">
        <v>440</v>
      </c>
      <c r="J90" s="311" t="s">
        <v>440</v>
      </c>
      <c r="K90" s="311" t="s">
        <v>440</v>
      </c>
      <c r="L90" s="311" t="s">
        <v>440</v>
      </c>
      <c r="M90" s="311" t="s">
        <v>440</v>
      </c>
      <c r="N90" s="311" t="s">
        <v>440</v>
      </c>
      <c r="O90" s="311" t="s">
        <v>440</v>
      </c>
      <c r="P90" s="311" t="s">
        <v>440</v>
      </c>
      <c r="Q90" s="311" t="s">
        <v>440</v>
      </c>
      <c r="R90" s="311" t="s">
        <v>440</v>
      </c>
      <c r="S90" s="311" t="s">
        <v>440</v>
      </c>
      <c r="T90" s="311" t="s">
        <v>440</v>
      </c>
      <c r="U90" s="311" t="s">
        <v>440</v>
      </c>
      <c r="V90" s="311" t="s">
        <v>440</v>
      </c>
      <c r="W90" s="311" t="s">
        <v>440</v>
      </c>
      <c r="X90" s="311" t="s">
        <v>440</v>
      </c>
    </row>
    <row r="91" spans="1:24" ht="15.75" x14ac:dyDescent="0.2">
      <c r="A91" s="292" t="s">
        <v>487</v>
      </c>
      <c r="B91" s="293" t="s">
        <v>910</v>
      </c>
      <c r="C91" s="307" t="s">
        <v>911</v>
      </c>
      <c r="D91" s="311" t="s">
        <v>440</v>
      </c>
      <c r="E91" s="311" t="s">
        <v>440</v>
      </c>
      <c r="F91" s="311" t="s">
        <v>440</v>
      </c>
      <c r="G91" s="311" t="s">
        <v>440</v>
      </c>
      <c r="H91" s="311" t="s">
        <v>440</v>
      </c>
      <c r="I91" s="311" t="s">
        <v>440</v>
      </c>
      <c r="J91" s="311" t="s">
        <v>440</v>
      </c>
      <c r="K91" s="311" t="s">
        <v>440</v>
      </c>
      <c r="L91" s="311" t="s">
        <v>440</v>
      </c>
      <c r="M91" s="311" t="s">
        <v>440</v>
      </c>
      <c r="N91" s="311" t="s">
        <v>440</v>
      </c>
      <c r="O91" s="311" t="s">
        <v>440</v>
      </c>
      <c r="P91" s="311" t="s">
        <v>440</v>
      </c>
      <c r="Q91" s="311" t="s">
        <v>440</v>
      </c>
      <c r="R91" s="311" t="s">
        <v>440</v>
      </c>
      <c r="S91" s="311" t="s">
        <v>440</v>
      </c>
      <c r="T91" s="311" t="s">
        <v>440</v>
      </c>
      <c r="U91" s="311" t="s">
        <v>440</v>
      </c>
      <c r="V91" s="311" t="s">
        <v>440</v>
      </c>
      <c r="W91" s="311" t="s">
        <v>440</v>
      </c>
      <c r="X91" s="311" t="s">
        <v>440</v>
      </c>
    </row>
    <row r="92" spans="1:24" ht="63" x14ac:dyDescent="0.2">
      <c r="A92" s="290" t="s">
        <v>486</v>
      </c>
      <c r="B92" s="291" t="s">
        <v>730</v>
      </c>
      <c r="C92" s="306"/>
      <c r="D92" s="303" t="s">
        <v>440</v>
      </c>
      <c r="E92" s="303" t="s">
        <v>440</v>
      </c>
      <c r="F92" s="303" t="s">
        <v>440</v>
      </c>
      <c r="G92" s="303" t="s">
        <v>440</v>
      </c>
      <c r="H92" s="303" t="s">
        <v>440</v>
      </c>
      <c r="I92" s="303" t="s">
        <v>440</v>
      </c>
      <c r="J92" s="303" t="s">
        <v>440</v>
      </c>
      <c r="K92" s="303" t="s">
        <v>440</v>
      </c>
      <c r="L92" s="303" t="s">
        <v>440</v>
      </c>
      <c r="M92" s="303" t="s">
        <v>440</v>
      </c>
      <c r="N92" s="303" t="s">
        <v>440</v>
      </c>
      <c r="O92" s="303" t="s">
        <v>440</v>
      </c>
      <c r="P92" s="303" t="s">
        <v>440</v>
      </c>
      <c r="Q92" s="303" t="s">
        <v>440</v>
      </c>
      <c r="R92" s="303" t="s">
        <v>440</v>
      </c>
      <c r="S92" s="303" t="s">
        <v>440</v>
      </c>
      <c r="T92" s="303" t="s">
        <v>440</v>
      </c>
      <c r="U92" s="303" t="s">
        <v>440</v>
      </c>
      <c r="V92" s="303" t="s">
        <v>440</v>
      </c>
      <c r="W92" s="303" t="s">
        <v>440</v>
      </c>
      <c r="X92" s="303" t="s">
        <v>440</v>
      </c>
    </row>
    <row r="93" spans="1:24" ht="47.25" x14ac:dyDescent="0.2">
      <c r="A93" s="290" t="s">
        <v>483</v>
      </c>
      <c r="B93" s="291" t="s">
        <v>731</v>
      </c>
      <c r="C93" s="306"/>
      <c r="D93" s="303" t="s">
        <v>440</v>
      </c>
      <c r="E93" s="303" t="s">
        <v>440</v>
      </c>
      <c r="F93" s="303" t="s">
        <v>440</v>
      </c>
      <c r="G93" s="303" t="s">
        <v>440</v>
      </c>
      <c r="H93" s="303" t="s">
        <v>440</v>
      </c>
      <c r="I93" s="303" t="s">
        <v>440</v>
      </c>
      <c r="J93" s="303" t="s">
        <v>440</v>
      </c>
      <c r="K93" s="303" t="s">
        <v>440</v>
      </c>
      <c r="L93" s="303" t="s">
        <v>440</v>
      </c>
      <c r="M93" s="303" t="s">
        <v>440</v>
      </c>
      <c r="N93" s="303" t="s">
        <v>440</v>
      </c>
      <c r="O93" s="303" t="s">
        <v>440</v>
      </c>
      <c r="P93" s="303" t="s">
        <v>440</v>
      </c>
      <c r="Q93" s="303" t="s">
        <v>440</v>
      </c>
      <c r="R93" s="303" t="s">
        <v>440</v>
      </c>
      <c r="S93" s="303" t="s">
        <v>440</v>
      </c>
      <c r="T93" s="303" t="s">
        <v>440</v>
      </c>
      <c r="U93" s="303" t="s">
        <v>440</v>
      </c>
      <c r="V93" s="303" t="s">
        <v>440</v>
      </c>
      <c r="W93" s="303" t="s">
        <v>440</v>
      </c>
      <c r="X93" s="303" t="s">
        <v>440</v>
      </c>
    </row>
    <row r="94" spans="1:24" ht="31.5" x14ac:dyDescent="0.2">
      <c r="A94" s="290" t="s">
        <v>481</v>
      </c>
      <c r="B94" s="291" t="s">
        <v>732</v>
      </c>
      <c r="C94" s="306"/>
      <c r="D94" s="303" t="s">
        <v>440</v>
      </c>
      <c r="E94" s="303" t="s">
        <v>440</v>
      </c>
      <c r="F94" s="303" t="s">
        <v>440</v>
      </c>
      <c r="G94" s="303" t="s">
        <v>440</v>
      </c>
      <c r="H94" s="303" t="s">
        <v>440</v>
      </c>
      <c r="I94" s="303" t="s">
        <v>440</v>
      </c>
      <c r="J94" s="303" t="s">
        <v>440</v>
      </c>
      <c r="K94" s="303" t="s">
        <v>440</v>
      </c>
      <c r="L94" s="303" t="s">
        <v>440</v>
      </c>
      <c r="M94" s="303" t="s">
        <v>440</v>
      </c>
      <c r="N94" s="303" t="s">
        <v>440</v>
      </c>
      <c r="O94" s="303" t="s">
        <v>440</v>
      </c>
      <c r="P94" s="303" t="s">
        <v>440</v>
      </c>
      <c r="Q94" s="303" t="s">
        <v>440</v>
      </c>
      <c r="R94" s="303" t="s">
        <v>440</v>
      </c>
      <c r="S94" s="303" t="s">
        <v>440</v>
      </c>
      <c r="T94" s="303" t="s">
        <v>440</v>
      </c>
      <c r="U94" s="303" t="s">
        <v>440</v>
      </c>
      <c r="V94" s="303" t="s">
        <v>440</v>
      </c>
      <c r="W94" s="303" t="s">
        <v>440</v>
      </c>
      <c r="X94" s="303" t="s">
        <v>440</v>
      </c>
    </row>
    <row r="95" spans="1:24" ht="15.75" x14ac:dyDescent="0.2">
      <c r="A95" s="292" t="s">
        <v>481</v>
      </c>
      <c r="B95" s="294" t="s">
        <v>733</v>
      </c>
      <c r="C95" s="308" t="s">
        <v>734</v>
      </c>
      <c r="D95" s="311" t="s">
        <v>440</v>
      </c>
      <c r="E95" s="311" t="s">
        <v>440</v>
      </c>
      <c r="F95" s="311" t="s">
        <v>440</v>
      </c>
      <c r="G95" s="311" t="s">
        <v>440</v>
      </c>
      <c r="H95" s="311" t="s">
        <v>440</v>
      </c>
      <c r="I95" s="311" t="s">
        <v>440</v>
      </c>
      <c r="J95" s="311" t="s">
        <v>440</v>
      </c>
      <c r="K95" s="311" t="s">
        <v>440</v>
      </c>
      <c r="L95" s="311" t="s">
        <v>440</v>
      </c>
      <c r="M95" s="311" t="s">
        <v>440</v>
      </c>
      <c r="N95" s="311" t="s">
        <v>440</v>
      </c>
      <c r="O95" s="311" t="s">
        <v>440</v>
      </c>
      <c r="P95" s="311" t="s">
        <v>440</v>
      </c>
      <c r="Q95" s="311" t="s">
        <v>440</v>
      </c>
      <c r="R95" s="311" t="s">
        <v>440</v>
      </c>
      <c r="S95" s="311" t="s">
        <v>440</v>
      </c>
      <c r="T95" s="311" t="s">
        <v>440</v>
      </c>
      <c r="U95" s="311" t="s">
        <v>440</v>
      </c>
      <c r="V95" s="311" t="s">
        <v>440</v>
      </c>
      <c r="W95" s="311" t="s">
        <v>440</v>
      </c>
      <c r="X95" s="311" t="s">
        <v>440</v>
      </c>
    </row>
    <row r="96" spans="1:24" ht="15.75" x14ac:dyDescent="0.2">
      <c r="A96" s="292" t="s">
        <v>481</v>
      </c>
      <c r="B96" s="294" t="s">
        <v>735</v>
      </c>
      <c r="C96" s="308" t="s">
        <v>736</v>
      </c>
      <c r="D96" s="311" t="s">
        <v>440</v>
      </c>
      <c r="E96" s="311" t="s">
        <v>440</v>
      </c>
      <c r="F96" s="311" t="s">
        <v>440</v>
      </c>
      <c r="G96" s="311" t="s">
        <v>440</v>
      </c>
      <c r="H96" s="311" t="s">
        <v>440</v>
      </c>
      <c r="I96" s="311" t="s">
        <v>440</v>
      </c>
      <c r="J96" s="311" t="s">
        <v>440</v>
      </c>
      <c r="K96" s="311" t="s">
        <v>440</v>
      </c>
      <c r="L96" s="311" t="s">
        <v>440</v>
      </c>
      <c r="M96" s="311" t="s">
        <v>440</v>
      </c>
      <c r="N96" s="311" t="s">
        <v>440</v>
      </c>
      <c r="O96" s="311" t="s">
        <v>440</v>
      </c>
      <c r="P96" s="311" t="s">
        <v>440</v>
      </c>
      <c r="Q96" s="311" t="s">
        <v>440</v>
      </c>
      <c r="R96" s="311" t="s">
        <v>440</v>
      </c>
      <c r="S96" s="311" t="s">
        <v>440</v>
      </c>
      <c r="T96" s="311" t="s">
        <v>440</v>
      </c>
      <c r="U96" s="311" t="s">
        <v>440</v>
      </c>
      <c r="V96" s="311" t="s">
        <v>440</v>
      </c>
      <c r="W96" s="311" t="s">
        <v>440</v>
      </c>
      <c r="X96" s="311" t="s">
        <v>440</v>
      </c>
    </row>
    <row r="97" spans="1:24" ht="15.75" x14ac:dyDescent="0.2">
      <c r="A97" s="292" t="s">
        <v>481</v>
      </c>
      <c r="B97" s="294" t="s">
        <v>737</v>
      </c>
      <c r="C97" s="308" t="s">
        <v>738</v>
      </c>
      <c r="D97" s="311" t="s">
        <v>440</v>
      </c>
      <c r="E97" s="311" t="s">
        <v>440</v>
      </c>
      <c r="F97" s="311" t="s">
        <v>440</v>
      </c>
      <c r="G97" s="311" t="s">
        <v>440</v>
      </c>
      <c r="H97" s="311" t="s">
        <v>440</v>
      </c>
      <c r="I97" s="311" t="s">
        <v>440</v>
      </c>
      <c r="J97" s="311" t="s">
        <v>440</v>
      </c>
      <c r="K97" s="311" t="s">
        <v>440</v>
      </c>
      <c r="L97" s="311" t="s">
        <v>440</v>
      </c>
      <c r="M97" s="311" t="s">
        <v>440</v>
      </c>
      <c r="N97" s="311" t="s">
        <v>440</v>
      </c>
      <c r="O97" s="311" t="s">
        <v>440</v>
      </c>
      <c r="P97" s="311" t="s">
        <v>440</v>
      </c>
      <c r="Q97" s="311" t="s">
        <v>440</v>
      </c>
      <c r="R97" s="311" t="s">
        <v>440</v>
      </c>
      <c r="S97" s="311" t="s">
        <v>440</v>
      </c>
      <c r="T97" s="311" t="s">
        <v>440</v>
      </c>
      <c r="U97" s="311" t="s">
        <v>440</v>
      </c>
      <c r="V97" s="311" t="s">
        <v>440</v>
      </c>
      <c r="W97" s="311" t="s">
        <v>440</v>
      </c>
      <c r="X97" s="311" t="s">
        <v>440</v>
      </c>
    </row>
    <row r="98" spans="1:24" ht="15.75" x14ac:dyDescent="0.2">
      <c r="A98" s="292" t="s">
        <v>481</v>
      </c>
      <c r="B98" s="294" t="s">
        <v>1129</v>
      </c>
      <c r="C98" s="308" t="s">
        <v>816</v>
      </c>
      <c r="D98" s="311" t="s">
        <v>440</v>
      </c>
      <c r="E98" s="311" t="s">
        <v>440</v>
      </c>
      <c r="F98" s="311" t="s">
        <v>440</v>
      </c>
      <c r="G98" s="311" t="s">
        <v>440</v>
      </c>
      <c r="H98" s="311" t="s">
        <v>440</v>
      </c>
      <c r="I98" s="311" t="s">
        <v>440</v>
      </c>
      <c r="J98" s="311" t="s">
        <v>440</v>
      </c>
      <c r="K98" s="311" t="s">
        <v>440</v>
      </c>
      <c r="L98" s="311" t="s">
        <v>440</v>
      </c>
      <c r="M98" s="311" t="s">
        <v>440</v>
      </c>
      <c r="N98" s="311" t="s">
        <v>440</v>
      </c>
      <c r="O98" s="311" t="s">
        <v>440</v>
      </c>
      <c r="P98" s="311" t="s">
        <v>440</v>
      </c>
      <c r="Q98" s="311" t="s">
        <v>440</v>
      </c>
      <c r="R98" s="311" t="s">
        <v>440</v>
      </c>
      <c r="S98" s="311" t="s">
        <v>440</v>
      </c>
      <c r="T98" s="311" t="s">
        <v>440</v>
      </c>
      <c r="U98" s="311" t="s">
        <v>440</v>
      </c>
      <c r="V98" s="311" t="s">
        <v>440</v>
      </c>
      <c r="W98" s="311" t="s">
        <v>440</v>
      </c>
      <c r="X98" s="311" t="s">
        <v>440</v>
      </c>
    </row>
    <row r="99" spans="1:24" ht="15.75" x14ac:dyDescent="0.2">
      <c r="A99" s="292" t="s">
        <v>481</v>
      </c>
      <c r="B99" s="294" t="s">
        <v>817</v>
      </c>
      <c r="C99" s="308" t="s">
        <v>818</v>
      </c>
      <c r="D99" s="311" t="s">
        <v>440</v>
      </c>
      <c r="E99" s="311" t="s">
        <v>440</v>
      </c>
      <c r="F99" s="311" t="s">
        <v>440</v>
      </c>
      <c r="G99" s="311" t="s">
        <v>440</v>
      </c>
      <c r="H99" s="311" t="s">
        <v>440</v>
      </c>
      <c r="I99" s="311" t="s">
        <v>440</v>
      </c>
      <c r="J99" s="311" t="s">
        <v>440</v>
      </c>
      <c r="K99" s="311" t="s">
        <v>440</v>
      </c>
      <c r="L99" s="311" t="s">
        <v>440</v>
      </c>
      <c r="M99" s="311" t="s">
        <v>440</v>
      </c>
      <c r="N99" s="311" t="s">
        <v>440</v>
      </c>
      <c r="O99" s="311" t="s">
        <v>440</v>
      </c>
      <c r="P99" s="311" t="s">
        <v>440</v>
      </c>
      <c r="Q99" s="311" t="s">
        <v>440</v>
      </c>
      <c r="R99" s="311" t="s">
        <v>440</v>
      </c>
      <c r="S99" s="311" t="s">
        <v>440</v>
      </c>
      <c r="T99" s="311" t="s">
        <v>440</v>
      </c>
      <c r="U99" s="311" t="s">
        <v>440</v>
      </c>
      <c r="V99" s="311" t="s">
        <v>440</v>
      </c>
      <c r="W99" s="311" t="s">
        <v>440</v>
      </c>
      <c r="X99" s="311" t="s">
        <v>440</v>
      </c>
    </row>
    <row r="100" spans="1:24" ht="15.75" x14ac:dyDescent="0.2">
      <c r="A100" s="292" t="s">
        <v>481</v>
      </c>
      <c r="B100" s="294" t="s">
        <v>819</v>
      </c>
      <c r="C100" s="308" t="s">
        <v>820</v>
      </c>
      <c r="D100" s="311" t="s">
        <v>440</v>
      </c>
      <c r="E100" s="311" t="s">
        <v>440</v>
      </c>
      <c r="F100" s="311" t="s">
        <v>440</v>
      </c>
      <c r="G100" s="311" t="s">
        <v>440</v>
      </c>
      <c r="H100" s="311" t="s">
        <v>440</v>
      </c>
      <c r="I100" s="311" t="s">
        <v>440</v>
      </c>
      <c r="J100" s="311" t="s">
        <v>440</v>
      </c>
      <c r="K100" s="311" t="s">
        <v>440</v>
      </c>
      <c r="L100" s="311" t="s">
        <v>440</v>
      </c>
      <c r="M100" s="311" t="s">
        <v>440</v>
      </c>
      <c r="N100" s="311" t="s">
        <v>440</v>
      </c>
      <c r="O100" s="311" t="s">
        <v>440</v>
      </c>
      <c r="P100" s="311" t="s">
        <v>440</v>
      </c>
      <c r="Q100" s="311" t="s">
        <v>440</v>
      </c>
      <c r="R100" s="311" t="s">
        <v>440</v>
      </c>
      <c r="S100" s="311" t="s">
        <v>440</v>
      </c>
      <c r="T100" s="311" t="s">
        <v>440</v>
      </c>
      <c r="U100" s="311" t="s">
        <v>440</v>
      </c>
      <c r="V100" s="311" t="s">
        <v>440</v>
      </c>
      <c r="W100" s="311" t="s">
        <v>440</v>
      </c>
      <c r="X100" s="311" t="s">
        <v>440</v>
      </c>
    </row>
    <row r="101" spans="1:24" ht="15.75" x14ac:dyDescent="0.2">
      <c r="A101" s="292" t="s">
        <v>481</v>
      </c>
      <c r="B101" s="294" t="s">
        <v>856</v>
      </c>
      <c r="C101" s="308" t="s">
        <v>857</v>
      </c>
      <c r="D101" s="311" t="s">
        <v>440</v>
      </c>
      <c r="E101" s="311" t="s">
        <v>440</v>
      </c>
      <c r="F101" s="311" t="s">
        <v>440</v>
      </c>
      <c r="G101" s="311" t="s">
        <v>440</v>
      </c>
      <c r="H101" s="311" t="s">
        <v>440</v>
      </c>
      <c r="I101" s="311" t="s">
        <v>440</v>
      </c>
      <c r="J101" s="311" t="s">
        <v>440</v>
      </c>
      <c r="K101" s="311" t="s">
        <v>440</v>
      </c>
      <c r="L101" s="311" t="s">
        <v>440</v>
      </c>
      <c r="M101" s="311" t="s">
        <v>440</v>
      </c>
      <c r="N101" s="311" t="s">
        <v>440</v>
      </c>
      <c r="O101" s="311" t="s">
        <v>440</v>
      </c>
      <c r="P101" s="311" t="s">
        <v>440</v>
      </c>
      <c r="Q101" s="311" t="s">
        <v>440</v>
      </c>
      <c r="R101" s="311" t="s">
        <v>440</v>
      </c>
      <c r="S101" s="311" t="s">
        <v>440</v>
      </c>
      <c r="T101" s="311" t="s">
        <v>440</v>
      </c>
      <c r="U101" s="311" t="s">
        <v>440</v>
      </c>
      <c r="V101" s="311" t="s">
        <v>440</v>
      </c>
      <c r="W101" s="311" t="s">
        <v>440</v>
      </c>
      <c r="X101" s="311" t="s">
        <v>440</v>
      </c>
    </row>
    <row r="102" spans="1:24" ht="15.75" x14ac:dyDescent="0.2">
      <c r="A102" s="292" t="s">
        <v>481</v>
      </c>
      <c r="B102" s="294" t="s">
        <v>858</v>
      </c>
      <c r="C102" s="308" t="s">
        <v>859</v>
      </c>
      <c r="D102" s="311" t="s">
        <v>440</v>
      </c>
      <c r="E102" s="311" t="s">
        <v>440</v>
      </c>
      <c r="F102" s="311" t="s">
        <v>440</v>
      </c>
      <c r="G102" s="311" t="s">
        <v>440</v>
      </c>
      <c r="H102" s="311" t="s">
        <v>440</v>
      </c>
      <c r="I102" s="311" t="s">
        <v>440</v>
      </c>
      <c r="J102" s="311" t="s">
        <v>440</v>
      </c>
      <c r="K102" s="311" t="s">
        <v>440</v>
      </c>
      <c r="L102" s="311" t="s">
        <v>440</v>
      </c>
      <c r="M102" s="311" t="s">
        <v>440</v>
      </c>
      <c r="N102" s="311" t="s">
        <v>440</v>
      </c>
      <c r="O102" s="311" t="s">
        <v>440</v>
      </c>
      <c r="P102" s="311" t="s">
        <v>440</v>
      </c>
      <c r="Q102" s="311" t="s">
        <v>440</v>
      </c>
      <c r="R102" s="311" t="s">
        <v>440</v>
      </c>
      <c r="S102" s="311" t="s">
        <v>440</v>
      </c>
      <c r="T102" s="311" t="s">
        <v>440</v>
      </c>
      <c r="U102" s="311" t="s">
        <v>440</v>
      </c>
      <c r="V102" s="311" t="s">
        <v>440</v>
      </c>
      <c r="W102" s="311" t="s">
        <v>440</v>
      </c>
      <c r="X102" s="311" t="s">
        <v>440</v>
      </c>
    </row>
    <row r="103" spans="1:24" ht="15.75" x14ac:dyDescent="0.2">
      <c r="A103" s="292" t="s">
        <v>481</v>
      </c>
      <c r="B103" s="294" t="s">
        <v>860</v>
      </c>
      <c r="C103" s="308" t="s">
        <v>861</v>
      </c>
      <c r="D103" s="311" t="s">
        <v>440</v>
      </c>
      <c r="E103" s="311" t="s">
        <v>440</v>
      </c>
      <c r="F103" s="311" t="s">
        <v>440</v>
      </c>
      <c r="G103" s="311" t="s">
        <v>440</v>
      </c>
      <c r="H103" s="311" t="s">
        <v>440</v>
      </c>
      <c r="I103" s="311" t="s">
        <v>440</v>
      </c>
      <c r="J103" s="311" t="s">
        <v>440</v>
      </c>
      <c r="K103" s="311" t="s">
        <v>440</v>
      </c>
      <c r="L103" s="311" t="s">
        <v>440</v>
      </c>
      <c r="M103" s="311" t="s">
        <v>440</v>
      </c>
      <c r="N103" s="311" t="s">
        <v>440</v>
      </c>
      <c r="O103" s="311" t="s">
        <v>440</v>
      </c>
      <c r="P103" s="311" t="s">
        <v>440</v>
      </c>
      <c r="Q103" s="311" t="s">
        <v>440</v>
      </c>
      <c r="R103" s="311" t="s">
        <v>440</v>
      </c>
      <c r="S103" s="311" t="s">
        <v>440</v>
      </c>
      <c r="T103" s="311" t="s">
        <v>440</v>
      </c>
      <c r="U103" s="311" t="s">
        <v>440</v>
      </c>
      <c r="V103" s="311" t="s">
        <v>440</v>
      </c>
      <c r="W103" s="311" t="s">
        <v>440</v>
      </c>
      <c r="X103" s="311" t="s">
        <v>440</v>
      </c>
    </row>
    <row r="104" spans="1:24" ht="15.75" x14ac:dyDescent="0.2">
      <c r="A104" s="292" t="s">
        <v>481</v>
      </c>
      <c r="B104" s="294" t="s">
        <v>862</v>
      </c>
      <c r="C104" s="308" t="s">
        <v>863</v>
      </c>
      <c r="D104" s="311" t="s">
        <v>440</v>
      </c>
      <c r="E104" s="311" t="s">
        <v>440</v>
      </c>
      <c r="F104" s="311" t="s">
        <v>440</v>
      </c>
      <c r="G104" s="311" t="s">
        <v>440</v>
      </c>
      <c r="H104" s="311" t="s">
        <v>440</v>
      </c>
      <c r="I104" s="311" t="s">
        <v>440</v>
      </c>
      <c r="J104" s="311" t="s">
        <v>440</v>
      </c>
      <c r="K104" s="311" t="s">
        <v>440</v>
      </c>
      <c r="L104" s="311" t="s">
        <v>440</v>
      </c>
      <c r="M104" s="311" t="s">
        <v>440</v>
      </c>
      <c r="N104" s="311" t="s">
        <v>440</v>
      </c>
      <c r="O104" s="311" t="s">
        <v>440</v>
      </c>
      <c r="P104" s="311" t="s">
        <v>440</v>
      </c>
      <c r="Q104" s="311" t="s">
        <v>440</v>
      </c>
      <c r="R104" s="311" t="s">
        <v>440</v>
      </c>
      <c r="S104" s="311" t="s">
        <v>440</v>
      </c>
      <c r="T104" s="311" t="s">
        <v>440</v>
      </c>
      <c r="U104" s="311" t="s">
        <v>440</v>
      </c>
      <c r="V104" s="311" t="s">
        <v>440</v>
      </c>
      <c r="W104" s="311" t="s">
        <v>440</v>
      </c>
      <c r="X104" s="311" t="s">
        <v>440</v>
      </c>
    </row>
    <row r="105" spans="1:24" ht="15.75" x14ac:dyDescent="0.2">
      <c r="A105" s="292" t="s">
        <v>481</v>
      </c>
      <c r="B105" s="294" t="s">
        <v>1126</v>
      </c>
      <c r="C105" s="308" t="s">
        <v>864</v>
      </c>
      <c r="D105" s="311" t="s">
        <v>440</v>
      </c>
      <c r="E105" s="311" t="s">
        <v>440</v>
      </c>
      <c r="F105" s="311" t="s">
        <v>440</v>
      </c>
      <c r="G105" s="311" t="s">
        <v>440</v>
      </c>
      <c r="H105" s="311" t="s">
        <v>440</v>
      </c>
      <c r="I105" s="311" t="s">
        <v>440</v>
      </c>
      <c r="J105" s="311" t="s">
        <v>440</v>
      </c>
      <c r="K105" s="311" t="s">
        <v>440</v>
      </c>
      <c r="L105" s="311" t="s">
        <v>440</v>
      </c>
      <c r="M105" s="311" t="s">
        <v>440</v>
      </c>
      <c r="N105" s="311" t="s">
        <v>440</v>
      </c>
      <c r="O105" s="311" t="s">
        <v>440</v>
      </c>
      <c r="P105" s="311" t="s">
        <v>440</v>
      </c>
      <c r="Q105" s="311" t="s">
        <v>440</v>
      </c>
      <c r="R105" s="311" t="s">
        <v>440</v>
      </c>
      <c r="S105" s="311" t="s">
        <v>440</v>
      </c>
      <c r="T105" s="311" t="s">
        <v>440</v>
      </c>
      <c r="U105" s="311" t="s">
        <v>440</v>
      </c>
      <c r="V105" s="311" t="s">
        <v>440</v>
      </c>
      <c r="W105" s="311" t="s">
        <v>440</v>
      </c>
      <c r="X105" s="311" t="s">
        <v>440</v>
      </c>
    </row>
    <row r="106" spans="1:24" ht="15.75" x14ac:dyDescent="0.2">
      <c r="A106" s="292" t="s">
        <v>481</v>
      </c>
      <c r="B106" s="294" t="s">
        <v>865</v>
      </c>
      <c r="C106" s="308" t="s">
        <v>866</v>
      </c>
      <c r="D106" s="311" t="s">
        <v>440</v>
      </c>
      <c r="E106" s="311" t="s">
        <v>440</v>
      </c>
      <c r="F106" s="311" t="s">
        <v>440</v>
      </c>
      <c r="G106" s="311" t="s">
        <v>440</v>
      </c>
      <c r="H106" s="311" t="s">
        <v>440</v>
      </c>
      <c r="I106" s="311" t="s">
        <v>440</v>
      </c>
      <c r="J106" s="311" t="s">
        <v>440</v>
      </c>
      <c r="K106" s="311" t="s">
        <v>440</v>
      </c>
      <c r="L106" s="311" t="s">
        <v>440</v>
      </c>
      <c r="M106" s="311" t="s">
        <v>440</v>
      </c>
      <c r="N106" s="311" t="s">
        <v>440</v>
      </c>
      <c r="O106" s="311" t="s">
        <v>440</v>
      </c>
      <c r="P106" s="311" t="s">
        <v>440</v>
      </c>
      <c r="Q106" s="311" t="s">
        <v>440</v>
      </c>
      <c r="R106" s="311" t="s">
        <v>440</v>
      </c>
      <c r="S106" s="311" t="s">
        <v>440</v>
      </c>
      <c r="T106" s="311" t="s">
        <v>440</v>
      </c>
      <c r="U106" s="311" t="s">
        <v>440</v>
      </c>
      <c r="V106" s="311" t="s">
        <v>440</v>
      </c>
      <c r="W106" s="311" t="s">
        <v>440</v>
      </c>
      <c r="X106" s="311" t="s">
        <v>440</v>
      </c>
    </row>
    <row r="107" spans="1:24" ht="15.75" x14ac:dyDescent="0.2">
      <c r="A107" s="292" t="s">
        <v>481</v>
      </c>
      <c r="B107" s="294" t="s">
        <v>867</v>
      </c>
      <c r="C107" s="308" t="s">
        <v>868</v>
      </c>
      <c r="D107" s="311" t="s">
        <v>440</v>
      </c>
      <c r="E107" s="311" t="s">
        <v>440</v>
      </c>
      <c r="F107" s="311" t="s">
        <v>440</v>
      </c>
      <c r="G107" s="311" t="s">
        <v>440</v>
      </c>
      <c r="H107" s="311" t="s">
        <v>440</v>
      </c>
      <c r="I107" s="311" t="s">
        <v>440</v>
      </c>
      <c r="J107" s="311" t="s">
        <v>440</v>
      </c>
      <c r="K107" s="311" t="s">
        <v>440</v>
      </c>
      <c r="L107" s="311" t="s">
        <v>440</v>
      </c>
      <c r="M107" s="311" t="s">
        <v>440</v>
      </c>
      <c r="N107" s="311" t="s">
        <v>440</v>
      </c>
      <c r="O107" s="311" t="s">
        <v>440</v>
      </c>
      <c r="P107" s="311" t="s">
        <v>440</v>
      </c>
      <c r="Q107" s="311" t="s">
        <v>440</v>
      </c>
      <c r="R107" s="311" t="s">
        <v>440</v>
      </c>
      <c r="S107" s="311" t="s">
        <v>440</v>
      </c>
      <c r="T107" s="311" t="s">
        <v>440</v>
      </c>
      <c r="U107" s="311" t="s">
        <v>440</v>
      </c>
      <c r="V107" s="311" t="s">
        <v>440</v>
      </c>
      <c r="W107" s="311" t="s">
        <v>440</v>
      </c>
      <c r="X107" s="311" t="s">
        <v>440</v>
      </c>
    </row>
    <row r="108" spans="1:24" ht="15.75" x14ac:dyDescent="0.2">
      <c r="A108" s="292" t="s">
        <v>481</v>
      </c>
      <c r="B108" s="294" t="s">
        <v>869</v>
      </c>
      <c r="C108" s="308" t="s">
        <v>870</v>
      </c>
      <c r="D108" s="311" t="s">
        <v>440</v>
      </c>
      <c r="E108" s="311" t="s">
        <v>440</v>
      </c>
      <c r="F108" s="311" t="s">
        <v>440</v>
      </c>
      <c r="G108" s="311" t="s">
        <v>440</v>
      </c>
      <c r="H108" s="311" t="s">
        <v>440</v>
      </c>
      <c r="I108" s="311" t="s">
        <v>440</v>
      </c>
      <c r="J108" s="311" t="s">
        <v>440</v>
      </c>
      <c r="K108" s="311" t="s">
        <v>440</v>
      </c>
      <c r="L108" s="311" t="s">
        <v>440</v>
      </c>
      <c r="M108" s="311" t="s">
        <v>440</v>
      </c>
      <c r="N108" s="311" t="s">
        <v>440</v>
      </c>
      <c r="O108" s="311" t="s">
        <v>440</v>
      </c>
      <c r="P108" s="311" t="s">
        <v>440</v>
      </c>
      <c r="Q108" s="311" t="s">
        <v>440</v>
      </c>
      <c r="R108" s="311" t="s">
        <v>440</v>
      </c>
      <c r="S108" s="311" t="s">
        <v>440</v>
      </c>
      <c r="T108" s="311" t="s">
        <v>440</v>
      </c>
      <c r="U108" s="311" t="s">
        <v>440</v>
      </c>
      <c r="V108" s="311" t="s">
        <v>440</v>
      </c>
      <c r="W108" s="311" t="s">
        <v>440</v>
      </c>
      <c r="X108" s="311" t="s">
        <v>440</v>
      </c>
    </row>
    <row r="109" spans="1:24" ht="15.75" x14ac:dyDescent="0.2">
      <c r="A109" s="292" t="s">
        <v>481</v>
      </c>
      <c r="B109" s="294" t="s">
        <v>871</v>
      </c>
      <c r="C109" s="308" t="s">
        <v>872</v>
      </c>
      <c r="D109" s="311" t="s">
        <v>440</v>
      </c>
      <c r="E109" s="311" t="s">
        <v>440</v>
      </c>
      <c r="F109" s="311" t="s">
        <v>440</v>
      </c>
      <c r="G109" s="311" t="s">
        <v>440</v>
      </c>
      <c r="H109" s="311" t="s">
        <v>440</v>
      </c>
      <c r="I109" s="311" t="s">
        <v>440</v>
      </c>
      <c r="J109" s="311" t="s">
        <v>440</v>
      </c>
      <c r="K109" s="311" t="s">
        <v>440</v>
      </c>
      <c r="L109" s="311" t="s">
        <v>440</v>
      </c>
      <c r="M109" s="311" t="s">
        <v>440</v>
      </c>
      <c r="N109" s="311" t="s">
        <v>440</v>
      </c>
      <c r="O109" s="311" t="s">
        <v>440</v>
      </c>
      <c r="P109" s="311" t="s">
        <v>440</v>
      </c>
      <c r="Q109" s="311" t="s">
        <v>440</v>
      </c>
      <c r="R109" s="311" t="s">
        <v>440</v>
      </c>
      <c r="S109" s="311" t="s">
        <v>440</v>
      </c>
      <c r="T109" s="311" t="s">
        <v>440</v>
      </c>
      <c r="U109" s="311" t="s">
        <v>440</v>
      </c>
      <c r="V109" s="311" t="s">
        <v>440</v>
      </c>
      <c r="W109" s="311" t="s">
        <v>440</v>
      </c>
      <c r="X109" s="311" t="s">
        <v>440</v>
      </c>
    </row>
    <row r="110" spans="1:24" ht="15.75" x14ac:dyDescent="0.2">
      <c r="A110" s="292" t="s">
        <v>481</v>
      </c>
      <c r="B110" s="294" t="s">
        <v>873</v>
      </c>
      <c r="C110" s="308" t="s">
        <v>874</v>
      </c>
      <c r="D110" s="311" t="s">
        <v>440</v>
      </c>
      <c r="E110" s="311" t="s">
        <v>440</v>
      </c>
      <c r="F110" s="311" t="s">
        <v>440</v>
      </c>
      <c r="G110" s="311" t="s">
        <v>440</v>
      </c>
      <c r="H110" s="311" t="s">
        <v>440</v>
      </c>
      <c r="I110" s="311" t="s">
        <v>440</v>
      </c>
      <c r="J110" s="311" t="s">
        <v>440</v>
      </c>
      <c r="K110" s="311" t="s">
        <v>440</v>
      </c>
      <c r="L110" s="311" t="s">
        <v>440</v>
      </c>
      <c r="M110" s="311" t="s">
        <v>440</v>
      </c>
      <c r="N110" s="311" t="s">
        <v>440</v>
      </c>
      <c r="O110" s="311" t="s">
        <v>440</v>
      </c>
      <c r="P110" s="311" t="s">
        <v>440</v>
      </c>
      <c r="Q110" s="311" t="s">
        <v>440</v>
      </c>
      <c r="R110" s="311" t="s">
        <v>440</v>
      </c>
      <c r="S110" s="311" t="s">
        <v>440</v>
      </c>
      <c r="T110" s="311" t="s">
        <v>440</v>
      </c>
      <c r="U110" s="311" t="s">
        <v>440</v>
      </c>
      <c r="V110" s="311" t="s">
        <v>440</v>
      </c>
      <c r="W110" s="311" t="s">
        <v>440</v>
      </c>
      <c r="X110" s="311" t="s">
        <v>440</v>
      </c>
    </row>
    <row r="111" spans="1:24" ht="15.75" x14ac:dyDescent="0.2">
      <c r="A111" s="292" t="s">
        <v>481</v>
      </c>
      <c r="B111" s="294" t="s">
        <v>875</v>
      </c>
      <c r="C111" s="308" t="s">
        <v>876</v>
      </c>
      <c r="D111" s="311" t="s">
        <v>440</v>
      </c>
      <c r="E111" s="311" t="s">
        <v>440</v>
      </c>
      <c r="F111" s="311" t="s">
        <v>440</v>
      </c>
      <c r="G111" s="311" t="s">
        <v>440</v>
      </c>
      <c r="H111" s="311" t="s">
        <v>440</v>
      </c>
      <c r="I111" s="311" t="s">
        <v>440</v>
      </c>
      <c r="J111" s="311" t="s">
        <v>440</v>
      </c>
      <c r="K111" s="311" t="s">
        <v>440</v>
      </c>
      <c r="L111" s="311" t="s">
        <v>440</v>
      </c>
      <c r="M111" s="311" t="s">
        <v>440</v>
      </c>
      <c r="N111" s="311" t="s">
        <v>440</v>
      </c>
      <c r="O111" s="311" t="s">
        <v>440</v>
      </c>
      <c r="P111" s="311" t="s">
        <v>440</v>
      </c>
      <c r="Q111" s="311" t="s">
        <v>440</v>
      </c>
      <c r="R111" s="311" t="s">
        <v>440</v>
      </c>
      <c r="S111" s="311" t="s">
        <v>440</v>
      </c>
      <c r="T111" s="311" t="s">
        <v>440</v>
      </c>
      <c r="U111" s="311" t="s">
        <v>440</v>
      </c>
      <c r="V111" s="311" t="s">
        <v>440</v>
      </c>
      <c r="W111" s="311" t="s">
        <v>440</v>
      </c>
      <c r="X111" s="311" t="s">
        <v>440</v>
      </c>
    </row>
    <row r="112" spans="1:24" ht="15.75" x14ac:dyDescent="0.2">
      <c r="A112" s="292" t="s">
        <v>481</v>
      </c>
      <c r="B112" s="294" t="s">
        <v>877</v>
      </c>
      <c r="C112" s="308" t="s">
        <v>878</v>
      </c>
      <c r="D112" s="311" t="s">
        <v>440</v>
      </c>
      <c r="E112" s="311" t="s">
        <v>440</v>
      </c>
      <c r="F112" s="311" t="s">
        <v>440</v>
      </c>
      <c r="G112" s="311" t="s">
        <v>440</v>
      </c>
      <c r="H112" s="311" t="s">
        <v>440</v>
      </c>
      <c r="I112" s="311" t="s">
        <v>440</v>
      </c>
      <c r="J112" s="311" t="s">
        <v>440</v>
      </c>
      <c r="K112" s="311" t="s">
        <v>440</v>
      </c>
      <c r="L112" s="311" t="s">
        <v>440</v>
      </c>
      <c r="M112" s="311" t="s">
        <v>440</v>
      </c>
      <c r="N112" s="311" t="s">
        <v>440</v>
      </c>
      <c r="O112" s="311" t="s">
        <v>440</v>
      </c>
      <c r="P112" s="311" t="s">
        <v>440</v>
      </c>
      <c r="Q112" s="311" t="s">
        <v>440</v>
      </c>
      <c r="R112" s="311" t="s">
        <v>440</v>
      </c>
      <c r="S112" s="311" t="s">
        <v>440</v>
      </c>
      <c r="T112" s="311" t="s">
        <v>440</v>
      </c>
      <c r="U112" s="311" t="s">
        <v>440</v>
      </c>
      <c r="V112" s="311" t="s">
        <v>440</v>
      </c>
      <c r="W112" s="311" t="s">
        <v>440</v>
      </c>
      <c r="X112" s="311" t="s">
        <v>440</v>
      </c>
    </row>
    <row r="113" spans="1:24" ht="15.75" x14ac:dyDescent="0.2">
      <c r="A113" s="292" t="s">
        <v>481</v>
      </c>
      <c r="B113" s="294" t="s">
        <v>879</v>
      </c>
      <c r="C113" s="308" t="s">
        <v>880</v>
      </c>
      <c r="D113" s="311" t="s">
        <v>440</v>
      </c>
      <c r="E113" s="311" t="s">
        <v>440</v>
      </c>
      <c r="F113" s="311" t="s">
        <v>440</v>
      </c>
      <c r="G113" s="311" t="s">
        <v>440</v>
      </c>
      <c r="H113" s="311" t="s">
        <v>440</v>
      </c>
      <c r="I113" s="311" t="s">
        <v>440</v>
      </c>
      <c r="J113" s="311" t="s">
        <v>440</v>
      </c>
      <c r="K113" s="311" t="s">
        <v>440</v>
      </c>
      <c r="L113" s="311" t="s">
        <v>440</v>
      </c>
      <c r="M113" s="311" t="s">
        <v>440</v>
      </c>
      <c r="N113" s="311" t="s">
        <v>440</v>
      </c>
      <c r="O113" s="311" t="s">
        <v>440</v>
      </c>
      <c r="P113" s="311" t="s">
        <v>440</v>
      </c>
      <c r="Q113" s="311" t="s">
        <v>440</v>
      </c>
      <c r="R113" s="311" t="s">
        <v>440</v>
      </c>
      <c r="S113" s="311" t="s">
        <v>440</v>
      </c>
      <c r="T113" s="311" t="s">
        <v>440</v>
      </c>
      <c r="U113" s="311" t="s">
        <v>440</v>
      </c>
      <c r="V113" s="311" t="s">
        <v>440</v>
      </c>
      <c r="W113" s="311" t="s">
        <v>440</v>
      </c>
      <c r="X113" s="311" t="s">
        <v>440</v>
      </c>
    </row>
    <row r="114" spans="1:24" ht="15.75" x14ac:dyDescent="0.2">
      <c r="A114" s="292" t="s">
        <v>481</v>
      </c>
      <c r="B114" s="294" t="s">
        <v>881</v>
      </c>
      <c r="C114" s="308" t="s">
        <v>882</v>
      </c>
      <c r="D114" s="311" t="s">
        <v>440</v>
      </c>
      <c r="E114" s="311" t="s">
        <v>440</v>
      </c>
      <c r="F114" s="311" t="s">
        <v>440</v>
      </c>
      <c r="G114" s="311" t="s">
        <v>440</v>
      </c>
      <c r="H114" s="311" t="s">
        <v>440</v>
      </c>
      <c r="I114" s="311" t="s">
        <v>440</v>
      </c>
      <c r="J114" s="311" t="s">
        <v>440</v>
      </c>
      <c r="K114" s="311" t="s">
        <v>440</v>
      </c>
      <c r="L114" s="311" t="s">
        <v>440</v>
      </c>
      <c r="M114" s="311" t="s">
        <v>440</v>
      </c>
      <c r="N114" s="311" t="s">
        <v>440</v>
      </c>
      <c r="O114" s="311" t="s">
        <v>440</v>
      </c>
      <c r="P114" s="311" t="s">
        <v>440</v>
      </c>
      <c r="Q114" s="311" t="s">
        <v>440</v>
      </c>
      <c r="R114" s="311" t="s">
        <v>440</v>
      </c>
      <c r="S114" s="311" t="s">
        <v>440</v>
      </c>
      <c r="T114" s="311" t="s">
        <v>440</v>
      </c>
      <c r="U114" s="311" t="s">
        <v>440</v>
      </c>
      <c r="V114" s="311" t="s">
        <v>440</v>
      </c>
      <c r="W114" s="311" t="s">
        <v>440</v>
      </c>
      <c r="X114" s="311" t="s">
        <v>440</v>
      </c>
    </row>
    <row r="115" spans="1:24" ht="31.5" x14ac:dyDescent="0.2">
      <c r="A115" s="292" t="s">
        <v>481</v>
      </c>
      <c r="B115" s="294" t="s">
        <v>894</v>
      </c>
      <c r="C115" s="308" t="s">
        <v>895</v>
      </c>
      <c r="D115" s="311" t="s">
        <v>440</v>
      </c>
      <c r="E115" s="311" t="s">
        <v>440</v>
      </c>
      <c r="F115" s="311" t="s">
        <v>440</v>
      </c>
      <c r="G115" s="311" t="s">
        <v>440</v>
      </c>
      <c r="H115" s="311" t="s">
        <v>440</v>
      </c>
      <c r="I115" s="311" t="s">
        <v>440</v>
      </c>
      <c r="J115" s="311" t="s">
        <v>440</v>
      </c>
      <c r="K115" s="311" t="s">
        <v>440</v>
      </c>
      <c r="L115" s="311" t="s">
        <v>440</v>
      </c>
      <c r="M115" s="311" t="s">
        <v>440</v>
      </c>
      <c r="N115" s="311" t="s">
        <v>440</v>
      </c>
      <c r="O115" s="311" t="s">
        <v>440</v>
      </c>
      <c r="P115" s="311" t="s">
        <v>440</v>
      </c>
      <c r="Q115" s="311" t="s">
        <v>440</v>
      </c>
      <c r="R115" s="311" t="s">
        <v>440</v>
      </c>
      <c r="S115" s="311" t="s">
        <v>440</v>
      </c>
      <c r="T115" s="311" t="s">
        <v>440</v>
      </c>
      <c r="U115" s="311" t="s">
        <v>440</v>
      </c>
      <c r="V115" s="311" t="s">
        <v>440</v>
      </c>
      <c r="W115" s="311" t="s">
        <v>440</v>
      </c>
      <c r="X115" s="311" t="s">
        <v>440</v>
      </c>
    </row>
    <row r="116" spans="1:24" ht="31.5" x14ac:dyDescent="0.2">
      <c r="A116" s="292" t="s">
        <v>481</v>
      </c>
      <c r="B116" s="294" t="s">
        <v>912</v>
      </c>
      <c r="C116" s="308" t="s">
        <v>913</v>
      </c>
      <c r="D116" s="311" t="s">
        <v>440</v>
      </c>
      <c r="E116" s="311" t="s">
        <v>440</v>
      </c>
      <c r="F116" s="311" t="s">
        <v>440</v>
      </c>
      <c r="G116" s="311" t="s">
        <v>440</v>
      </c>
      <c r="H116" s="311" t="s">
        <v>440</v>
      </c>
      <c r="I116" s="311" t="s">
        <v>440</v>
      </c>
      <c r="J116" s="311" t="s">
        <v>440</v>
      </c>
      <c r="K116" s="311" t="s">
        <v>440</v>
      </c>
      <c r="L116" s="311" t="s">
        <v>440</v>
      </c>
      <c r="M116" s="311" t="s">
        <v>440</v>
      </c>
      <c r="N116" s="311" t="s">
        <v>440</v>
      </c>
      <c r="O116" s="311" t="s">
        <v>440</v>
      </c>
      <c r="P116" s="311" t="s">
        <v>440</v>
      </c>
      <c r="Q116" s="311" t="s">
        <v>440</v>
      </c>
      <c r="R116" s="311" t="s">
        <v>440</v>
      </c>
      <c r="S116" s="311" t="s">
        <v>440</v>
      </c>
      <c r="T116" s="311" t="s">
        <v>440</v>
      </c>
      <c r="U116" s="311" t="s">
        <v>440</v>
      </c>
      <c r="V116" s="311" t="s">
        <v>440</v>
      </c>
      <c r="W116" s="311" t="s">
        <v>440</v>
      </c>
      <c r="X116" s="311" t="s">
        <v>440</v>
      </c>
    </row>
    <row r="117" spans="1:24" ht="15.75" x14ac:dyDescent="0.2">
      <c r="A117" s="292" t="s">
        <v>481</v>
      </c>
      <c r="B117" s="294" t="s">
        <v>914</v>
      </c>
      <c r="C117" s="308" t="s">
        <v>915</v>
      </c>
      <c r="D117" s="311" t="s">
        <v>440</v>
      </c>
      <c r="E117" s="311" t="s">
        <v>440</v>
      </c>
      <c r="F117" s="311" t="s">
        <v>440</v>
      </c>
      <c r="G117" s="311" t="s">
        <v>440</v>
      </c>
      <c r="H117" s="311" t="s">
        <v>440</v>
      </c>
      <c r="I117" s="311" t="s">
        <v>440</v>
      </c>
      <c r="J117" s="311" t="s">
        <v>440</v>
      </c>
      <c r="K117" s="311" t="s">
        <v>440</v>
      </c>
      <c r="L117" s="311" t="s">
        <v>440</v>
      </c>
      <c r="M117" s="311" t="s">
        <v>440</v>
      </c>
      <c r="N117" s="311" t="s">
        <v>440</v>
      </c>
      <c r="O117" s="311" t="s">
        <v>440</v>
      </c>
      <c r="P117" s="311" t="s">
        <v>440</v>
      </c>
      <c r="Q117" s="311" t="s">
        <v>440</v>
      </c>
      <c r="R117" s="311" t="s">
        <v>440</v>
      </c>
      <c r="S117" s="311" t="s">
        <v>440</v>
      </c>
      <c r="T117" s="311" t="s">
        <v>440</v>
      </c>
      <c r="U117" s="311" t="s">
        <v>440</v>
      </c>
      <c r="V117" s="311" t="s">
        <v>440</v>
      </c>
      <c r="W117" s="311" t="s">
        <v>440</v>
      </c>
      <c r="X117" s="311" t="s">
        <v>440</v>
      </c>
    </row>
    <row r="118" spans="1:24" ht="31.5" x14ac:dyDescent="0.2">
      <c r="A118" s="292" t="s">
        <v>481</v>
      </c>
      <c r="B118" s="294" t="s">
        <v>916</v>
      </c>
      <c r="C118" s="308" t="s">
        <v>917</v>
      </c>
      <c r="D118" s="311" t="s">
        <v>440</v>
      </c>
      <c r="E118" s="311" t="s">
        <v>440</v>
      </c>
      <c r="F118" s="311" t="s">
        <v>440</v>
      </c>
      <c r="G118" s="311" t="s">
        <v>440</v>
      </c>
      <c r="H118" s="311" t="s">
        <v>440</v>
      </c>
      <c r="I118" s="311" t="s">
        <v>440</v>
      </c>
      <c r="J118" s="311" t="s">
        <v>440</v>
      </c>
      <c r="K118" s="311" t="s">
        <v>440</v>
      </c>
      <c r="L118" s="311" t="s">
        <v>440</v>
      </c>
      <c r="M118" s="311" t="s">
        <v>440</v>
      </c>
      <c r="N118" s="311" t="s">
        <v>440</v>
      </c>
      <c r="O118" s="311" t="s">
        <v>440</v>
      </c>
      <c r="P118" s="311" t="s">
        <v>440</v>
      </c>
      <c r="Q118" s="311" t="s">
        <v>440</v>
      </c>
      <c r="R118" s="311" t="s">
        <v>440</v>
      </c>
      <c r="S118" s="311" t="s">
        <v>440</v>
      </c>
      <c r="T118" s="311" t="s">
        <v>440</v>
      </c>
      <c r="U118" s="311" t="s">
        <v>440</v>
      </c>
      <c r="V118" s="311" t="s">
        <v>440</v>
      </c>
      <c r="W118" s="311" t="s">
        <v>440</v>
      </c>
      <c r="X118" s="311" t="s">
        <v>440</v>
      </c>
    </row>
    <row r="119" spans="1:24" ht="31.5" x14ac:dyDescent="0.2">
      <c r="A119" s="292" t="s">
        <v>481</v>
      </c>
      <c r="B119" s="294" t="s">
        <v>918</v>
      </c>
      <c r="C119" s="308" t="s">
        <v>919</v>
      </c>
      <c r="D119" s="311" t="s">
        <v>440</v>
      </c>
      <c r="E119" s="311" t="s">
        <v>440</v>
      </c>
      <c r="F119" s="311" t="s">
        <v>440</v>
      </c>
      <c r="G119" s="311" t="s">
        <v>440</v>
      </c>
      <c r="H119" s="311" t="s">
        <v>440</v>
      </c>
      <c r="I119" s="311" t="s">
        <v>440</v>
      </c>
      <c r="J119" s="311" t="s">
        <v>440</v>
      </c>
      <c r="K119" s="311" t="s">
        <v>440</v>
      </c>
      <c r="L119" s="311" t="s">
        <v>440</v>
      </c>
      <c r="M119" s="311" t="s">
        <v>440</v>
      </c>
      <c r="N119" s="311" t="s">
        <v>440</v>
      </c>
      <c r="O119" s="311" t="s">
        <v>440</v>
      </c>
      <c r="P119" s="311" t="s">
        <v>440</v>
      </c>
      <c r="Q119" s="311" t="s">
        <v>440</v>
      </c>
      <c r="R119" s="311" t="s">
        <v>440</v>
      </c>
      <c r="S119" s="311" t="s">
        <v>440</v>
      </c>
      <c r="T119" s="311" t="s">
        <v>440</v>
      </c>
      <c r="U119" s="311" t="s">
        <v>440</v>
      </c>
      <c r="V119" s="311" t="s">
        <v>440</v>
      </c>
      <c r="W119" s="311" t="s">
        <v>440</v>
      </c>
      <c r="X119" s="311" t="s">
        <v>440</v>
      </c>
    </row>
    <row r="120" spans="1:24" ht="31.5" x14ac:dyDescent="0.2">
      <c r="A120" s="292" t="s">
        <v>481</v>
      </c>
      <c r="B120" s="294" t="s">
        <v>920</v>
      </c>
      <c r="C120" s="308" t="s">
        <v>921</v>
      </c>
      <c r="D120" s="311" t="s">
        <v>440</v>
      </c>
      <c r="E120" s="311" t="s">
        <v>440</v>
      </c>
      <c r="F120" s="311" t="s">
        <v>440</v>
      </c>
      <c r="G120" s="311" t="s">
        <v>440</v>
      </c>
      <c r="H120" s="311" t="s">
        <v>440</v>
      </c>
      <c r="I120" s="311" t="s">
        <v>440</v>
      </c>
      <c r="J120" s="311" t="s">
        <v>440</v>
      </c>
      <c r="K120" s="311" t="s">
        <v>440</v>
      </c>
      <c r="L120" s="311" t="s">
        <v>440</v>
      </c>
      <c r="M120" s="311" t="s">
        <v>440</v>
      </c>
      <c r="N120" s="311" t="s">
        <v>440</v>
      </c>
      <c r="O120" s="311" t="s">
        <v>440</v>
      </c>
      <c r="P120" s="311" t="s">
        <v>440</v>
      </c>
      <c r="Q120" s="311" t="s">
        <v>440</v>
      </c>
      <c r="R120" s="311" t="s">
        <v>440</v>
      </c>
      <c r="S120" s="311" t="s">
        <v>440</v>
      </c>
      <c r="T120" s="311" t="s">
        <v>440</v>
      </c>
      <c r="U120" s="311" t="s">
        <v>440</v>
      </c>
      <c r="V120" s="311" t="s">
        <v>440</v>
      </c>
      <c r="W120" s="311" t="s">
        <v>440</v>
      </c>
      <c r="X120" s="311" t="s">
        <v>440</v>
      </c>
    </row>
    <row r="121" spans="1:24" ht="31.5" x14ac:dyDescent="0.2">
      <c r="A121" s="292" t="s">
        <v>481</v>
      </c>
      <c r="B121" s="294" t="s">
        <v>922</v>
      </c>
      <c r="C121" s="308" t="s">
        <v>923</v>
      </c>
      <c r="D121" s="311" t="s">
        <v>440</v>
      </c>
      <c r="E121" s="311" t="s">
        <v>440</v>
      </c>
      <c r="F121" s="311" t="s">
        <v>440</v>
      </c>
      <c r="G121" s="311" t="s">
        <v>440</v>
      </c>
      <c r="H121" s="311" t="s">
        <v>440</v>
      </c>
      <c r="I121" s="311" t="s">
        <v>440</v>
      </c>
      <c r="J121" s="311" t="s">
        <v>440</v>
      </c>
      <c r="K121" s="311" t="s">
        <v>440</v>
      </c>
      <c r="L121" s="311" t="s">
        <v>440</v>
      </c>
      <c r="M121" s="311" t="s">
        <v>440</v>
      </c>
      <c r="N121" s="311" t="s">
        <v>440</v>
      </c>
      <c r="O121" s="311" t="s">
        <v>440</v>
      </c>
      <c r="P121" s="311" t="s">
        <v>440</v>
      </c>
      <c r="Q121" s="311" t="s">
        <v>440</v>
      </c>
      <c r="R121" s="311" t="s">
        <v>440</v>
      </c>
      <c r="S121" s="311" t="s">
        <v>440</v>
      </c>
      <c r="T121" s="311" t="s">
        <v>440</v>
      </c>
      <c r="U121" s="311" t="s">
        <v>440</v>
      </c>
      <c r="V121" s="311" t="s">
        <v>440</v>
      </c>
      <c r="W121" s="311" t="s">
        <v>440</v>
      </c>
      <c r="X121" s="311" t="s">
        <v>440</v>
      </c>
    </row>
    <row r="122" spans="1:24" ht="31.5" x14ac:dyDescent="0.2">
      <c r="A122" s="292" t="s">
        <v>481</v>
      </c>
      <c r="B122" s="294" t="s">
        <v>924</v>
      </c>
      <c r="C122" s="308" t="s">
        <v>925</v>
      </c>
      <c r="D122" s="311" t="s">
        <v>440</v>
      </c>
      <c r="E122" s="311" t="s">
        <v>440</v>
      </c>
      <c r="F122" s="311" t="s">
        <v>440</v>
      </c>
      <c r="G122" s="311" t="s">
        <v>440</v>
      </c>
      <c r="H122" s="311" t="s">
        <v>440</v>
      </c>
      <c r="I122" s="311" t="s">
        <v>440</v>
      </c>
      <c r="J122" s="311" t="s">
        <v>440</v>
      </c>
      <c r="K122" s="311" t="s">
        <v>440</v>
      </c>
      <c r="L122" s="311" t="s">
        <v>440</v>
      </c>
      <c r="M122" s="311" t="s">
        <v>440</v>
      </c>
      <c r="N122" s="311" t="s">
        <v>440</v>
      </c>
      <c r="O122" s="311" t="s">
        <v>440</v>
      </c>
      <c r="P122" s="311" t="s">
        <v>440</v>
      </c>
      <c r="Q122" s="311" t="s">
        <v>440</v>
      </c>
      <c r="R122" s="311" t="s">
        <v>440</v>
      </c>
      <c r="S122" s="311" t="s">
        <v>440</v>
      </c>
      <c r="T122" s="311" t="s">
        <v>440</v>
      </c>
      <c r="U122" s="311" t="s">
        <v>440</v>
      </c>
      <c r="V122" s="311" t="s">
        <v>440</v>
      </c>
      <c r="W122" s="311" t="s">
        <v>440</v>
      </c>
      <c r="X122" s="311" t="s">
        <v>440</v>
      </c>
    </row>
    <row r="123" spans="1:24" ht="15.75" x14ac:dyDescent="0.2">
      <c r="A123" s="292" t="s">
        <v>481</v>
      </c>
      <c r="B123" s="294" t="s">
        <v>926</v>
      </c>
      <c r="C123" s="308" t="s">
        <v>927</v>
      </c>
      <c r="D123" s="311" t="s">
        <v>440</v>
      </c>
      <c r="E123" s="311" t="s">
        <v>440</v>
      </c>
      <c r="F123" s="311" t="s">
        <v>440</v>
      </c>
      <c r="G123" s="311" t="s">
        <v>440</v>
      </c>
      <c r="H123" s="311" t="s">
        <v>440</v>
      </c>
      <c r="I123" s="311" t="s">
        <v>440</v>
      </c>
      <c r="J123" s="311" t="s">
        <v>440</v>
      </c>
      <c r="K123" s="311" t="s">
        <v>440</v>
      </c>
      <c r="L123" s="311" t="s">
        <v>440</v>
      </c>
      <c r="M123" s="311" t="s">
        <v>440</v>
      </c>
      <c r="N123" s="311" t="s">
        <v>440</v>
      </c>
      <c r="O123" s="311" t="s">
        <v>440</v>
      </c>
      <c r="P123" s="311" t="s">
        <v>440</v>
      </c>
      <c r="Q123" s="311" t="s">
        <v>440</v>
      </c>
      <c r="R123" s="311" t="s">
        <v>440</v>
      </c>
      <c r="S123" s="311" t="s">
        <v>440</v>
      </c>
      <c r="T123" s="311" t="s">
        <v>440</v>
      </c>
      <c r="U123" s="311" t="s">
        <v>440</v>
      </c>
      <c r="V123" s="311" t="s">
        <v>440</v>
      </c>
      <c r="W123" s="311" t="s">
        <v>440</v>
      </c>
      <c r="X123" s="311" t="s">
        <v>440</v>
      </c>
    </row>
    <row r="124" spans="1:24" ht="31.5" x14ac:dyDescent="0.2">
      <c r="A124" s="292" t="s">
        <v>481</v>
      </c>
      <c r="B124" s="294" t="s">
        <v>928</v>
      </c>
      <c r="C124" s="308" t="s">
        <v>929</v>
      </c>
      <c r="D124" s="311" t="s">
        <v>440</v>
      </c>
      <c r="E124" s="311" t="s">
        <v>440</v>
      </c>
      <c r="F124" s="311" t="s">
        <v>440</v>
      </c>
      <c r="G124" s="311" t="s">
        <v>440</v>
      </c>
      <c r="H124" s="311" t="s">
        <v>440</v>
      </c>
      <c r="I124" s="311" t="s">
        <v>440</v>
      </c>
      <c r="J124" s="311" t="s">
        <v>440</v>
      </c>
      <c r="K124" s="311" t="s">
        <v>440</v>
      </c>
      <c r="L124" s="311" t="s">
        <v>440</v>
      </c>
      <c r="M124" s="311" t="s">
        <v>440</v>
      </c>
      <c r="N124" s="311" t="s">
        <v>440</v>
      </c>
      <c r="O124" s="311" t="s">
        <v>440</v>
      </c>
      <c r="P124" s="311" t="s">
        <v>440</v>
      </c>
      <c r="Q124" s="311" t="s">
        <v>440</v>
      </c>
      <c r="R124" s="311" t="s">
        <v>440</v>
      </c>
      <c r="S124" s="311" t="s">
        <v>440</v>
      </c>
      <c r="T124" s="311" t="s">
        <v>440</v>
      </c>
      <c r="U124" s="311" t="s">
        <v>440</v>
      </c>
      <c r="V124" s="311" t="s">
        <v>440</v>
      </c>
      <c r="W124" s="311" t="s">
        <v>440</v>
      </c>
      <c r="X124" s="311" t="s">
        <v>440</v>
      </c>
    </row>
    <row r="125" spans="1:24" ht="47.25" x14ac:dyDescent="0.2">
      <c r="A125" s="290" t="s">
        <v>480</v>
      </c>
      <c r="B125" s="291" t="s">
        <v>739</v>
      </c>
      <c r="C125" s="306"/>
      <c r="D125" s="303" t="s">
        <v>440</v>
      </c>
      <c r="E125" s="303" t="s">
        <v>440</v>
      </c>
      <c r="F125" s="303" t="s">
        <v>440</v>
      </c>
      <c r="G125" s="303" t="s">
        <v>440</v>
      </c>
      <c r="H125" s="303" t="s">
        <v>440</v>
      </c>
      <c r="I125" s="303" t="s">
        <v>440</v>
      </c>
      <c r="J125" s="303" t="s">
        <v>440</v>
      </c>
      <c r="K125" s="303" t="s">
        <v>440</v>
      </c>
      <c r="L125" s="303" t="s">
        <v>440</v>
      </c>
      <c r="M125" s="303" t="s">
        <v>440</v>
      </c>
      <c r="N125" s="303" t="s">
        <v>440</v>
      </c>
      <c r="O125" s="303" t="s">
        <v>440</v>
      </c>
      <c r="P125" s="303" t="s">
        <v>440</v>
      </c>
      <c r="Q125" s="303" t="s">
        <v>440</v>
      </c>
      <c r="R125" s="303" t="s">
        <v>440</v>
      </c>
      <c r="S125" s="303" t="s">
        <v>440</v>
      </c>
      <c r="T125" s="303" t="s">
        <v>440</v>
      </c>
      <c r="U125" s="303" t="s">
        <v>440</v>
      </c>
      <c r="V125" s="303" t="s">
        <v>440</v>
      </c>
      <c r="W125" s="303" t="s">
        <v>440</v>
      </c>
      <c r="X125" s="303" t="s">
        <v>440</v>
      </c>
    </row>
    <row r="126" spans="1:24" ht="47.25" x14ac:dyDescent="0.2">
      <c r="A126" s="290" t="s">
        <v>477</v>
      </c>
      <c r="B126" s="291" t="s">
        <v>740</v>
      </c>
      <c r="C126" s="306"/>
      <c r="D126" s="303" t="s">
        <v>440</v>
      </c>
      <c r="E126" s="303" t="s">
        <v>440</v>
      </c>
      <c r="F126" s="303" t="s">
        <v>440</v>
      </c>
      <c r="G126" s="303" t="s">
        <v>440</v>
      </c>
      <c r="H126" s="303" t="s">
        <v>440</v>
      </c>
      <c r="I126" s="303" t="s">
        <v>440</v>
      </c>
      <c r="J126" s="303" t="s">
        <v>440</v>
      </c>
      <c r="K126" s="303" t="s">
        <v>440</v>
      </c>
      <c r="L126" s="303" t="s">
        <v>440</v>
      </c>
      <c r="M126" s="303" t="s">
        <v>440</v>
      </c>
      <c r="N126" s="303" t="s">
        <v>440</v>
      </c>
      <c r="O126" s="303" t="s">
        <v>440</v>
      </c>
      <c r="P126" s="303" t="s">
        <v>440</v>
      </c>
      <c r="Q126" s="303" t="s">
        <v>440</v>
      </c>
      <c r="R126" s="303" t="s">
        <v>440</v>
      </c>
      <c r="S126" s="303" t="s">
        <v>440</v>
      </c>
      <c r="T126" s="303" t="s">
        <v>440</v>
      </c>
      <c r="U126" s="303" t="s">
        <v>440</v>
      </c>
      <c r="V126" s="303" t="s">
        <v>440</v>
      </c>
      <c r="W126" s="303" t="s">
        <v>440</v>
      </c>
      <c r="X126" s="303" t="s">
        <v>440</v>
      </c>
    </row>
    <row r="127" spans="1:24" ht="47.25" x14ac:dyDescent="0.2">
      <c r="A127" s="290" t="s">
        <v>475</v>
      </c>
      <c r="B127" s="291" t="s">
        <v>741</v>
      </c>
      <c r="C127" s="306"/>
      <c r="D127" s="303" t="s">
        <v>440</v>
      </c>
      <c r="E127" s="303" t="s">
        <v>440</v>
      </c>
      <c r="F127" s="303" t="s">
        <v>440</v>
      </c>
      <c r="G127" s="303" t="s">
        <v>440</v>
      </c>
      <c r="H127" s="303" t="s">
        <v>440</v>
      </c>
      <c r="I127" s="303" t="s">
        <v>440</v>
      </c>
      <c r="J127" s="303" t="s">
        <v>440</v>
      </c>
      <c r="K127" s="303" t="s">
        <v>440</v>
      </c>
      <c r="L127" s="303" t="s">
        <v>440</v>
      </c>
      <c r="M127" s="303" t="s">
        <v>440</v>
      </c>
      <c r="N127" s="303" t="s">
        <v>440</v>
      </c>
      <c r="O127" s="303" t="s">
        <v>440</v>
      </c>
      <c r="P127" s="303" t="s">
        <v>440</v>
      </c>
      <c r="Q127" s="303" t="s">
        <v>440</v>
      </c>
      <c r="R127" s="303" t="s">
        <v>440</v>
      </c>
      <c r="S127" s="303" t="s">
        <v>440</v>
      </c>
      <c r="T127" s="303" t="s">
        <v>440</v>
      </c>
      <c r="U127" s="303" t="s">
        <v>440</v>
      </c>
      <c r="V127" s="303" t="s">
        <v>440</v>
      </c>
      <c r="W127" s="303" t="s">
        <v>440</v>
      </c>
      <c r="X127" s="303" t="s">
        <v>440</v>
      </c>
    </row>
    <row r="128" spans="1:24" ht="15.75" x14ac:dyDescent="0.2">
      <c r="A128" s="290"/>
      <c r="B128" s="294" t="s">
        <v>742</v>
      </c>
      <c r="C128" s="308" t="s">
        <v>743</v>
      </c>
      <c r="D128" s="311" t="s">
        <v>440</v>
      </c>
      <c r="E128" s="311" t="s">
        <v>440</v>
      </c>
      <c r="F128" s="311" t="s">
        <v>440</v>
      </c>
      <c r="G128" s="311" t="s">
        <v>440</v>
      </c>
      <c r="H128" s="311" t="s">
        <v>440</v>
      </c>
      <c r="I128" s="311" t="s">
        <v>440</v>
      </c>
      <c r="J128" s="311" t="s">
        <v>440</v>
      </c>
      <c r="K128" s="311" t="s">
        <v>440</v>
      </c>
      <c r="L128" s="311" t="s">
        <v>440</v>
      </c>
      <c r="M128" s="311" t="s">
        <v>440</v>
      </c>
      <c r="N128" s="311" t="s">
        <v>440</v>
      </c>
      <c r="O128" s="311" t="s">
        <v>440</v>
      </c>
      <c r="P128" s="311" t="s">
        <v>440</v>
      </c>
      <c r="Q128" s="311" t="s">
        <v>440</v>
      </c>
      <c r="R128" s="311" t="s">
        <v>440</v>
      </c>
      <c r="S128" s="311" t="s">
        <v>440</v>
      </c>
      <c r="T128" s="311" t="s">
        <v>440</v>
      </c>
      <c r="U128" s="311" t="s">
        <v>440</v>
      </c>
      <c r="V128" s="311" t="s">
        <v>440</v>
      </c>
      <c r="W128" s="311" t="s">
        <v>440</v>
      </c>
      <c r="X128" s="311" t="s">
        <v>440</v>
      </c>
    </row>
    <row r="129" spans="1:24" ht="15.75" x14ac:dyDescent="0.2">
      <c r="A129" s="290"/>
      <c r="B129" s="294" t="s">
        <v>742</v>
      </c>
      <c r="C129" s="308" t="s">
        <v>821</v>
      </c>
      <c r="D129" s="311" t="s">
        <v>440</v>
      </c>
      <c r="E129" s="311" t="s">
        <v>440</v>
      </c>
      <c r="F129" s="311" t="s">
        <v>440</v>
      </c>
      <c r="G129" s="311" t="s">
        <v>440</v>
      </c>
      <c r="H129" s="311" t="s">
        <v>440</v>
      </c>
      <c r="I129" s="311" t="s">
        <v>440</v>
      </c>
      <c r="J129" s="311" t="s">
        <v>440</v>
      </c>
      <c r="K129" s="311" t="s">
        <v>440</v>
      </c>
      <c r="L129" s="311" t="s">
        <v>440</v>
      </c>
      <c r="M129" s="311" t="s">
        <v>440</v>
      </c>
      <c r="N129" s="311" t="s">
        <v>440</v>
      </c>
      <c r="O129" s="311" t="s">
        <v>440</v>
      </c>
      <c r="P129" s="311" t="s">
        <v>440</v>
      </c>
      <c r="Q129" s="311" t="s">
        <v>440</v>
      </c>
      <c r="R129" s="311" t="s">
        <v>440</v>
      </c>
      <c r="S129" s="311" t="s">
        <v>440</v>
      </c>
      <c r="T129" s="311" t="s">
        <v>440</v>
      </c>
      <c r="U129" s="311" t="s">
        <v>440</v>
      </c>
      <c r="V129" s="311" t="s">
        <v>440</v>
      </c>
      <c r="W129" s="311" t="s">
        <v>440</v>
      </c>
      <c r="X129" s="311" t="s">
        <v>440</v>
      </c>
    </row>
    <row r="130" spans="1:24" ht="47.25" x14ac:dyDescent="0.2">
      <c r="A130" s="290" t="s">
        <v>473</v>
      </c>
      <c r="B130" s="291" t="s">
        <v>744</v>
      </c>
      <c r="C130" s="306"/>
      <c r="D130" s="303" t="s">
        <v>440</v>
      </c>
      <c r="E130" s="303" t="s">
        <v>440</v>
      </c>
      <c r="F130" s="303" t="s">
        <v>440</v>
      </c>
      <c r="G130" s="303" t="s">
        <v>440</v>
      </c>
      <c r="H130" s="303" t="s">
        <v>440</v>
      </c>
      <c r="I130" s="303" t="s">
        <v>440</v>
      </c>
      <c r="J130" s="303" t="s">
        <v>440</v>
      </c>
      <c r="K130" s="303" t="s">
        <v>440</v>
      </c>
      <c r="L130" s="303" t="s">
        <v>440</v>
      </c>
      <c r="M130" s="303" t="s">
        <v>440</v>
      </c>
      <c r="N130" s="303" t="s">
        <v>440</v>
      </c>
      <c r="O130" s="303" t="s">
        <v>440</v>
      </c>
      <c r="P130" s="303" t="s">
        <v>440</v>
      </c>
      <c r="Q130" s="303" t="s">
        <v>440</v>
      </c>
      <c r="R130" s="303" t="s">
        <v>440</v>
      </c>
      <c r="S130" s="303" t="s">
        <v>440</v>
      </c>
      <c r="T130" s="303" t="s">
        <v>440</v>
      </c>
      <c r="U130" s="303" t="s">
        <v>440</v>
      </c>
      <c r="V130" s="303" t="s">
        <v>440</v>
      </c>
      <c r="W130" s="303" t="s">
        <v>440</v>
      </c>
      <c r="X130" s="303" t="s">
        <v>440</v>
      </c>
    </row>
    <row r="131" spans="1:24" ht="31.5" x14ac:dyDescent="0.2">
      <c r="A131" s="290" t="s">
        <v>472</v>
      </c>
      <c r="B131" s="291" t="s">
        <v>745</v>
      </c>
      <c r="C131" s="306"/>
      <c r="D131" s="303" t="s">
        <v>440</v>
      </c>
      <c r="E131" s="303" t="s">
        <v>440</v>
      </c>
      <c r="F131" s="303" t="s">
        <v>440</v>
      </c>
      <c r="G131" s="303" t="s">
        <v>440</v>
      </c>
      <c r="H131" s="303" t="s">
        <v>440</v>
      </c>
      <c r="I131" s="303" t="s">
        <v>440</v>
      </c>
      <c r="J131" s="303" t="s">
        <v>440</v>
      </c>
      <c r="K131" s="303" t="s">
        <v>440</v>
      </c>
      <c r="L131" s="303" t="s">
        <v>440</v>
      </c>
      <c r="M131" s="303" t="s">
        <v>440</v>
      </c>
      <c r="N131" s="303" t="s">
        <v>440</v>
      </c>
      <c r="O131" s="303" t="s">
        <v>440</v>
      </c>
      <c r="P131" s="303" t="s">
        <v>440</v>
      </c>
      <c r="Q131" s="303" t="s">
        <v>440</v>
      </c>
      <c r="R131" s="303" t="s">
        <v>440</v>
      </c>
      <c r="S131" s="303" t="s">
        <v>440</v>
      </c>
      <c r="T131" s="303" t="s">
        <v>440</v>
      </c>
      <c r="U131" s="303" t="s">
        <v>440</v>
      </c>
      <c r="V131" s="303" t="s">
        <v>440</v>
      </c>
      <c r="W131" s="303" t="s">
        <v>440</v>
      </c>
      <c r="X131" s="303" t="s">
        <v>440</v>
      </c>
    </row>
    <row r="132" spans="1:24" ht="47.25" x14ac:dyDescent="0.2">
      <c r="A132" s="290" t="s">
        <v>471</v>
      </c>
      <c r="B132" s="291" t="s">
        <v>746</v>
      </c>
      <c r="C132" s="306"/>
      <c r="D132" s="303" t="s">
        <v>440</v>
      </c>
      <c r="E132" s="303" t="s">
        <v>440</v>
      </c>
      <c r="F132" s="303" t="s">
        <v>440</v>
      </c>
      <c r="G132" s="303" t="s">
        <v>440</v>
      </c>
      <c r="H132" s="303" t="s">
        <v>440</v>
      </c>
      <c r="I132" s="303" t="s">
        <v>440</v>
      </c>
      <c r="J132" s="303" t="s">
        <v>440</v>
      </c>
      <c r="K132" s="303" t="s">
        <v>440</v>
      </c>
      <c r="L132" s="303" t="s">
        <v>440</v>
      </c>
      <c r="M132" s="303" t="s">
        <v>440</v>
      </c>
      <c r="N132" s="303" t="s">
        <v>440</v>
      </c>
      <c r="O132" s="303" t="s">
        <v>440</v>
      </c>
      <c r="P132" s="303" t="s">
        <v>440</v>
      </c>
      <c r="Q132" s="303" t="s">
        <v>440</v>
      </c>
      <c r="R132" s="303" t="s">
        <v>440</v>
      </c>
      <c r="S132" s="303" t="s">
        <v>440</v>
      </c>
      <c r="T132" s="303" t="s">
        <v>440</v>
      </c>
      <c r="U132" s="303" t="s">
        <v>440</v>
      </c>
      <c r="V132" s="303" t="s">
        <v>440</v>
      </c>
      <c r="W132" s="303" t="s">
        <v>440</v>
      </c>
      <c r="X132" s="303" t="s">
        <v>440</v>
      </c>
    </row>
    <row r="133" spans="1:24" ht="63" x14ac:dyDescent="0.2">
      <c r="A133" s="290" t="s">
        <v>747</v>
      </c>
      <c r="B133" s="291" t="s">
        <v>748</v>
      </c>
      <c r="C133" s="306"/>
      <c r="D133" s="303" t="s">
        <v>440</v>
      </c>
      <c r="E133" s="303" t="s">
        <v>440</v>
      </c>
      <c r="F133" s="303" t="s">
        <v>440</v>
      </c>
      <c r="G133" s="303" t="s">
        <v>440</v>
      </c>
      <c r="H133" s="303" t="s">
        <v>440</v>
      </c>
      <c r="I133" s="303" t="s">
        <v>440</v>
      </c>
      <c r="J133" s="303" t="s">
        <v>440</v>
      </c>
      <c r="K133" s="303" t="s">
        <v>440</v>
      </c>
      <c r="L133" s="303" t="s">
        <v>440</v>
      </c>
      <c r="M133" s="303" t="s">
        <v>440</v>
      </c>
      <c r="N133" s="303" t="s">
        <v>440</v>
      </c>
      <c r="O133" s="303" t="s">
        <v>440</v>
      </c>
      <c r="P133" s="303" t="s">
        <v>440</v>
      </c>
      <c r="Q133" s="303" t="s">
        <v>440</v>
      </c>
      <c r="R133" s="303" t="s">
        <v>440</v>
      </c>
      <c r="S133" s="303" t="s">
        <v>440</v>
      </c>
      <c r="T133" s="303" t="s">
        <v>440</v>
      </c>
      <c r="U133" s="303" t="s">
        <v>440</v>
      </c>
      <c r="V133" s="303" t="s">
        <v>440</v>
      </c>
      <c r="W133" s="303" t="s">
        <v>440</v>
      </c>
      <c r="X133" s="303" t="s">
        <v>440</v>
      </c>
    </row>
    <row r="134" spans="1:24" ht="63" x14ac:dyDescent="0.2">
      <c r="A134" s="290" t="s">
        <v>749</v>
      </c>
      <c r="B134" s="291" t="s">
        <v>750</v>
      </c>
      <c r="C134" s="306"/>
      <c r="D134" s="303" t="s">
        <v>440</v>
      </c>
      <c r="E134" s="303" t="s">
        <v>440</v>
      </c>
      <c r="F134" s="303" t="s">
        <v>440</v>
      </c>
      <c r="G134" s="303" t="s">
        <v>440</v>
      </c>
      <c r="H134" s="303" t="s">
        <v>440</v>
      </c>
      <c r="I134" s="303" t="s">
        <v>440</v>
      </c>
      <c r="J134" s="303" t="s">
        <v>440</v>
      </c>
      <c r="K134" s="303" t="s">
        <v>440</v>
      </c>
      <c r="L134" s="303" t="s">
        <v>440</v>
      </c>
      <c r="M134" s="303" t="s">
        <v>440</v>
      </c>
      <c r="N134" s="303" t="s">
        <v>440</v>
      </c>
      <c r="O134" s="303" t="s">
        <v>440</v>
      </c>
      <c r="P134" s="303" t="s">
        <v>440</v>
      </c>
      <c r="Q134" s="303" t="s">
        <v>440</v>
      </c>
      <c r="R134" s="303" t="s">
        <v>440</v>
      </c>
      <c r="S134" s="303" t="s">
        <v>440</v>
      </c>
      <c r="T134" s="303" t="s">
        <v>440</v>
      </c>
      <c r="U134" s="303" t="s">
        <v>440</v>
      </c>
      <c r="V134" s="303" t="s">
        <v>440</v>
      </c>
      <c r="W134" s="303" t="s">
        <v>440</v>
      </c>
      <c r="X134" s="303" t="s">
        <v>440</v>
      </c>
    </row>
    <row r="135" spans="1:24" ht="47.25" x14ac:dyDescent="0.2">
      <c r="A135" s="290" t="s">
        <v>751</v>
      </c>
      <c r="B135" s="291" t="s">
        <v>752</v>
      </c>
      <c r="C135" s="306"/>
      <c r="D135" s="303" t="s">
        <v>440</v>
      </c>
      <c r="E135" s="303" t="s">
        <v>440</v>
      </c>
      <c r="F135" s="303" t="s">
        <v>440</v>
      </c>
      <c r="G135" s="303" t="s">
        <v>440</v>
      </c>
      <c r="H135" s="303" t="s">
        <v>440</v>
      </c>
      <c r="I135" s="303" t="s">
        <v>440</v>
      </c>
      <c r="J135" s="303" t="s">
        <v>440</v>
      </c>
      <c r="K135" s="303" t="s">
        <v>440</v>
      </c>
      <c r="L135" s="303" t="s">
        <v>440</v>
      </c>
      <c r="M135" s="303" t="s">
        <v>440</v>
      </c>
      <c r="N135" s="303" t="s">
        <v>440</v>
      </c>
      <c r="O135" s="303" t="s">
        <v>440</v>
      </c>
      <c r="P135" s="303" t="s">
        <v>440</v>
      </c>
      <c r="Q135" s="303" t="s">
        <v>440</v>
      </c>
      <c r="R135" s="303" t="s">
        <v>440</v>
      </c>
      <c r="S135" s="303" t="s">
        <v>440</v>
      </c>
      <c r="T135" s="303" t="s">
        <v>440</v>
      </c>
      <c r="U135" s="303" t="s">
        <v>440</v>
      </c>
      <c r="V135" s="303" t="s">
        <v>440</v>
      </c>
      <c r="W135" s="303" t="s">
        <v>440</v>
      </c>
      <c r="X135" s="303" t="s">
        <v>440</v>
      </c>
    </row>
    <row r="136" spans="1:24" ht="63" x14ac:dyDescent="0.2">
      <c r="A136" s="290" t="s">
        <v>753</v>
      </c>
      <c r="B136" s="291" t="s">
        <v>754</v>
      </c>
      <c r="C136" s="306"/>
      <c r="D136" s="303" t="s">
        <v>440</v>
      </c>
      <c r="E136" s="303" t="s">
        <v>440</v>
      </c>
      <c r="F136" s="303" t="s">
        <v>440</v>
      </c>
      <c r="G136" s="303" t="s">
        <v>440</v>
      </c>
      <c r="H136" s="303" t="s">
        <v>440</v>
      </c>
      <c r="I136" s="303" t="s">
        <v>440</v>
      </c>
      <c r="J136" s="303" t="s">
        <v>440</v>
      </c>
      <c r="K136" s="303" t="s">
        <v>440</v>
      </c>
      <c r="L136" s="303" t="s">
        <v>440</v>
      </c>
      <c r="M136" s="303" t="s">
        <v>440</v>
      </c>
      <c r="N136" s="303" t="s">
        <v>440</v>
      </c>
      <c r="O136" s="303" t="s">
        <v>440</v>
      </c>
      <c r="P136" s="303" t="s">
        <v>440</v>
      </c>
      <c r="Q136" s="303" t="s">
        <v>440</v>
      </c>
      <c r="R136" s="303" t="s">
        <v>440</v>
      </c>
      <c r="S136" s="303" t="s">
        <v>440</v>
      </c>
      <c r="T136" s="303" t="s">
        <v>440</v>
      </c>
      <c r="U136" s="303" t="s">
        <v>440</v>
      </c>
      <c r="V136" s="303" t="s">
        <v>440</v>
      </c>
      <c r="W136" s="303" t="s">
        <v>440</v>
      </c>
      <c r="X136" s="303" t="s">
        <v>440</v>
      </c>
    </row>
    <row r="137" spans="1:24" ht="63" x14ac:dyDescent="0.2">
      <c r="A137" s="290" t="s">
        <v>468</v>
      </c>
      <c r="B137" s="291" t="s">
        <v>755</v>
      </c>
      <c r="C137" s="306"/>
      <c r="D137" s="303" t="s">
        <v>440</v>
      </c>
      <c r="E137" s="303" t="s">
        <v>440</v>
      </c>
      <c r="F137" s="303" t="s">
        <v>440</v>
      </c>
      <c r="G137" s="303" t="s">
        <v>440</v>
      </c>
      <c r="H137" s="303" t="s">
        <v>440</v>
      </c>
      <c r="I137" s="303" t="s">
        <v>440</v>
      </c>
      <c r="J137" s="303" t="s">
        <v>440</v>
      </c>
      <c r="K137" s="303" t="s">
        <v>440</v>
      </c>
      <c r="L137" s="303" t="s">
        <v>440</v>
      </c>
      <c r="M137" s="303" t="s">
        <v>440</v>
      </c>
      <c r="N137" s="303" t="s">
        <v>440</v>
      </c>
      <c r="O137" s="303" t="s">
        <v>440</v>
      </c>
      <c r="P137" s="303" t="s">
        <v>440</v>
      </c>
      <c r="Q137" s="303" t="s">
        <v>440</v>
      </c>
      <c r="R137" s="303" t="s">
        <v>440</v>
      </c>
      <c r="S137" s="303" t="s">
        <v>440</v>
      </c>
      <c r="T137" s="303" t="s">
        <v>440</v>
      </c>
      <c r="U137" s="303" t="s">
        <v>440</v>
      </c>
      <c r="V137" s="303" t="s">
        <v>440</v>
      </c>
      <c r="W137" s="303" t="s">
        <v>440</v>
      </c>
      <c r="X137" s="303" t="s">
        <v>440</v>
      </c>
    </row>
    <row r="138" spans="1:24" ht="31.5" x14ac:dyDescent="0.2">
      <c r="A138" s="290" t="s">
        <v>466</v>
      </c>
      <c r="B138" s="291" t="s">
        <v>756</v>
      </c>
      <c r="C138" s="306"/>
      <c r="D138" s="303" t="s">
        <v>440</v>
      </c>
      <c r="E138" s="303" t="s">
        <v>440</v>
      </c>
      <c r="F138" s="303" t="s">
        <v>440</v>
      </c>
      <c r="G138" s="303" t="s">
        <v>440</v>
      </c>
      <c r="H138" s="303" t="s">
        <v>440</v>
      </c>
      <c r="I138" s="303" t="s">
        <v>440</v>
      </c>
      <c r="J138" s="303" t="s">
        <v>440</v>
      </c>
      <c r="K138" s="303" t="s">
        <v>440</v>
      </c>
      <c r="L138" s="303" t="s">
        <v>440</v>
      </c>
      <c r="M138" s="303" t="s">
        <v>440</v>
      </c>
      <c r="N138" s="303" t="s">
        <v>440</v>
      </c>
      <c r="O138" s="303" t="s">
        <v>440</v>
      </c>
      <c r="P138" s="303" t="s">
        <v>440</v>
      </c>
      <c r="Q138" s="303" t="s">
        <v>440</v>
      </c>
      <c r="R138" s="303" t="s">
        <v>440</v>
      </c>
      <c r="S138" s="303" t="s">
        <v>440</v>
      </c>
      <c r="T138" s="303" t="s">
        <v>440</v>
      </c>
      <c r="U138" s="303" t="s">
        <v>440</v>
      </c>
      <c r="V138" s="303" t="s">
        <v>440</v>
      </c>
      <c r="W138" s="303" t="s">
        <v>440</v>
      </c>
      <c r="X138" s="303" t="s">
        <v>440</v>
      </c>
    </row>
    <row r="139" spans="1:24" ht="47.25" x14ac:dyDescent="0.2">
      <c r="A139" s="290" t="s">
        <v>464</v>
      </c>
      <c r="B139" s="291" t="s">
        <v>757</v>
      </c>
      <c r="C139" s="306"/>
      <c r="D139" s="303" t="s">
        <v>440</v>
      </c>
      <c r="E139" s="303" t="s">
        <v>440</v>
      </c>
      <c r="F139" s="303" t="s">
        <v>440</v>
      </c>
      <c r="G139" s="303" t="s">
        <v>440</v>
      </c>
      <c r="H139" s="303" t="s">
        <v>440</v>
      </c>
      <c r="I139" s="303" t="s">
        <v>440</v>
      </c>
      <c r="J139" s="303" t="s">
        <v>440</v>
      </c>
      <c r="K139" s="303" t="s">
        <v>440</v>
      </c>
      <c r="L139" s="303" t="s">
        <v>440</v>
      </c>
      <c r="M139" s="303" t="s">
        <v>440</v>
      </c>
      <c r="N139" s="303" t="s">
        <v>440</v>
      </c>
      <c r="O139" s="303" t="s">
        <v>440</v>
      </c>
      <c r="P139" s="303" t="s">
        <v>440</v>
      </c>
      <c r="Q139" s="303" t="s">
        <v>440</v>
      </c>
      <c r="R139" s="303" t="s">
        <v>440</v>
      </c>
      <c r="S139" s="303" t="s">
        <v>440</v>
      </c>
      <c r="T139" s="303" t="s">
        <v>440</v>
      </c>
      <c r="U139" s="303" t="s">
        <v>440</v>
      </c>
      <c r="V139" s="303" t="s">
        <v>440</v>
      </c>
      <c r="W139" s="303" t="s">
        <v>440</v>
      </c>
      <c r="X139" s="303" t="s">
        <v>440</v>
      </c>
    </row>
    <row r="140" spans="1:24" ht="63" x14ac:dyDescent="0.2">
      <c r="A140" s="290" t="s">
        <v>758</v>
      </c>
      <c r="B140" s="291" t="s">
        <v>759</v>
      </c>
      <c r="C140" s="306"/>
      <c r="D140" s="303" t="s">
        <v>440</v>
      </c>
      <c r="E140" s="303" t="s">
        <v>440</v>
      </c>
      <c r="F140" s="303" t="s">
        <v>440</v>
      </c>
      <c r="G140" s="303" t="s">
        <v>440</v>
      </c>
      <c r="H140" s="303" t="s">
        <v>440</v>
      </c>
      <c r="I140" s="303" t="s">
        <v>440</v>
      </c>
      <c r="J140" s="303" t="s">
        <v>440</v>
      </c>
      <c r="K140" s="303" t="s">
        <v>440</v>
      </c>
      <c r="L140" s="303" t="s">
        <v>440</v>
      </c>
      <c r="M140" s="303" t="s">
        <v>440</v>
      </c>
      <c r="N140" s="303" t="s">
        <v>440</v>
      </c>
      <c r="O140" s="303" t="s">
        <v>440</v>
      </c>
      <c r="P140" s="303" t="s">
        <v>440</v>
      </c>
      <c r="Q140" s="303" t="s">
        <v>440</v>
      </c>
      <c r="R140" s="303" t="s">
        <v>440</v>
      </c>
      <c r="S140" s="303" t="s">
        <v>440</v>
      </c>
      <c r="T140" s="303" t="s">
        <v>440</v>
      </c>
      <c r="U140" s="303" t="s">
        <v>440</v>
      </c>
      <c r="V140" s="303" t="s">
        <v>440</v>
      </c>
      <c r="W140" s="303" t="s">
        <v>440</v>
      </c>
      <c r="X140" s="303" t="s">
        <v>440</v>
      </c>
    </row>
    <row r="141" spans="1:24" ht="63" x14ac:dyDescent="0.2">
      <c r="A141" s="290" t="s">
        <v>760</v>
      </c>
      <c r="B141" s="291" t="s">
        <v>761</v>
      </c>
      <c r="C141" s="306"/>
      <c r="D141" s="303" t="s">
        <v>440</v>
      </c>
      <c r="E141" s="303" t="s">
        <v>440</v>
      </c>
      <c r="F141" s="303" t="s">
        <v>440</v>
      </c>
      <c r="G141" s="303" t="s">
        <v>440</v>
      </c>
      <c r="H141" s="303" t="s">
        <v>440</v>
      </c>
      <c r="I141" s="303" t="s">
        <v>440</v>
      </c>
      <c r="J141" s="303" t="s">
        <v>440</v>
      </c>
      <c r="K141" s="303" t="s">
        <v>440</v>
      </c>
      <c r="L141" s="303" t="s">
        <v>440</v>
      </c>
      <c r="M141" s="303" t="s">
        <v>440</v>
      </c>
      <c r="N141" s="303" t="s">
        <v>440</v>
      </c>
      <c r="O141" s="303" t="s">
        <v>440</v>
      </c>
      <c r="P141" s="303" t="s">
        <v>440</v>
      </c>
      <c r="Q141" s="303" t="s">
        <v>440</v>
      </c>
      <c r="R141" s="303" t="s">
        <v>440</v>
      </c>
      <c r="S141" s="303" t="s">
        <v>440</v>
      </c>
      <c r="T141" s="303" t="s">
        <v>440</v>
      </c>
      <c r="U141" s="303" t="s">
        <v>440</v>
      </c>
      <c r="V141" s="303" t="s">
        <v>440</v>
      </c>
      <c r="W141" s="303" t="s">
        <v>440</v>
      </c>
      <c r="X141" s="303" t="s">
        <v>440</v>
      </c>
    </row>
    <row r="142" spans="1:24" ht="63" x14ac:dyDescent="0.2">
      <c r="A142" s="290" t="s">
        <v>762</v>
      </c>
      <c r="B142" s="291" t="s">
        <v>763</v>
      </c>
      <c r="C142" s="306"/>
      <c r="D142" s="303" t="s">
        <v>440</v>
      </c>
      <c r="E142" s="303" t="s">
        <v>440</v>
      </c>
      <c r="F142" s="303" t="s">
        <v>440</v>
      </c>
      <c r="G142" s="303" t="s">
        <v>440</v>
      </c>
      <c r="H142" s="303" t="s">
        <v>440</v>
      </c>
      <c r="I142" s="303" t="s">
        <v>440</v>
      </c>
      <c r="J142" s="303" t="s">
        <v>440</v>
      </c>
      <c r="K142" s="303" t="s">
        <v>440</v>
      </c>
      <c r="L142" s="303" t="s">
        <v>440</v>
      </c>
      <c r="M142" s="303" t="s">
        <v>440</v>
      </c>
      <c r="N142" s="303" t="s">
        <v>440</v>
      </c>
      <c r="O142" s="303" t="s">
        <v>440</v>
      </c>
      <c r="P142" s="303" t="s">
        <v>440</v>
      </c>
      <c r="Q142" s="303" t="s">
        <v>440</v>
      </c>
      <c r="R142" s="303" t="s">
        <v>440</v>
      </c>
      <c r="S142" s="303" t="s">
        <v>440</v>
      </c>
      <c r="T142" s="303" t="s">
        <v>440</v>
      </c>
      <c r="U142" s="303" t="s">
        <v>440</v>
      </c>
      <c r="V142" s="303" t="s">
        <v>440</v>
      </c>
      <c r="W142" s="303" t="s">
        <v>440</v>
      </c>
      <c r="X142" s="303" t="s">
        <v>440</v>
      </c>
    </row>
    <row r="143" spans="1:24" ht="47.25" x14ac:dyDescent="0.2">
      <c r="A143" s="290" t="s">
        <v>764</v>
      </c>
      <c r="B143" s="291" t="s">
        <v>765</v>
      </c>
      <c r="C143" s="306"/>
      <c r="D143" s="303" t="s">
        <v>440</v>
      </c>
      <c r="E143" s="303" t="s">
        <v>440</v>
      </c>
      <c r="F143" s="303" t="s">
        <v>440</v>
      </c>
      <c r="G143" s="303" t="s">
        <v>440</v>
      </c>
      <c r="H143" s="303" t="s">
        <v>440</v>
      </c>
      <c r="I143" s="303" t="s">
        <v>440</v>
      </c>
      <c r="J143" s="303" t="s">
        <v>440</v>
      </c>
      <c r="K143" s="303" t="s">
        <v>440</v>
      </c>
      <c r="L143" s="303" t="s">
        <v>440</v>
      </c>
      <c r="M143" s="303" t="s">
        <v>440</v>
      </c>
      <c r="N143" s="303" t="s">
        <v>440</v>
      </c>
      <c r="O143" s="303" t="s">
        <v>440</v>
      </c>
      <c r="P143" s="303" t="s">
        <v>440</v>
      </c>
      <c r="Q143" s="303" t="s">
        <v>440</v>
      </c>
      <c r="R143" s="303" t="s">
        <v>440</v>
      </c>
      <c r="S143" s="303" t="s">
        <v>440</v>
      </c>
      <c r="T143" s="303" t="s">
        <v>440</v>
      </c>
      <c r="U143" s="303" t="s">
        <v>440</v>
      </c>
      <c r="V143" s="303" t="s">
        <v>440</v>
      </c>
      <c r="W143" s="303" t="s">
        <v>440</v>
      </c>
      <c r="X143" s="303" t="s">
        <v>440</v>
      </c>
    </row>
    <row r="144" spans="1:24" ht="31.5" x14ac:dyDescent="0.2">
      <c r="A144" s="292" t="s">
        <v>764</v>
      </c>
      <c r="B144" s="293" t="s">
        <v>766</v>
      </c>
      <c r="C144" s="307" t="s">
        <v>767</v>
      </c>
      <c r="D144" s="311" t="s">
        <v>440</v>
      </c>
      <c r="E144" s="311" t="s">
        <v>440</v>
      </c>
      <c r="F144" s="311" t="s">
        <v>440</v>
      </c>
      <c r="G144" s="311" t="s">
        <v>440</v>
      </c>
      <c r="H144" s="311" t="s">
        <v>440</v>
      </c>
      <c r="I144" s="311" t="s">
        <v>440</v>
      </c>
      <c r="J144" s="311" t="s">
        <v>440</v>
      </c>
      <c r="K144" s="311" t="s">
        <v>440</v>
      </c>
      <c r="L144" s="311" t="s">
        <v>440</v>
      </c>
      <c r="M144" s="311" t="s">
        <v>440</v>
      </c>
      <c r="N144" s="311" t="s">
        <v>440</v>
      </c>
      <c r="O144" s="311" t="s">
        <v>440</v>
      </c>
      <c r="P144" s="311" t="s">
        <v>440</v>
      </c>
      <c r="Q144" s="311" t="s">
        <v>440</v>
      </c>
      <c r="R144" s="311" t="s">
        <v>440</v>
      </c>
      <c r="S144" s="311" t="s">
        <v>440</v>
      </c>
      <c r="T144" s="311" t="s">
        <v>440</v>
      </c>
      <c r="U144" s="311" t="s">
        <v>440</v>
      </c>
      <c r="V144" s="311" t="s">
        <v>440</v>
      </c>
      <c r="W144" s="311" t="s">
        <v>440</v>
      </c>
      <c r="X144" s="311" t="s">
        <v>440</v>
      </c>
    </row>
    <row r="145" spans="1:24" ht="15.75" x14ac:dyDescent="0.2">
      <c r="A145" s="292" t="s">
        <v>764</v>
      </c>
      <c r="B145" s="293" t="s">
        <v>768</v>
      </c>
      <c r="C145" s="307" t="s">
        <v>769</v>
      </c>
      <c r="D145" s="311" t="s">
        <v>440</v>
      </c>
      <c r="E145" s="311" t="s">
        <v>440</v>
      </c>
      <c r="F145" s="311" t="s">
        <v>440</v>
      </c>
      <c r="G145" s="311" t="s">
        <v>440</v>
      </c>
      <c r="H145" s="311" t="s">
        <v>440</v>
      </c>
      <c r="I145" s="311" t="s">
        <v>440</v>
      </c>
      <c r="J145" s="311" t="s">
        <v>440</v>
      </c>
      <c r="K145" s="311" t="s">
        <v>440</v>
      </c>
      <c r="L145" s="311" t="s">
        <v>440</v>
      </c>
      <c r="M145" s="311" t="s">
        <v>440</v>
      </c>
      <c r="N145" s="311" t="s">
        <v>440</v>
      </c>
      <c r="O145" s="311" t="s">
        <v>440</v>
      </c>
      <c r="P145" s="311" t="s">
        <v>440</v>
      </c>
      <c r="Q145" s="311" t="s">
        <v>440</v>
      </c>
      <c r="R145" s="311" t="s">
        <v>440</v>
      </c>
      <c r="S145" s="311" t="s">
        <v>440</v>
      </c>
      <c r="T145" s="311" t="s">
        <v>440</v>
      </c>
      <c r="U145" s="311" t="s">
        <v>440</v>
      </c>
      <c r="V145" s="311" t="s">
        <v>440</v>
      </c>
      <c r="W145" s="311" t="s">
        <v>440</v>
      </c>
      <c r="X145" s="311" t="s">
        <v>440</v>
      </c>
    </row>
    <row r="146" spans="1:24" ht="15.75" x14ac:dyDescent="0.2">
      <c r="A146" s="292" t="s">
        <v>764</v>
      </c>
      <c r="B146" s="293" t="s">
        <v>1125</v>
      </c>
      <c r="C146" s="307" t="s">
        <v>770</v>
      </c>
      <c r="D146" s="311" t="s">
        <v>440</v>
      </c>
      <c r="E146" s="311" t="s">
        <v>440</v>
      </c>
      <c r="F146" s="311" t="s">
        <v>440</v>
      </c>
      <c r="G146" s="311" t="s">
        <v>440</v>
      </c>
      <c r="H146" s="311" t="s">
        <v>440</v>
      </c>
      <c r="I146" s="311" t="s">
        <v>440</v>
      </c>
      <c r="J146" s="311" t="s">
        <v>440</v>
      </c>
      <c r="K146" s="311" t="s">
        <v>440</v>
      </c>
      <c r="L146" s="311" t="s">
        <v>440</v>
      </c>
      <c r="M146" s="311" t="s">
        <v>440</v>
      </c>
      <c r="N146" s="311" t="s">
        <v>440</v>
      </c>
      <c r="O146" s="311" t="s">
        <v>440</v>
      </c>
      <c r="P146" s="311" t="s">
        <v>440</v>
      </c>
      <c r="Q146" s="311" t="s">
        <v>440</v>
      </c>
      <c r="R146" s="311" t="s">
        <v>440</v>
      </c>
      <c r="S146" s="311" t="s">
        <v>440</v>
      </c>
      <c r="T146" s="311" t="s">
        <v>440</v>
      </c>
      <c r="U146" s="311" t="s">
        <v>440</v>
      </c>
      <c r="V146" s="311" t="s">
        <v>440</v>
      </c>
      <c r="W146" s="311" t="s">
        <v>440</v>
      </c>
      <c r="X146" s="311" t="s">
        <v>440</v>
      </c>
    </row>
    <row r="147" spans="1:24" ht="15.75" x14ac:dyDescent="0.2">
      <c r="A147" s="292" t="s">
        <v>764</v>
      </c>
      <c r="B147" s="293" t="s">
        <v>771</v>
      </c>
      <c r="C147" s="307" t="s">
        <v>772</v>
      </c>
      <c r="D147" s="311" t="s">
        <v>440</v>
      </c>
      <c r="E147" s="311" t="s">
        <v>440</v>
      </c>
      <c r="F147" s="311" t="s">
        <v>440</v>
      </c>
      <c r="G147" s="311" t="s">
        <v>440</v>
      </c>
      <c r="H147" s="311" t="s">
        <v>440</v>
      </c>
      <c r="I147" s="311" t="s">
        <v>440</v>
      </c>
      <c r="J147" s="311" t="s">
        <v>440</v>
      </c>
      <c r="K147" s="311" t="s">
        <v>440</v>
      </c>
      <c r="L147" s="311" t="s">
        <v>440</v>
      </c>
      <c r="M147" s="311" t="s">
        <v>440</v>
      </c>
      <c r="N147" s="311" t="s">
        <v>440</v>
      </c>
      <c r="O147" s="311" t="s">
        <v>440</v>
      </c>
      <c r="P147" s="311" t="s">
        <v>440</v>
      </c>
      <c r="Q147" s="311" t="s">
        <v>440</v>
      </c>
      <c r="R147" s="311" t="s">
        <v>440</v>
      </c>
      <c r="S147" s="311" t="s">
        <v>440</v>
      </c>
      <c r="T147" s="311" t="s">
        <v>440</v>
      </c>
      <c r="U147" s="311" t="s">
        <v>440</v>
      </c>
      <c r="V147" s="311" t="s">
        <v>440</v>
      </c>
      <c r="W147" s="311" t="s">
        <v>440</v>
      </c>
      <c r="X147" s="311" t="s">
        <v>440</v>
      </c>
    </row>
    <row r="148" spans="1:24" ht="15.75" x14ac:dyDescent="0.2">
      <c r="A148" s="292" t="s">
        <v>764</v>
      </c>
      <c r="B148" s="293" t="s">
        <v>773</v>
      </c>
      <c r="C148" s="307" t="s">
        <v>774</v>
      </c>
      <c r="D148" s="311" t="s">
        <v>440</v>
      </c>
      <c r="E148" s="311" t="s">
        <v>440</v>
      </c>
      <c r="F148" s="311" t="s">
        <v>440</v>
      </c>
      <c r="G148" s="311" t="s">
        <v>440</v>
      </c>
      <c r="H148" s="311" t="s">
        <v>440</v>
      </c>
      <c r="I148" s="311" t="s">
        <v>440</v>
      </c>
      <c r="J148" s="311" t="s">
        <v>440</v>
      </c>
      <c r="K148" s="311" t="s">
        <v>440</v>
      </c>
      <c r="L148" s="311" t="s">
        <v>440</v>
      </c>
      <c r="M148" s="311" t="s">
        <v>440</v>
      </c>
      <c r="N148" s="311" t="s">
        <v>440</v>
      </c>
      <c r="O148" s="311" t="s">
        <v>440</v>
      </c>
      <c r="P148" s="311" t="s">
        <v>440</v>
      </c>
      <c r="Q148" s="311" t="s">
        <v>440</v>
      </c>
      <c r="R148" s="311" t="s">
        <v>440</v>
      </c>
      <c r="S148" s="311" t="s">
        <v>440</v>
      </c>
      <c r="T148" s="311" t="s">
        <v>440</v>
      </c>
      <c r="U148" s="311" t="s">
        <v>440</v>
      </c>
      <c r="V148" s="311" t="s">
        <v>440</v>
      </c>
      <c r="W148" s="311" t="s">
        <v>440</v>
      </c>
      <c r="X148" s="311" t="s">
        <v>440</v>
      </c>
    </row>
    <row r="149" spans="1:24" ht="31.5" x14ac:dyDescent="0.2">
      <c r="A149" s="292" t="s">
        <v>764</v>
      </c>
      <c r="B149" s="293" t="s">
        <v>896</v>
      </c>
      <c r="C149" s="307" t="s">
        <v>897</v>
      </c>
      <c r="D149" s="311" t="s">
        <v>440</v>
      </c>
      <c r="E149" s="311" t="s">
        <v>440</v>
      </c>
      <c r="F149" s="311" t="s">
        <v>440</v>
      </c>
      <c r="G149" s="311" t="s">
        <v>440</v>
      </c>
      <c r="H149" s="311" t="s">
        <v>440</v>
      </c>
      <c r="I149" s="311" t="s">
        <v>440</v>
      </c>
      <c r="J149" s="311" t="s">
        <v>440</v>
      </c>
      <c r="K149" s="311" t="s">
        <v>440</v>
      </c>
      <c r="L149" s="311" t="s">
        <v>440</v>
      </c>
      <c r="M149" s="311" t="s">
        <v>440</v>
      </c>
      <c r="N149" s="311" t="s">
        <v>440</v>
      </c>
      <c r="O149" s="311" t="s">
        <v>440</v>
      </c>
      <c r="P149" s="311" t="s">
        <v>440</v>
      </c>
      <c r="Q149" s="311" t="s">
        <v>440</v>
      </c>
      <c r="R149" s="311" t="s">
        <v>440</v>
      </c>
      <c r="S149" s="311" t="s">
        <v>440</v>
      </c>
      <c r="T149" s="311" t="s">
        <v>440</v>
      </c>
      <c r="U149" s="311" t="s">
        <v>440</v>
      </c>
      <c r="V149" s="311" t="s">
        <v>440</v>
      </c>
      <c r="W149" s="311" t="s">
        <v>440</v>
      </c>
      <c r="X149" s="311" t="s">
        <v>440</v>
      </c>
    </row>
    <row r="150" spans="1:24" ht="31.5" x14ac:dyDescent="0.2">
      <c r="A150" s="292" t="s">
        <v>764</v>
      </c>
      <c r="B150" s="293" t="s">
        <v>930</v>
      </c>
      <c r="C150" s="307" t="s">
        <v>931</v>
      </c>
      <c r="D150" s="311" t="s">
        <v>440</v>
      </c>
      <c r="E150" s="311" t="s">
        <v>440</v>
      </c>
      <c r="F150" s="311" t="s">
        <v>440</v>
      </c>
      <c r="G150" s="311" t="s">
        <v>440</v>
      </c>
      <c r="H150" s="311" t="s">
        <v>440</v>
      </c>
      <c r="I150" s="311" t="s">
        <v>440</v>
      </c>
      <c r="J150" s="311" t="s">
        <v>440</v>
      </c>
      <c r="K150" s="311" t="s">
        <v>440</v>
      </c>
      <c r="L150" s="311" t="s">
        <v>440</v>
      </c>
      <c r="M150" s="311" t="s">
        <v>440</v>
      </c>
      <c r="N150" s="311" t="s">
        <v>440</v>
      </c>
      <c r="O150" s="311" t="s">
        <v>440</v>
      </c>
      <c r="P150" s="311" t="s">
        <v>440</v>
      </c>
      <c r="Q150" s="311" t="s">
        <v>440</v>
      </c>
      <c r="R150" s="311" t="s">
        <v>440</v>
      </c>
      <c r="S150" s="311" t="s">
        <v>440</v>
      </c>
      <c r="T150" s="311" t="s">
        <v>440</v>
      </c>
      <c r="U150" s="311" t="s">
        <v>440</v>
      </c>
      <c r="V150" s="311" t="s">
        <v>440</v>
      </c>
      <c r="W150" s="311" t="s">
        <v>440</v>
      </c>
      <c r="X150" s="311" t="s">
        <v>440</v>
      </c>
    </row>
    <row r="151" spans="1:24" ht="47.25" x14ac:dyDescent="0.2">
      <c r="A151" s="290" t="s">
        <v>775</v>
      </c>
      <c r="B151" s="291" t="s">
        <v>776</v>
      </c>
      <c r="C151" s="306"/>
      <c r="D151" s="303" t="s">
        <v>440</v>
      </c>
      <c r="E151" s="303" t="s">
        <v>440</v>
      </c>
      <c r="F151" s="303" t="s">
        <v>440</v>
      </c>
      <c r="G151" s="303" t="s">
        <v>440</v>
      </c>
      <c r="H151" s="303" t="s">
        <v>440</v>
      </c>
      <c r="I151" s="303" t="s">
        <v>440</v>
      </c>
      <c r="J151" s="303" t="s">
        <v>440</v>
      </c>
      <c r="K151" s="303" t="s">
        <v>440</v>
      </c>
      <c r="L151" s="303" t="s">
        <v>440</v>
      </c>
      <c r="M151" s="303" t="s">
        <v>440</v>
      </c>
      <c r="N151" s="303" t="s">
        <v>440</v>
      </c>
      <c r="O151" s="303" t="s">
        <v>440</v>
      </c>
      <c r="P151" s="303" t="s">
        <v>440</v>
      </c>
      <c r="Q151" s="303" t="s">
        <v>440</v>
      </c>
      <c r="R151" s="303" t="s">
        <v>440</v>
      </c>
      <c r="S151" s="303" t="s">
        <v>440</v>
      </c>
      <c r="T151" s="303" t="s">
        <v>440</v>
      </c>
      <c r="U151" s="303" t="s">
        <v>440</v>
      </c>
      <c r="V151" s="303" t="s">
        <v>440</v>
      </c>
      <c r="W151" s="303" t="s">
        <v>440</v>
      </c>
      <c r="X151" s="303" t="s">
        <v>440</v>
      </c>
    </row>
    <row r="152" spans="1:24" ht="31.5" x14ac:dyDescent="0.2">
      <c r="A152" s="290" t="s">
        <v>777</v>
      </c>
      <c r="B152" s="291" t="s">
        <v>778</v>
      </c>
      <c r="C152" s="306"/>
      <c r="D152" s="303" t="s">
        <v>440</v>
      </c>
      <c r="E152" s="303" t="s">
        <v>440</v>
      </c>
      <c r="F152" s="303" t="s">
        <v>440</v>
      </c>
      <c r="G152" s="303" t="s">
        <v>440</v>
      </c>
      <c r="H152" s="303" t="s">
        <v>440</v>
      </c>
      <c r="I152" s="303" t="s">
        <v>440</v>
      </c>
      <c r="J152" s="303" t="s">
        <v>440</v>
      </c>
      <c r="K152" s="303" t="s">
        <v>440</v>
      </c>
      <c r="L152" s="303" t="s">
        <v>440</v>
      </c>
      <c r="M152" s="303" t="s">
        <v>440</v>
      </c>
      <c r="N152" s="303" t="s">
        <v>440</v>
      </c>
      <c r="O152" s="303" t="s">
        <v>440</v>
      </c>
      <c r="P152" s="303" t="s">
        <v>440</v>
      </c>
      <c r="Q152" s="303" t="s">
        <v>440</v>
      </c>
      <c r="R152" s="303" t="s">
        <v>440</v>
      </c>
      <c r="S152" s="303" t="s">
        <v>440</v>
      </c>
      <c r="T152" s="303" t="s">
        <v>440</v>
      </c>
      <c r="U152" s="303" t="s">
        <v>440</v>
      </c>
      <c r="V152" s="303" t="s">
        <v>440</v>
      </c>
      <c r="W152" s="303" t="s">
        <v>440</v>
      </c>
      <c r="X152" s="303" t="s">
        <v>440</v>
      </c>
    </row>
    <row r="153" spans="1:24" ht="15.75" x14ac:dyDescent="0.2">
      <c r="A153" s="292" t="s">
        <v>777</v>
      </c>
      <c r="B153" s="293" t="s">
        <v>779</v>
      </c>
      <c r="C153" s="307" t="s">
        <v>780</v>
      </c>
      <c r="D153" s="311" t="s">
        <v>440</v>
      </c>
      <c r="E153" s="311" t="s">
        <v>440</v>
      </c>
      <c r="F153" s="311" t="s">
        <v>440</v>
      </c>
      <c r="G153" s="311" t="s">
        <v>440</v>
      </c>
      <c r="H153" s="311" t="s">
        <v>440</v>
      </c>
      <c r="I153" s="311" t="s">
        <v>440</v>
      </c>
      <c r="J153" s="311" t="s">
        <v>440</v>
      </c>
      <c r="K153" s="311" t="s">
        <v>440</v>
      </c>
      <c r="L153" s="311" t="s">
        <v>440</v>
      </c>
      <c r="M153" s="311" t="s">
        <v>440</v>
      </c>
      <c r="N153" s="311" t="s">
        <v>440</v>
      </c>
      <c r="O153" s="311" t="s">
        <v>440</v>
      </c>
      <c r="P153" s="311" t="s">
        <v>440</v>
      </c>
      <c r="Q153" s="311" t="s">
        <v>440</v>
      </c>
      <c r="R153" s="311" t="s">
        <v>440</v>
      </c>
      <c r="S153" s="311" t="s">
        <v>440</v>
      </c>
      <c r="T153" s="311" t="s">
        <v>440</v>
      </c>
      <c r="U153" s="311" t="s">
        <v>440</v>
      </c>
      <c r="V153" s="311" t="s">
        <v>440</v>
      </c>
      <c r="W153" s="311" t="s">
        <v>440</v>
      </c>
      <c r="X153" s="311" t="s">
        <v>440</v>
      </c>
    </row>
    <row r="154" spans="1:24" ht="31.5" x14ac:dyDescent="0.2">
      <c r="A154" s="292" t="s">
        <v>777</v>
      </c>
      <c r="B154" s="293" t="s">
        <v>781</v>
      </c>
      <c r="C154" s="307" t="s">
        <v>782</v>
      </c>
      <c r="D154" s="311" t="s">
        <v>440</v>
      </c>
      <c r="E154" s="311" t="s">
        <v>440</v>
      </c>
      <c r="F154" s="311" t="s">
        <v>440</v>
      </c>
      <c r="G154" s="311" t="s">
        <v>440</v>
      </c>
      <c r="H154" s="311" t="s">
        <v>440</v>
      </c>
      <c r="I154" s="311" t="s">
        <v>440</v>
      </c>
      <c r="J154" s="311" t="s">
        <v>440</v>
      </c>
      <c r="K154" s="311" t="s">
        <v>440</v>
      </c>
      <c r="L154" s="311" t="s">
        <v>440</v>
      </c>
      <c r="M154" s="311" t="s">
        <v>440</v>
      </c>
      <c r="N154" s="311" t="s">
        <v>440</v>
      </c>
      <c r="O154" s="311" t="s">
        <v>440</v>
      </c>
      <c r="P154" s="311" t="s">
        <v>440</v>
      </c>
      <c r="Q154" s="311" t="s">
        <v>440</v>
      </c>
      <c r="R154" s="311" t="s">
        <v>440</v>
      </c>
      <c r="S154" s="311" t="s">
        <v>440</v>
      </c>
      <c r="T154" s="311" t="s">
        <v>440</v>
      </c>
      <c r="U154" s="311" t="s">
        <v>440</v>
      </c>
      <c r="V154" s="311" t="s">
        <v>440</v>
      </c>
      <c r="W154" s="311" t="s">
        <v>440</v>
      </c>
      <c r="X154" s="311" t="s">
        <v>440</v>
      </c>
    </row>
    <row r="155" spans="1:24" ht="15.75" x14ac:dyDescent="0.2">
      <c r="A155" s="292" t="s">
        <v>777</v>
      </c>
      <c r="B155" s="293" t="s">
        <v>783</v>
      </c>
      <c r="C155" s="307" t="s">
        <v>784</v>
      </c>
      <c r="D155" s="311" t="s">
        <v>440</v>
      </c>
      <c r="E155" s="311" t="s">
        <v>440</v>
      </c>
      <c r="F155" s="311" t="s">
        <v>440</v>
      </c>
      <c r="G155" s="311" t="s">
        <v>440</v>
      </c>
      <c r="H155" s="311" t="s">
        <v>440</v>
      </c>
      <c r="I155" s="311" t="s">
        <v>440</v>
      </c>
      <c r="J155" s="311" t="s">
        <v>440</v>
      </c>
      <c r="K155" s="311" t="s">
        <v>440</v>
      </c>
      <c r="L155" s="311" t="s">
        <v>440</v>
      </c>
      <c r="M155" s="311" t="s">
        <v>440</v>
      </c>
      <c r="N155" s="311" t="s">
        <v>440</v>
      </c>
      <c r="O155" s="311" t="s">
        <v>440</v>
      </c>
      <c r="P155" s="311" t="s">
        <v>440</v>
      </c>
      <c r="Q155" s="311" t="s">
        <v>440</v>
      </c>
      <c r="R155" s="311" t="s">
        <v>440</v>
      </c>
      <c r="S155" s="311" t="s">
        <v>440</v>
      </c>
      <c r="T155" s="311" t="s">
        <v>440</v>
      </c>
      <c r="U155" s="311" t="s">
        <v>440</v>
      </c>
      <c r="V155" s="311" t="s">
        <v>440</v>
      </c>
      <c r="W155" s="311" t="s">
        <v>440</v>
      </c>
      <c r="X155" s="311" t="s">
        <v>440</v>
      </c>
    </row>
    <row r="156" spans="1:24" ht="15.75" x14ac:dyDescent="0.2">
      <c r="A156" s="292" t="s">
        <v>777</v>
      </c>
      <c r="B156" s="293" t="s">
        <v>785</v>
      </c>
      <c r="C156" s="307" t="s">
        <v>786</v>
      </c>
      <c r="D156" s="311" t="s">
        <v>440</v>
      </c>
      <c r="E156" s="311" t="s">
        <v>440</v>
      </c>
      <c r="F156" s="311" t="s">
        <v>440</v>
      </c>
      <c r="G156" s="311" t="s">
        <v>440</v>
      </c>
      <c r="H156" s="311" t="s">
        <v>440</v>
      </c>
      <c r="I156" s="311" t="s">
        <v>440</v>
      </c>
      <c r="J156" s="311" t="s">
        <v>440</v>
      </c>
      <c r="K156" s="311" t="s">
        <v>440</v>
      </c>
      <c r="L156" s="311" t="s">
        <v>440</v>
      </c>
      <c r="M156" s="311" t="s">
        <v>440</v>
      </c>
      <c r="N156" s="311" t="s">
        <v>440</v>
      </c>
      <c r="O156" s="311" t="s">
        <v>440</v>
      </c>
      <c r="P156" s="311" t="s">
        <v>440</v>
      </c>
      <c r="Q156" s="311" t="s">
        <v>440</v>
      </c>
      <c r="R156" s="311" t="s">
        <v>440</v>
      </c>
      <c r="S156" s="311" t="s">
        <v>440</v>
      </c>
      <c r="T156" s="311" t="s">
        <v>440</v>
      </c>
      <c r="U156" s="311" t="s">
        <v>440</v>
      </c>
      <c r="V156" s="311" t="s">
        <v>440</v>
      </c>
      <c r="W156" s="311" t="s">
        <v>440</v>
      </c>
      <c r="X156" s="311" t="s">
        <v>440</v>
      </c>
    </row>
    <row r="157" spans="1:24" ht="31.5" x14ac:dyDescent="0.2">
      <c r="A157" s="292" t="s">
        <v>777</v>
      </c>
      <c r="B157" s="293" t="s">
        <v>787</v>
      </c>
      <c r="C157" s="307" t="s">
        <v>788</v>
      </c>
      <c r="D157" s="311" t="s">
        <v>440</v>
      </c>
      <c r="E157" s="311" t="s">
        <v>440</v>
      </c>
      <c r="F157" s="311" t="s">
        <v>440</v>
      </c>
      <c r="G157" s="311" t="s">
        <v>440</v>
      </c>
      <c r="H157" s="311" t="s">
        <v>440</v>
      </c>
      <c r="I157" s="311" t="s">
        <v>440</v>
      </c>
      <c r="J157" s="311" t="s">
        <v>440</v>
      </c>
      <c r="K157" s="311" t="s">
        <v>440</v>
      </c>
      <c r="L157" s="311" t="s">
        <v>440</v>
      </c>
      <c r="M157" s="311" t="s">
        <v>440</v>
      </c>
      <c r="N157" s="311" t="s">
        <v>440</v>
      </c>
      <c r="O157" s="311" t="s">
        <v>440</v>
      </c>
      <c r="P157" s="311" t="s">
        <v>440</v>
      </c>
      <c r="Q157" s="311" t="s">
        <v>440</v>
      </c>
      <c r="R157" s="311" t="s">
        <v>440</v>
      </c>
      <c r="S157" s="311" t="s">
        <v>440</v>
      </c>
      <c r="T157" s="311" t="s">
        <v>440</v>
      </c>
      <c r="U157" s="311" t="s">
        <v>440</v>
      </c>
      <c r="V157" s="311" t="s">
        <v>440</v>
      </c>
      <c r="W157" s="311" t="s">
        <v>440</v>
      </c>
      <c r="X157" s="311" t="s">
        <v>440</v>
      </c>
    </row>
    <row r="158" spans="1:24" ht="15.75" x14ac:dyDescent="0.2">
      <c r="A158" s="292" t="s">
        <v>777</v>
      </c>
      <c r="B158" s="293" t="s">
        <v>822</v>
      </c>
      <c r="C158" s="307" t="s">
        <v>823</v>
      </c>
      <c r="D158" s="311" t="s">
        <v>440</v>
      </c>
      <c r="E158" s="311" t="s">
        <v>440</v>
      </c>
      <c r="F158" s="311" t="s">
        <v>440</v>
      </c>
      <c r="G158" s="311" t="s">
        <v>440</v>
      </c>
      <c r="H158" s="311" t="s">
        <v>440</v>
      </c>
      <c r="I158" s="311" t="s">
        <v>440</v>
      </c>
      <c r="J158" s="311" t="s">
        <v>440</v>
      </c>
      <c r="K158" s="311" t="s">
        <v>440</v>
      </c>
      <c r="L158" s="311" t="s">
        <v>440</v>
      </c>
      <c r="M158" s="311" t="s">
        <v>440</v>
      </c>
      <c r="N158" s="311" t="s">
        <v>440</v>
      </c>
      <c r="O158" s="311" t="s">
        <v>440</v>
      </c>
      <c r="P158" s="311" t="s">
        <v>440</v>
      </c>
      <c r="Q158" s="311" t="s">
        <v>440</v>
      </c>
      <c r="R158" s="311" t="s">
        <v>440</v>
      </c>
      <c r="S158" s="311" t="s">
        <v>440</v>
      </c>
      <c r="T158" s="311" t="s">
        <v>440</v>
      </c>
      <c r="U158" s="311" t="s">
        <v>440</v>
      </c>
      <c r="V158" s="311" t="s">
        <v>440</v>
      </c>
      <c r="W158" s="311" t="s">
        <v>440</v>
      </c>
      <c r="X158" s="311" t="s">
        <v>440</v>
      </c>
    </row>
    <row r="159" spans="1:24" ht="15.75" x14ac:dyDescent="0.2">
      <c r="A159" s="292" t="s">
        <v>777</v>
      </c>
      <c r="B159" s="293" t="s">
        <v>779</v>
      </c>
      <c r="C159" s="307" t="s">
        <v>883</v>
      </c>
      <c r="D159" s="311" t="s">
        <v>440</v>
      </c>
      <c r="E159" s="311" t="s">
        <v>440</v>
      </c>
      <c r="F159" s="311" t="s">
        <v>440</v>
      </c>
      <c r="G159" s="311" t="s">
        <v>440</v>
      </c>
      <c r="H159" s="311" t="s">
        <v>440</v>
      </c>
      <c r="I159" s="311" t="s">
        <v>440</v>
      </c>
      <c r="J159" s="311" t="s">
        <v>440</v>
      </c>
      <c r="K159" s="311" t="s">
        <v>440</v>
      </c>
      <c r="L159" s="311" t="s">
        <v>440</v>
      </c>
      <c r="M159" s="311" t="s">
        <v>440</v>
      </c>
      <c r="N159" s="311" t="s">
        <v>440</v>
      </c>
      <c r="O159" s="311" t="s">
        <v>440</v>
      </c>
      <c r="P159" s="311" t="s">
        <v>440</v>
      </c>
      <c r="Q159" s="311" t="s">
        <v>440</v>
      </c>
      <c r="R159" s="311" t="s">
        <v>440</v>
      </c>
      <c r="S159" s="311" t="s">
        <v>440</v>
      </c>
      <c r="T159" s="311" t="s">
        <v>440</v>
      </c>
      <c r="U159" s="311" t="s">
        <v>440</v>
      </c>
      <c r="V159" s="311" t="s">
        <v>440</v>
      </c>
      <c r="W159" s="311" t="s">
        <v>440</v>
      </c>
      <c r="X159" s="311" t="s">
        <v>440</v>
      </c>
    </row>
    <row r="160" spans="1:24" ht="15.75" x14ac:dyDescent="0.2">
      <c r="A160" s="292" t="s">
        <v>777</v>
      </c>
      <c r="B160" s="293" t="s">
        <v>779</v>
      </c>
      <c r="C160" s="307" t="s">
        <v>898</v>
      </c>
      <c r="D160" s="311" t="s">
        <v>440</v>
      </c>
      <c r="E160" s="311" t="s">
        <v>440</v>
      </c>
      <c r="F160" s="311" t="s">
        <v>440</v>
      </c>
      <c r="G160" s="311" t="s">
        <v>440</v>
      </c>
      <c r="H160" s="311" t="s">
        <v>440</v>
      </c>
      <c r="I160" s="311" t="s">
        <v>440</v>
      </c>
      <c r="J160" s="311" t="s">
        <v>440</v>
      </c>
      <c r="K160" s="311" t="s">
        <v>440</v>
      </c>
      <c r="L160" s="311" t="s">
        <v>440</v>
      </c>
      <c r="M160" s="311" t="s">
        <v>440</v>
      </c>
      <c r="N160" s="311" t="s">
        <v>440</v>
      </c>
      <c r="O160" s="311" t="s">
        <v>440</v>
      </c>
      <c r="P160" s="311" t="s">
        <v>440</v>
      </c>
      <c r="Q160" s="311" t="s">
        <v>440</v>
      </c>
      <c r="R160" s="311" t="s">
        <v>440</v>
      </c>
      <c r="S160" s="311" t="s">
        <v>440</v>
      </c>
      <c r="T160" s="311" t="s">
        <v>440</v>
      </c>
      <c r="U160" s="311" t="s">
        <v>440</v>
      </c>
      <c r="V160" s="311" t="s">
        <v>440</v>
      </c>
      <c r="W160" s="311" t="s">
        <v>440</v>
      </c>
      <c r="X160" s="311" t="s">
        <v>440</v>
      </c>
    </row>
    <row r="161" spans="1:24" ht="15.75" x14ac:dyDescent="0.2">
      <c r="A161" s="292" t="s">
        <v>777</v>
      </c>
      <c r="B161" s="293" t="s">
        <v>932</v>
      </c>
      <c r="C161" s="307" t="s">
        <v>933</v>
      </c>
      <c r="D161" s="311" t="s">
        <v>440</v>
      </c>
      <c r="E161" s="311" t="s">
        <v>440</v>
      </c>
      <c r="F161" s="311" t="s">
        <v>440</v>
      </c>
      <c r="G161" s="311" t="s">
        <v>440</v>
      </c>
      <c r="H161" s="311" t="s">
        <v>440</v>
      </c>
      <c r="I161" s="311" t="s">
        <v>440</v>
      </c>
      <c r="J161" s="311" t="s">
        <v>440</v>
      </c>
      <c r="K161" s="311" t="s">
        <v>440</v>
      </c>
      <c r="L161" s="311" t="s">
        <v>440</v>
      </c>
      <c r="M161" s="311" t="s">
        <v>440</v>
      </c>
      <c r="N161" s="311" t="s">
        <v>440</v>
      </c>
      <c r="O161" s="311" t="s">
        <v>440</v>
      </c>
      <c r="P161" s="311" t="s">
        <v>440</v>
      </c>
      <c r="Q161" s="311" t="s">
        <v>440</v>
      </c>
      <c r="R161" s="311" t="s">
        <v>440</v>
      </c>
      <c r="S161" s="311" t="s">
        <v>440</v>
      </c>
      <c r="T161" s="311" t="s">
        <v>440</v>
      </c>
      <c r="U161" s="311" t="s">
        <v>440</v>
      </c>
      <c r="V161" s="311" t="s">
        <v>440</v>
      </c>
      <c r="W161" s="311" t="s">
        <v>440</v>
      </c>
      <c r="X161" s="311" t="s">
        <v>440</v>
      </c>
    </row>
  </sheetData>
  <mergeCells count="29">
    <mergeCell ref="A9:X9"/>
    <mergeCell ref="Q11:Q13"/>
    <mergeCell ref="R11:U11"/>
    <mergeCell ref="A4:X4"/>
    <mergeCell ref="A5:X5"/>
    <mergeCell ref="A6:X6"/>
    <mergeCell ref="A7:X7"/>
    <mergeCell ref="A8:X8"/>
    <mergeCell ref="A10:V10"/>
    <mergeCell ref="A11:A13"/>
    <mergeCell ref="B11:B13"/>
    <mergeCell ref="C11:C13"/>
    <mergeCell ref="D11:D13"/>
    <mergeCell ref="E11:E13"/>
    <mergeCell ref="F11:F13"/>
    <mergeCell ref="G11:G13"/>
    <mergeCell ref="H11:K11"/>
    <mergeCell ref="L11:M12"/>
    <mergeCell ref="W11:X12"/>
    <mergeCell ref="H12:H13"/>
    <mergeCell ref="I12:I13"/>
    <mergeCell ref="J12:J13"/>
    <mergeCell ref="K12:K13"/>
    <mergeCell ref="R12:S12"/>
    <mergeCell ref="T12:U12"/>
    <mergeCell ref="N11:N13"/>
    <mergeCell ref="O11:O13"/>
    <mergeCell ref="P11:P13"/>
    <mergeCell ref="V11:V13"/>
  </mergeCells>
  <pageMargins left="0.78740157480314965" right="0.39370078740157483" top="0.39370078740157483" bottom="0.39370078740157483" header="0.27559055118110237" footer="0.27559055118110237"/>
  <pageSetup paperSize="8" scale="60" fitToWidth="2" fitToHeight="0" orientation="portrait" r:id="rId1"/>
  <headerFooter alignWithMargins="0">
    <oddFooter>&amp;R&amp;P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0B5B7-EDAD-4BB6-9712-B6FC18452399}">
  <sheetPr>
    <pageSetUpPr fitToPage="1"/>
  </sheetPr>
  <dimension ref="A1:R16"/>
  <sheetViews>
    <sheetView workbookViewId="0">
      <selection activeCell="A11" sqref="A11"/>
    </sheetView>
  </sheetViews>
  <sheetFormatPr defaultRowHeight="15" x14ac:dyDescent="0.25"/>
  <cols>
    <col min="1" max="1" width="12" style="138" customWidth="1"/>
    <col min="2" max="2" width="42.140625" style="65" customWidth="1"/>
    <col min="3" max="3" width="26.5703125" style="65" customWidth="1"/>
    <col min="4" max="4" width="21.5703125" style="65" customWidth="1"/>
    <col min="5" max="9" width="11.7109375" style="65" customWidth="1"/>
    <col min="10" max="16384" width="9.140625" style="65"/>
  </cols>
  <sheetData>
    <row r="1" spans="1:18" s="82" customFormat="1" ht="11.25" x14ac:dyDescent="0.2">
      <c r="A1" s="145"/>
      <c r="I1" s="57" t="s">
        <v>665</v>
      </c>
    </row>
    <row r="2" spans="1:18" s="82" customFormat="1" ht="11.25" x14ac:dyDescent="0.2">
      <c r="A2" s="145"/>
      <c r="I2" s="56" t="s">
        <v>68</v>
      </c>
    </row>
    <row r="3" spans="1:18" s="82" customFormat="1" ht="11.25" x14ac:dyDescent="0.2">
      <c r="A3" s="145"/>
      <c r="I3" s="56" t="s">
        <v>67</v>
      </c>
    </row>
    <row r="4" spans="1:18" ht="18.75" customHeight="1" x14ac:dyDescent="0.25"/>
    <row r="5" spans="1:18" ht="15.75" customHeight="1" x14ac:dyDescent="0.25">
      <c r="A5" s="446" t="s">
        <v>664</v>
      </c>
      <c r="B5" s="446"/>
      <c r="C5" s="446"/>
      <c r="D5" s="446"/>
      <c r="E5" s="446"/>
      <c r="F5" s="446"/>
      <c r="G5" s="446"/>
      <c r="H5" s="446"/>
      <c r="I5" s="446"/>
    </row>
    <row r="6" spans="1:18" ht="15.75" customHeight="1" x14ac:dyDescent="0.25">
      <c r="A6" s="144"/>
      <c r="B6" s="127"/>
      <c r="C6" s="127"/>
      <c r="D6" s="127"/>
      <c r="E6" s="127"/>
      <c r="F6" s="127"/>
      <c r="G6" s="127"/>
      <c r="H6" s="127"/>
      <c r="I6" s="127"/>
    </row>
    <row r="7" spans="1:18" ht="15.75" customHeight="1" x14ac:dyDescent="0.25">
      <c r="A7" s="408" t="s">
        <v>676</v>
      </c>
      <c r="B7" s="408"/>
      <c r="C7" s="408"/>
      <c r="D7" s="408"/>
      <c r="E7" s="408"/>
      <c r="F7" s="408"/>
      <c r="G7" s="408"/>
      <c r="H7" s="408"/>
      <c r="I7" s="408"/>
      <c r="J7" s="80"/>
      <c r="K7" s="80"/>
      <c r="L7" s="80"/>
      <c r="M7" s="80"/>
      <c r="N7" s="80"/>
      <c r="O7" s="80"/>
      <c r="P7" s="80"/>
      <c r="Q7" s="133"/>
      <c r="R7" s="66"/>
    </row>
    <row r="8" spans="1:18" ht="15.75" customHeight="1" x14ac:dyDescent="0.25">
      <c r="A8" s="409" t="s">
        <v>675</v>
      </c>
      <c r="B8" s="409"/>
      <c r="C8" s="409"/>
      <c r="D8" s="409"/>
      <c r="E8" s="409"/>
      <c r="F8" s="409"/>
      <c r="G8" s="409"/>
      <c r="H8" s="409"/>
      <c r="I8" s="409"/>
      <c r="J8" s="79"/>
      <c r="K8" s="79"/>
      <c r="L8" s="79"/>
      <c r="M8" s="79"/>
      <c r="N8" s="79"/>
      <c r="O8" s="79"/>
      <c r="P8" s="79"/>
      <c r="Q8" s="133"/>
      <c r="R8" s="66"/>
    </row>
    <row r="9" spans="1:18" ht="15.75" customHeight="1" x14ac:dyDescent="0.25">
      <c r="A9" s="409"/>
      <c r="B9" s="409"/>
      <c r="C9" s="409"/>
      <c r="D9" s="409"/>
      <c r="E9" s="409"/>
      <c r="F9" s="409"/>
      <c r="G9" s="409"/>
      <c r="H9" s="409"/>
      <c r="I9" s="409"/>
      <c r="J9" s="78"/>
      <c r="K9" s="78"/>
      <c r="L9" s="78"/>
      <c r="M9" s="78"/>
      <c r="N9" s="78"/>
      <c r="O9" s="78"/>
      <c r="P9" s="78"/>
      <c r="Q9" s="133"/>
      <c r="R9" s="66"/>
    </row>
    <row r="10" spans="1:18" ht="15.75" customHeight="1" x14ac:dyDescent="0.25">
      <c r="A10" s="410" t="s">
        <v>1131</v>
      </c>
      <c r="B10" s="410"/>
      <c r="C10" s="410"/>
      <c r="D10" s="410"/>
      <c r="E10" s="410"/>
      <c r="F10" s="410"/>
      <c r="G10" s="410"/>
      <c r="H10" s="410"/>
      <c r="I10" s="410"/>
    </row>
    <row r="11" spans="1:18" s="140" customFormat="1" ht="15" customHeight="1" thickBot="1" x14ac:dyDescent="0.3">
      <c r="H11" s="143"/>
    </row>
    <row r="12" spans="1:18" s="142" customFormat="1" ht="34.5" customHeight="1" thickBot="1" x14ac:dyDescent="0.3">
      <c r="A12" s="412" t="s">
        <v>532</v>
      </c>
      <c r="B12" s="412" t="s">
        <v>663</v>
      </c>
      <c r="C12" s="447" t="s">
        <v>662</v>
      </c>
      <c r="D12" s="412" t="s">
        <v>661</v>
      </c>
      <c r="E12" s="412" t="s">
        <v>660</v>
      </c>
      <c r="F12" s="412"/>
      <c r="G12" s="412"/>
      <c r="H12" s="412"/>
      <c r="I12" s="412"/>
    </row>
    <row r="13" spans="1:18" s="140" customFormat="1" ht="34.5" customHeight="1" thickBot="1" x14ac:dyDescent="0.3">
      <c r="A13" s="412"/>
      <c r="B13" s="412"/>
      <c r="C13" s="448"/>
      <c r="D13" s="412"/>
      <c r="E13" s="75" t="s">
        <v>960</v>
      </c>
      <c r="F13" s="266" t="s">
        <v>961</v>
      </c>
      <c r="G13" s="266" t="s">
        <v>962</v>
      </c>
      <c r="H13" s="266" t="s">
        <v>963</v>
      </c>
      <c r="I13" s="266" t="s">
        <v>964</v>
      </c>
    </row>
    <row r="14" spans="1:18" s="140" customFormat="1" ht="15.75" customHeight="1" thickBot="1" x14ac:dyDescent="0.3">
      <c r="A14" s="72">
        <v>1</v>
      </c>
      <c r="B14" s="72">
        <v>2</v>
      </c>
      <c r="C14" s="72">
        <v>3</v>
      </c>
      <c r="D14" s="72">
        <v>4</v>
      </c>
      <c r="E14" s="141" t="s">
        <v>99</v>
      </c>
      <c r="F14" s="141" t="s">
        <v>98</v>
      </c>
      <c r="G14" s="141" t="s">
        <v>97</v>
      </c>
      <c r="H14" s="141" t="s">
        <v>96</v>
      </c>
      <c r="I14" s="141" t="s">
        <v>659</v>
      </c>
    </row>
    <row r="15" spans="1:18" s="66" customFormat="1" ht="93.75" customHeight="1" thickBot="1" x14ac:dyDescent="0.3">
      <c r="A15" s="71">
        <v>1</v>
      </c>
      <c r="B15" s="139" t="s">
        <v>658</v>
      </c>
      <c r="C15" s="139" t="s">
        <v>1022</v>
      </c>
      <c r="D15" s="139" t="s">
        <v>1021</v>
      </c>
      <c r="E15" s="314">
        <v>104.8</v>
      </c>
      <c r="F15" s="314">
        <v>104.6</v>
      </c>
      <c r="G15" s="315">
        <v>104.5</v>
      </c>
      <c r="H15" s="315">
        <v>104.4</v>
      </c>
      <c r="I15" s="315">
        <v>104.4</v>
      </c>
    </row>
    <row r="16" spans="1:18" s="66" customFormat="1" ht="74.25" customHeight="1" thickBot="1" x14ac:dyDescent="0.3">
      <c r="A16" s="71">
        <v>2</v>
      </c>
      <c r="B16" s="139" t="s">
        <v>657</v>
      </c>
      <c r="C16" s="139" t="s">
        <v>1022</v>
      </c>
      <c r="D16" s="139" t="s">
        <v>1021</v>
      </c>
      <c r="E16" s="314">
        <v>104.2</v>
      </c>
      <c r="F16" s="314">
        <v>104.3</v>
      </c>
      <c r="G16" s="315">
        <v>104.4</v>
      </c>
      <c r="H16" s="315">
        <v>104.4</v>
      </c>
      <c r="I16" s="315">
        <v>104.3</v>
      </c>
    </row>
  </sheetData>
  <mergeCells count="10">
    <mergeCell ref="A12:A13"/>
    <mergeCell ref="B12:B13"/>
    <mergeCell ref="C12:C13"/>
    <mergeCell ref="D12:D13"/>
    <mergeCell ref="E12:I12"/>
    <mergeCell ref="A5:I5"/>
    <mergeCell ref="A7:I7"/>
    <mergeCell ref="A8:I8"/>
    <mergeCell ref="A9:I9"/>
    <mergeCell ref="A10:I10"/>
  </mergeCells>
  <phoneticPr fontId="50" type="noConversion"/>
  <pageMargins left="0.39370078740157483" right="0.39370078740157483" top="0.78740157480314965" bottom="0.39370078740157483" header="0.27559055118110237" footer="0.27559055118110237"/>
  <pageSetup paperSize="9" scale="86" fitToHeight="0" orientation="landscape" r:id="rId1"/>
  <headerFooter alignWithMargins="0">
    <oddFooter>&amp;R&amp;P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53FC6-F378-475E-A886-EF735B01F331}">
  <dimension ref="A1:BD18"/>
  <sheetViews>
    <sheetView workbookViewId="0">
      <selection activeCell="A11" sqref="A11"/>
    </sheetView>
  </sheetViews>
  <sheetFormatPr defaultRowHeight="15.75" customHeight="1" x14ac:dyDescent="0.2"/>
  <cols>
    <col min="1" max="1" width="8.28515625" style="1" customWidth="1"/>
    <col min="2" max="2" width="56.85546875" style="1" customWidth="1"/>
    <col min="3" max="3" width="13.140625" style="1" customWidth="1"/>
    <col min="4" max="8" width="10.7109375" style="1" customWidth="1"/>
    <col min="9" max="9" width="5.140625" style="1" customWidth="1"/>
    <col min="10" max="10" width="6.85546875" style="1" customWidth="1"/>
    <col min="11" max="12" width="6.5703125" style="1" customWidth="1"/>
    <col min="13" max="13" width="5.7109375" style="1" customWidth="1"/>
    <col min="14" max="14" width="5.42578125" style="1" customWidth="1"/>
    <col min="15" max="15" width="5" style="1" customWidth="1"/>
    <col min="16" max="16" width="4.85546875" style="1" customWidth="1"/>
    <col min="17" max="17" width="6.5703125" style="1" customWidth="1"/>
    <col min="18" max="18" width="7.140625" style="1" customWidth="1"/>
    <col min="19" max="19" width="5.28515625" style="1" customWidth="1"/>
    <col min="20" max="20" width="5" style="1" customWidth="1"/>
    <col min="21" max="22" width="3.85546875" style="1" customWidth="1"/>
    <col min="23" max="23" width="4.7109375" style="1" customWidth="1"/>
    <col min="24" max="26" width="6.5703125" style="1" customWidth="1"/>
    <col min="27" max="27" width="4.42578125" style="1" customWidth="1"/>
    <col min="28" max="28" width="5.140625" style="1" customWidth="1"/>
    <col min="29" max="29" width="4.42578125" style="1" customWidth="1"/>
    <col min="30" max="30" width="5" style="1" customWidth="1"/>
    <col min="31" max="33" width="6.5703125" style="1" customWidth="1"/>
    <col min="34" max="34" width="7" style="1" customWidth="1"/>
    <col min="35" max="35" width="6.5703125" style="1" customWidth="1"/>
    <col min="36" max="36" width="7.42578125" style="1" customWidth="1"/>
    <col min="37" max="37" width="4" style="1" customWidth="1"/>
    <col min="38" max="38" width="6.5703125" style="1" customWidth="1"/>
    <col min="39" max="39" width="18.42578125" style="1" customWidth="1"/>
    <col min="40" max="40" width="24.28515625" style="1" customWidth="1"/>
    <col min="41" max="41" width="14.42578125" style="1" customWidth="1"/>
    <col min="42" max="42" width="25.5703125" style="1" customWidth="1"/>
    <col min="43" max="43" width="12.42578125" style="1" customWidth="1"/>
    <col min="44" max="44" width="19.85546875" style="1" customWidth="1"/>
    <col min="45" max="46" width="4.7109375" style="1" customWidth="1"/>
    <col min="47" max="47" width="4.28515625" style="1" customWidth="1"/>
    <col min="48" max="48" width="4.42578125" style="1" customWidth="1"/>
    <col min="49" max="49" width="5.140625" style="1" customWidth="1"/>
    <col min="50" max="50" width="5.7109375" style="1" customWidth="1"/>
    <col min="51" max="51" width="6.28515625" style="1" customWidth="1"/>
    <col min="52" max="52" width="6.5703125" style="1" customWidth="1"/>
    <col min="53" max="53" width="6.28515625" style="1" customWidth="1"/>
    <col min="54" max="55" width="5.7109375" style="1" customWidth="1"/>
    <col min="56" max="56" width="14.7109375" style="1" customWidth="1"/>
    <col min="57" max="66" width="5.7109375" style="1" customWidth="1"/>
    <col min="67" max="16384" width="9.140625" style="1"/>
  </cols>
  <sheetData>
    <row r="1" spans="1:56" s="13" customFormat="1" ht="11.25" x14ac:dyDescent="0.2">
      <c r="H1" s="15" t="s">
        <v>670</v>
      </c>
      <c r="O1" s="153"/>
    </row>
    <row r="2" spans="1:56" s="13" customFormat="1" ht="11.25" x14ac:dyDescent="0.2">
      <c r="H2" s="14" t="s">
        <v>68</v>
      </c>
      <c r="O2" s="153"/>
    </row>
    <row r="3" spans="1:56" s="13" customFormat="1" ht="11.25" x14ac:dyDescent="0.2">
      <c r="H3" s="14" t="s">
        <v>67</v>
      </c>
      <c r="O3" s="153"/>
    </row>
    <row r="4" spans="1:56" ht="18.75" customHeight="1" x14ac:dyDescent="0.3">
      <c r="H4" s="9"/>
      <c r="O4" s="5"/>
    </row>
    <row r="5" spans="1:56" ht="15.75" customHeight="1" x14ac:dyDescent="0.2">
      <c r="A5" s="450" t="s">
        <v>669</v>
      </c>
      <c r="B5" s="450"/>
      <c r="C5" s="450"/>
      <c r="D5" s="450"/>
      <c r="E5" s="450"/>
      <c r="F5" s="450"/>
      <c r="G5" s="450"/>
      <c r="H5" s="450"/>
      <c r="O5" s="5"/>
    </row>
    <row r="6" spans="1:56" ht="15.75" customHeight="1" x14ac:dyDescent="0.2">
      <c r="O6" s="5"/>
      <c r="P6" s="5"/>
      <c r="Q6" s="5"/>
      <c r="R6" s="5"/>
      <c r="S6" s="5"/>
      <c r="T6" s="5"/>
      <c r="U6" s="5"/>
      <c r="V6" s="5"/>
      <c r="W6" s="5"/>
      <c r="X6" s="5"/>
      <c r="Y6" s="5"/>
      <c r="Z6" s="5"/>
      <c r="AA6" s="5"/>
      <c r="AB6" s="5"/>
      <c r="AD6" s="5"/>
    </row>
    <row r="7" spans="1:56" ht="15.75" customHeight="1" x14ac:dyDescent="0.2">
      <c r="A7" s="451" t="s">
        <v>676</v>
      </c>
      <c r="B7" s="451"/>
      <c r="C7" s="451"/>
      <c r="D7" s="451"/>
      <c r="E7" s="451"/>
      <c r="F7" s="451"/>
      <c r="G7" s="451"/>
      <c r="H7" s="451"/>
      <c r="I7" s="152"/>
      <c r="J7" s="152"/>
      <c r="K7" s="152"/>
      <c r="L7" s="152"/>
      <c r="M7" s="152"/>
      <c r="N7" s="152"/>
      <c r="O7" s="5"/>
      <c r="P7" s="5"/>
      <c r="Q7" s="5"/>
      <c r="R7" s="5"/>
      <c r="S7" s="5"/>
      <c r="T7" s="5"/>
      <c r="U7" s="5"/>
      <c r="V7" s="5"/>
      <c r="W7" s="5"/>
      <c r="X7" s="5"/>
      <c r="Y7" s="5"/>
      <c r="Z7" s="5"/>
      <c r="AA7" s="5"/>
      <c r="AB7" s="5"/>
      <c r="AD7" s="5"/>
    </row>
    <row r="8" spans="1:56" ht="15.75" customHeight="1" x14ac:dyDescent="0.2">
      <c r="A8" s="451" t="s">
        <v>675</v>
      </c>
      <c r="B8" s="451"/>
      <c r="C8" s="451"/>
      <c r="D8" s="451"/>
      <c r="E8" s="451"/>
      <c r="F8" s="451"/>
      <c r="G8" s="451"/>
      <c r="H8" s="451"/>
      <c r="I8" s="151"/>
      <c r="J8" s="151"/>
      <c r="K8" s="151"/>
      <c r="L8" s="151"/>
      <c r="M8" s="151"/>
      <c r="N8" s="151"/>
      <c r="O8" s="5"/>
      <c r="P8" s="5"/>
      <c r="Q8" s="5"/>
      <c r="R8" s="5"/>
      <c r="S8" s="5"/>
      <c r="T8" s="5"/>
      <c r="U8" s="5"/>
      <c r="V8" s="5"/>
      <c r="W8" s="5"/>
      <c r="X8" s="5"/>
      <c r="Y8" s="5"/>
      <c r="Z8" s="5"/>
      <c r="AA8" s="5"/>
      <c r="AB8" s="5"/>
      <c r="AD8" s="5"/>
    </row>
    <row r="9" spans="1:56" ht="15.75" customHeight="1" x14ac:dyDescent="0.2">
      <c r="O9" s="5"/>
      <c r="P9" s="5"/>
      <c r="Q9" s="5"/>
      <c r="R9" s="5"/>
      <c r="S9" s="5"/>
      <c r="T9" s="5"/>
      <c r="U9" s="5"/>
      <c r="V9" s="5"/>
      <c r="W9" s="5"/>
      <c r="X9" s="5"/>
      <c r="Y9" s="5"/>
      <c r="Z9" s="5"/>
      <c r="AA9" s="5"/>
      <c r="AB9" s="5"/>
      <c r="AD9" s="5"/>
    </row>
    <row r="10" spans="1:56" ht="26.25" customHeight="1" x14ac:dyDescent="0.25">
      <c r="A10" s="360" t="s">
        <v>1131</v>
      </c>
      <c r="B10" s="360"/>
      <c r="C10" s="360"/>
      <c r="D10" s="360"/>
      <c r="E10" s="360"/>
      <c r="F10" s="360"/>
      <c r="G10" s="360"/>
      <c r="H10" s="360"/>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row>
    <row r="11" spans="1:56" ht="10.5" customHeight="1" x14ac:dyDescent="0.25">
      <c r="A11" s="51"/>
      <c r="B11" s="51"/>
      <c r="C11" s="51"/>
      <c r="D11" s="51"/>
      <c r="E11" s="265"/>
      <c r="F11" s="265"/>
      <c r="G11" s="51"/>
      <c r="H11" s="51"/>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row>
    <row r="12" spans="1:56" ht="18" customHeight="1" x14ac:dyDescent="0.25">
      <c r="A12" s="452" t="s">
        <v>1017</v>
      </c>
      <c r="B12" s="452"/>
      <c r="C12" s="452"/>
      <c r="D12" s="452"/>
      <c r="E12" s="452"/>
      <c r="F12" s="452"/>
      <c r="G12" s="452"/>
      <c r="H12" s="452"/>
      <c r="I12" s="150"/>
      <c r="J12" s="150"/>
      <c r="K12" s="150"/>
      <c r="L12" s="150"/>
      <c r="M12" s="150"/>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49"/>
      <c r="AZ12" s="149"/>
      <c r="BA12" s="149"/>
      <c r="BB12" s="149"/>
      <c r="BC12" s="149"/>
      <c r="BD12" s="149"/>
    </row>
    <row r="13" spans="1:56" ht="24.75" customHeight="1" thickBot="1" x14ac:dyDescent="0.3">
      <c r="A13" s="150"/>
      <c r="B13" s="150"/>
      <c r="C13" s="150"/>
      <c r="D13" s="150"/>
      <c r="E13" s="150"/>
      <c r="F13" s="150"/>
      <c r="G13" s="150"/>
      <c r="H13" s="150"/>
      <c r="I13" s="150"/>
      <c r="J13" s="150"/>
      <c r="K13" s="150"/>
      <c r="L13" s="150"/>
      <c r="M13" s="150"/>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149"/>
      <c r="AZ13" s="149"/>
      <c r="BA13" s="149"/>
      <c r="BB13" s="149"/>
      <c r="BC13" s="149"/>
      <c r="BD13" s="149"/>
    </row>
    <row r="14" spans="1:56" ht="36" customHeight="1" thickBot="1" x14ac:dyDescent="0.25">
      <c r="A14" s="449" t="s">
        <v>532</v>
      </c>
      <c r="B14" s="353" t="s">
        <v>668</v>
      </c>
      <c r="C14" s="353" t="s">
        <v>667</v>
      </c>
      <c r="D14" s="353" t="s">
        <v>666</v>
      </c>
      <c r="E14" s="353"/>
      <c r="F14" s="353"/>
      <c r="G14" s="353"/>
      <c r="H14" s="353"/>
      <c r="J14" s="146"/>
    </row>
    <row r="15" spans="1:56" ht="15.75" customHeight="1" thickBot="1" x14ac:dyDescent="0.25">
      <c r="A15" s="449"/>
      <c r="B15" s="353"/>
      <c r="C15" s="353"/>
      <c r="D15" s="3" t="s">
        <v>960</v>
      </c>
      <c r="E15" s="264" t="s">
        <v>961</v>
      </c>
      <c r="F15" s="264" t="s">
        <v>962</v>
      </c>
      <c r="G15" s="264" t="s">
        <v>963</v>
      </c>
      <c r="H15" s="264" t="s">
        <v>964</v>
      </c>
      <c r="J15" s="146"/>
    </row>
    <row r="16" spans="1:56" ht="15.75" customHeight="1" thickBot="1" x14ac:dyDescent="0.25">
      <c r="A16" s="148">
        <v>1</v>
      </c>
      <c r="B16" s="3">
        <v>2</v>
      </c>
      <c r="C16" s="148">
        <v>3</v>
      </c>
      <c r="D16" s="3">
        <v>4</v>
      </c>
      <c r="E16" s="267">
        <v>5</v>
      </c>
      <c r="F16" s="264">
        <v>6</v>
      </c>
      <c r="G16" s="267">
        <v>7</v>
      </c>
      <c r="H16" s="264">
        <v>8</v>
      </c>
      <c r="J16" s="146"/>
    </row>
    <row r="17" spans="1:10" ht="16.5" thickBot="1" x14ac:dyDescent="0.25">
      <c r="A17" s="148">
        <v>1</v>
      </c>
      <c r="B17" s="313" t="s">
        <v>1019</v>
      </c>
      <c r="C17" s="147"/>
      <c r="D17" s="277">
        <v>3.6700000000000001E-3</v>
      </c>
      <c r="E17" s="277">
        <v>3.6700000000000001E-3</v>
      </c>
      <c r="F17" s="277">
        <v>3.6700000000000001E-3</v>
      </c>
      <c r="G17" s="277">
        <v>3.6700000000000001E-3</v>
      </c>
      <c r="H17" s="277">
        <v>3.6700000000000001E-3</v>
      </c>
      <c r="J17" s="146"/>
    </row>
    <row r="18" spans="1:10" ht="15.75" customHeight="1" thickBot="1" x14ac:dyDescent="0.25">
      <c r="A18" s="278">
        <v>2</v>
      </c>
      <c r="B18" s="313" t="s">
        <v>1020</v>
      </c>
      <c r="C18" s="147"/>
      <c r="D18" s="277">
        <v>0.99</v>
      </c>
      <c r="E18" s="277">
        <v>0.99</v>
      </c>
      <c r="F18" s="277">
        <v>0.99</v>
      </c>
      <c r="G18" s="277">
        <v>0.99</v>
      </c>
      <c r="H18" s="277">
        <v>0.99</v>
      </c>
    </row>
  </sheetData>
  <mergeCells count="9">
    <mergeCell ref="A14:A15"/>
    <mergeCell ref="B14:B15"/>
    <mergeCell ref="C14:C15"/>
    <mergeCell ref="D14:H14"/>
    <mergeCell ref="A5:H5"/>
    <mergeCell ref="A7:H7"/>
    <mergeCell ref="A8:H8"/>
    <mergeCell ref="A10:H10"/>
    <mergeCell ref="A12:H12"/>
  </mergeCells>
  <phoneticPr fontId="50" type="noConversion"/>
  <pageMargins left="0.78740157480314965" right="0.39370078740157483" top="0.39370078740157483" bottom="0.39370078740157483" header="0.27559055118110237" footer="0.27559055118110237"/>
  <pageSetup paperSize="9" orientation="landscape" r:id="rId1"/>
  <headerFooter alignWithMargins="0">
    <oddFooter>&amp;R&amp;P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BCE02-9A0D-4724-A7EE-5D74FF3AB6EE}">
  <sheetPr>
    <pageSetUpPr fitToPage="1"/>
  </sheetPr>
  <dimension ref="A1:J11"/>
  <sheetViews>
    <sheetView zoomScaleNormal="100" zoomScaleSheetLayoutView="100" workbookViewId="0">
      <selection activeCell="A8" sqref="A8"/>
    </sheetView>
  </sheetViews>
  <sheetFormatPr defaultColWidth="9.85546875" defaultRowHeight="15.75" customHeight="1" x14ac:dyDescent="0.2"/>
  <cols>
    <col min="1" max="1" width="5.42578125" style="1" customWidth="1"/>
    <col min="2" max="2" width="88.140625" style="1" customWidth="1"/>
    <col min="3" max="16384" width="9.85546875" style="1"/>
  </cols>
  <sheetData>
    <row r="1" spans="1:10" s="13" customFormat="1" ht="11.25" x14ac:dyDescent="0.2">
      <c r="A1" s="160"/>
      <c r="B1" s="15" t="s">
        <v>673</v>
      </c>
      <c r="C1" s="159"/>
      <c r="D1" s="159"/>
      <c r="E1" s="159"/>
      <c r="F1" s="159"/>
      <c r="G1" s="159"/>
      <c r="H1" s="159"/>
      <c r="I1" s="159"/>
    </row>
    <row r="2" spans="1:10" s="13" customFormat="1" ht="11.25" x14ac:dyDescent="0.2">
      <c r="A2" s="160"/>
      <c r="B2" s="14" t="s">
        <v>68</v>
      </c>
      <c r="C2" s="159"/>
      <c r="D2" s="159"/>
      <c r="E2" s="159"/>
      <c r="F2" s="159"/>
      <c r="G2" s="159"/>
      <c r="H2" s="159"/>
      <c r="I2" s="159"/>
    </row>
    <row r="3" spans="1:10" s="13" customFormat="1" ht="11.25" x14ac:dyDescent="0.2">
      <c r="A3" s="160"/>
      <c r="B3" s="14" t="s">
        <v>67</v>
      </c>
      <c r="C3" s="159"/>
      <c r="D3" s="159"/>
      <c r="E3" s="159"/>
      <c r="F3" s="159"/>
      <c r="G3" s="159"/>
      <c r="H3" s="159"/>
      <c r="I3" s="159"/>
    </row>
    <row r="4" spans="1:10" ht="18.75" customHeight="1" x14ac:dyDescent="0.3">
      <c r="A4" s="158"/>
      <c r="B4" s="9"/>
      <c r="C4" s="155"/>
      <c r="D4" s="155"/>
      <c r="E4" s="155"/>
      <c r="F4" s="155"/>
      <c r="G4" s="155"/>
      <c r="H4" s="155"/>
      <c r="I4" s="155"/>
    </row>
    <row r="5" spans="1:10" ht="171" customHeight="1" x14ac:dyDescent="0.3">
      <c r="A5" s="453" t="s">
        <v>672</v>
      </c>
      <c r="B5" s="453"/>
      <c r="C5" s="157"/>
      <c r="D5" s="157"/>
      <c r="E5" s="157"/>
      <c r="F5" s="157"/>
      <c r="G5" s="157"/>
      <c r="H5" s="157"/>
      <c r="I5" s="157"/>
      <c r="J5" s="157"/>
    </row>
    <row r="6" spans="1:10" ht="20.25" customHeight="1" x14ac:dyDescent="0.3">
      <c r="A6" s="156"/>
      <c r="B6" s="156"/>
      <c r="C6" s="157"/>
      <c r="D6" s="157"/>
      <c r="E6" s="157"/>
      <c r="F6" s="157"/>
      <c r="G6" s="157"/>
      <c r="H6" s="157"/>
      <c r="I6" s="157"/>
      <c r="J6" s="157"/>
    </row>
    <row r="7" spans="1:10" ht="18.75" customHeight="1" x14ac:dyDescent="0.3">
      <c r="A7" s="358" t="s">
        <v>1131</v>
      </c>
      <c r="B7" s="358"/>
      <c r="C7" s="156"/>
      <c r="D7" s="156"/>
      <c r="E7" s="156"/>
      <c r="F7" s="155"/>
      <c r="G7" s="155"/>
      <c r="H7" s="155"/>
      <c r="I7" s="155"/>
      <c r="J7" s="155"/>
    </row>
    <row r="8" spans="1:10" ht="15.75" customHeight="1" thickBot="1" x14ac:dyDescent="0.25"/>
    <row r="9" spans="1:10" ht="69" customHeight="1" thickBot="1" x14ac:dyDescent="0.25">
      <c r="A9" s="277" t="s">
        <v>532</v>
      </c>
      <c r="B9" s="3" t="s">
        <v>671</v>
      </c>
    </row>
    <row r="10" spans="1:10" ht="15.75" customHeight="1" thickBot="1" x14ac:dyDescent="0.25">
      <c r="A10" s="154">
        <v>1</v>
      </c>
      <c r="B10" s="154">
        <v>2</v>
      </c>
    </row>
    <row r="11" spans="1:10" ht="15.75" customHeight="1" thickBot="1" x14ac:dyDescent="0.25">
      <c r="A11" s="2"/>
      <c r="B11" s="154" t="s">
        <v>1018</v>
      </c>
    </row>
  </sheetData>
  <mergeCells count="2">
    <mergeCell ref="A5:B5"/>
    <mergeCell ref="A7:B7"/>
  </mergeCells>
  <pageMargins left="0.78740157480314965" right="0.39370078740157483" top="0.39370078740157483" bottom="0.39370078740157483" header="0.27559055118110237" footer="0.27559055118110237"/>
  <pageSetup paperSize="9" scale="96" fitToHeight="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280A1-9E42-4CED-90CA-3A13DC19B7C7}">
  <dimension ref="A1:H84"/>
  <sheetViews>
    <sheetView workbookViewId="0">
      <selection activeCell="H44" sqref="H44"/>
    </sheetView>
  </sheetViews>
  <sheetFormatPr defaultRowHeight="15" x14ac:dyDescent="0.25"/>
  <cols>
    <col min="1" max="1" width="7.28515625" customWidth="1"/>
    <col min="2" max="2" width="48.7109375" customWidth="1"/>
    <col min="3" max="8" width="16.7109375" customWidth="1"/>
  </cols>
  <sheetData>
    <row r="1" spans="1:8" ht="15.75" customHeight="1" x14ac:dyDescent="0.25">
      <c r="A1" s="460" t="s">
        <v>1023</v>
      </c>
      <c r="B1" s="460"/>
      <c r="C1" s="460"/>
      <c r="D1" s="460"/>
      <c r="E1" s="460"/>
      <c r="F1" s="460"/>
      <c r="G1" s="460"/>
      <c r="H1" s="460"/>
    </row>
    <row r="2" spans="1:8" ht="15.75" customHeight="1" x14ac:dyDescent="0.25">
      <c r="A2" s="461" t="s">
        <v>1024</v>
      </c>
      <c r="B2" s="461"/>
      <c r="C2" s="461"/>
      <c r="D2" s="461"/>
      <c r="E2" s="461"/>
      <c r="F2" s="461"/>
      <c r="G2" s="461"/>
      <c r="H2" s="461"/>
    </row>
    <row r="3" spans="1:8" ht="22.5" x14ac:dyDescent="0.25">
      <c r="A3" s="462"/>
      <c r="B3" s="462"/>
      <c r="C3" s="462"/>
      <c r="D3" s="462"/>
      <c r="E3" s="462"/>
      <c r="F3" s="462"/>
      <c r="G3" s="462"/>
      <c r="H3" s="462"/>
    </row>
    <row r="4" spans="1:8" ht="18.75" x14ac:dyDescent="0.25">
      <c r="A4" s="463" t="s">
        <v>696</v>
      </c>
      <c r="B4" s="463"/>
      <c r="C4" s="463"/>
      <c r="D4" s="463"/>
      <c r="E4" s="463"/>
      <c r="F4" s="463"/>
      <c r="G4" s="463"/>
      <c r="H4" s="463"/>
    </row>
    <row r="5" spans="1:8" x14ac:dyDescent="0.25">
      <c r="A5" s="464"/>
      <c r="B5" s="464"/>
      <c r="C5" s="464"/>
      <c r="D5" s="464"/>
      <c r="E5" s="464"/>
      <c r="F5" s="464"/>
      <c r="G5" s="464"/>
      <c r="H5" s="464"/>
    </row>
    <row r="6" spans="1:8" x14ac:dyDescent="0.25">
      <c r="A6" s="465" t="s">
        <v>1018</v>
      </c>
      <c r="B6" s="465"/>
      <c r="C6" s="465"/>
      <c r="D6" s="465"/>
      <c r="E6" s="465"/>
      <c r="F6" s="465"/>
      <c r="G6" s="465"/>
      <c r="H6" s="465"/>
    </row>
    <row r="7" spans="1:8" ht="16.5" thickBot="1" x14ac:dyDescent="0.3">
      <c r="A7" s="316"/>
      <c r="B7" s="317"/>
      <c r="C7" s="318"/>
      <c r="D7" s="319"/>
      <c r="E7" s="319"/>
      <c r="F7" s="319"/>
      <c r="G7" s="319"/>
      <c r="H7" s="320" t="s">
        <v>1123</v>
      </c>
    </row>
    <row r="8" spans="1:8" ht="15.75" x14ac:dyDescent="0.25">
      <c r="A8" s="454" t="s">
        <v>532</v>
      </c>
      <c r="B8" s="456" t="s">
        <v>1025</v>
      </c>
      <c r="C8" s="321">
        <v>2021</v>
      </c>
      <c r="D8" s="321">
        <v>2022</v>
      </c>
      <c r="E8" s="321">
        <v>2023</v>
      </c>
      <c r="F8" s="321">
        <v>2024</v>
      </c>
      <c r="G8" s="321">
        <v>2025</v>
      </c>
      <c r="H8" s="322" t="s">
        <v>1026</v>
      </c>
    </row>
    <row r="9" spans="1:8" ht="25.5" x14ac:dyDescent="0.25">
      <c r="A9" s="455"/>
      <c r="B9" s="457"/>
      <c r="C9" s="323" t="s">
        <v>1027</v>
      </c>
      <c r="D9" s="323" t="s">
        <v>1027</v>
      </c>
      <c r="E9" s="323" t="s">
        <v>1027</v>
      </c>
      <c r="F9" s="323" t="s">
        <v>1027</v>
      </c>
      <c r="G9" s="323" t="s">
        <v>1027</v>
      </c>
      <c r="H9" s="324" t="s">
        <v>1027</v>
      </c>
    </row>
    <row r="10" spans="1:8" x14ac:dyDescent="0.25">
      <c r="A10" s="325">
        <v>1</v>
      </c>
      <c r="B10" s="326">
        <v>2</v>
      </c>
      <c r="C10" s="327" t="s">
        <v>1028</v>
      </c>
      <c r="D10" s="327" t="s">
        <v>1029</v>
      </c>
      <c r="E10" s="327" t="s">
        <v>1030</v>
      </c>
      <c r="F10" s="327" t="s">
        <v>1031</v>
      </c>
      <c r="G10" s="327" t="s">
        <v>1032</v>
      </c>
      <c r="H10" s="328">
        <v>4</v>
      </c>
    </row>
    <row r="11" spans="1:8" x14ac:dyDescent="0.25">
      <c r="A11" s="458" t="s">
        <v>1033</v>
      </c>
      <c r="B11" s="459"/>
      <c r="C11" s="329">
        <f>C12+C69</f>
        <v>17.581</v>
      </c>
      <c r="D11" s="329">
        <f t="shared" ref="D11:G11" si="0">D12+D69</f>
        <v>18.454999999999998</v>
      </c>
      <c r="E11" s="329">
        <f t="shared" si="0"/>
        <v>18.2</v>
      </c>
      <c r="F11" s="329">
        <f t="shared" si="0"/>
        <v>18.731000000000002</v>
      </c>
      <c r="G11" s="329">
        <f t="shared" si="0"/>
        <v>19.088999999999999</v>
      </c>
      <c r="H11" s="330">
        <f>SUM(C11:G11)</f>
        <v>92.056000000000012</v>
      </c>
    </row>
    <row r="12" spans="1:8" x14ac:dyDescent="0.25">
      <c r="A12" s="331" t="s">
        <v>1034</v>
      </c>
      <c r="B12" s="332" t="s">
        <v>1035</v>
      </c>
      <c r="C12" s="329">
        <f>C13+C37+C65+C66</f>
        <v>17.581</v>
      </c>
      <c r="D12" s="329">
        <f t="shared" ref="D12:G12" si="1">D13+D37+D65+D66</f>
        <v>18.454999999999998</v>
      </c>
      <c r="E12" s="329">
        <f t="shared" si="1"/>
        <v>18.2</v>
      </c>
      <c r="F12" s="329">
        <f t="shared" si="1"/>
        <v>18.731000000000002</v>
      </c>
      <c r="G12" s="329">
        <f t="shared" si="1"/>
        <v>19.088999999999999</v>
      </c>
      <c r="H12" s="330">
        <f t="shared" ref="H12:H75" si="2">SUM(C12:G12)</f>
        <v>92.056000000000012</v>
      </c>
    </row>
    <row r="13" spans="1:8" ht="30" x14ac:dyDescent="0.25">
      <c r="A13" s="331" t="s">
        <v>522</v>
      </c>
      <c r="B13" s="333" t="s">
        <v>1036</v>
      </c>
      <c r="C13" s="329">
        <f>SUM(C14,C32,C36)</f>
        <v>8.9450000000000003</v>
      </c>
      <c r="D13" s="329">
        <f t="shared" ref="D13:G13" si="3">SUM(D14,D32,D36)</f>
        <v>9.57</v>
      </c>
      <c r="E13" s="329">
        <f t="shared" si="3"/>
        <v>8.4339999999999993</v>
      </c>
      <c r="F13" s="329">
        <f t="shared" si="3"/>
        <v>8.3770000000000007</v>
      </c>
      <c r="G13" s="329">
        <f t="shared" si="3"/>
        <v>8.625</v>
      </c>
      <c r="H13" s="330">
        <f t="shared" si="2"/>
        <v>43.951000000000001</v>
      </c>
    </row>
    <row r="14" spans="1:8" ht="30" x14ac:dyDescent="0.25">
      <c r="A14" s="331" t="s">
        <v>520</v>
      </c>
      <c r="B14" s="334" t="s">
        <v>1037</v>
      </c>
      <c r="C14" s="329">
        <f>SUM(C15,C19,C20,C21,C22,C27,C28,C29)</f>
        <v>8.9450000000000003</v>
      </c>
      <c r="D14" s="329">
        <f t="shared" ref="D14:G14" si="4">SUM(D15,D19,D20,D21,D22,D27,D28,D29)</f>
        <v>9.57</v>
      </c>
      <c r="E14" s="329">
        <f t="shared" si="4"/>
        <v>8.4339999999999993</v>
      </c>
      <c r="F14" s="329">
        <f t="shared" si="4"/>
        <v>8.3770000000000007</v>
      </c>
      <c r="G14" s="329">
        <f t="shared" si="4"/>
        <v>8.625</v>
      </c>
      <c r="H14" s="330">
        <f t="shared" si="2"/>
        <v>43.951000000000001</v>
      </c>
    </row>
    <row r="15" spans="1:8" ht="30" x14ac:dyDescent="0.25">
      <c r="A15" s="331" t="s">
        <v>519</v>
      </c>
      <c r="B15" s="334" t="s">
        <v>1038</v>
      </c>
      <c r="C15" s="329" t="s">
        <v>1039</v>
      </c>
      <c r="D15" s="329" t="s">
        <v>1039</v>
      </c>
      <c r="E15" s="329" t="s">
        <v>1039</v>
      </c>
      <c r="F15" s="329" t="s">
        <v>1039</v>
      </c>
      <c r="G15" s="329" t="s">
        <v>1039</v>
      </c>
      <c r="H15" s="330">
        <f t="shared" si="2"/>
        <v>0</v>
      </c>
    </row>
    <row r="16" spans="1:8" ht="30" x14ac:dyDescent="0.25">
      <c r="A16" s="331" t="s">
        <v>1040</v>
      </c>
      <c r="B16" s="333" t="s">
        <v>1041</v>
      </c>
      <c r="C16" s="329" t="s">
        <v>1039</v>
      </c>
      <c r="D16" s="329" t="s">
        <v>1039</v>
      </c>
      <c r="E16" s="329" t="s">
        <v>1039</v>
      </c>
      <c r="F16" s="329" t="s">
        <v>1039</v>
      </c>
      <c r="G16" s="329" t="s">
        <v>1039</v>
      </c>
      <c r="H16" s="330">
        <f t="shared" si="2"/>
        <v>0</v>
      </c>
    </row>
    <row r="17" spans="1:8" ht="45" x14ac:dyDescent="0.25">
      <c r="A17" s="331" t="s">
        <v>1042</v>
      </c>
      <c r="B17" s="333" t="s">
        <v>1043</v>
      </c>
      <c r="C17" s="329" t="s">
        <v>1039</v>
      </c>
      <c r="D17" s="329" t="s">
        <v>1039</v>
      </c>
      <c r="E17" s="329" t="s">
        <v>1039</v>
      </c>
      <c r="F17" s="329" t="s">
        <v>1039</v>
      </c>
      <c r="G17" s="329" t="s">
        <v>1039</v>
      </c>
      <c r="H17" s="330">
        <f t="shared" si="2"/>
        <v>0</v>
      </c>
    </row>
    <row r="18" spans="1:8" ht="45" x14ac:dyDescent="0.25">
      <c r="A18" s="331" t="s">
        <v>1044</v>
      </c>
      <c r="B18" s="333" t="s">
        <v>1045</v>
      </c>
      <c r="C18" s="329" t="s">
        <v>1039</v>
      </c>
      <c r="D18" s="329" t="s">
        <v>1039</v>
      </c>
      <c r="E18" s="329" t="s">
        <v>1039</v>
      </c>
      <c r="F18" s="329" t="s">
        <v>1039</v>
      </c>
      <c r="G18" s="329" t="s">
        <v>1039</v>
      </c>
      <c r="H18" s="330">
        <f t="shared" si="2"/>
        <v>0</v>
      </c>
    </row>
    <row r="19" spans="1:8" ht="30" x14ac:dyDescent="0.25">
      <c r="A19" s="331" t="s">
        <v>518</v>
      </c>
      <c r="B19" s="334" t="s">
        <v>1046</v>
      </c>
      <c r="C19" s="329" t="s">
        <v>1039</v>
      </c>
      <c r="D19" s="329" t="s">
        <v>1039</v>
      </c>
      <c r="E19" s="329" t="s">
        <v>1039</v>
      </c>
      <c r="F19" s="329" t="s">
        <v>1039</v>
      </c>
      <c r="G19" s="329" t="s">
        <v>1039</v>
      </c>
      <c r="H19" s="330">
        <f t="shared" si="2"/>
        <v>0</v>
      </c>
    </row>
    <row r="20" spans="1:8" x14ac:dyDescent="0.25">
      <c r="A20" s="331" t="s">
        <v>517</v>
      </c>
      <c r="B20" s="334" t="s">
        <v>1047</v>
      </c>
      <c r="C20" s="329">
        <v>8.9450000000000003</v>
      </c>
      <c r="D20" s="329">
        <v>9.57</v>
      </c>
      <c r="E20" s="329">
        <v>8.4339999999999993</v>
      </c>
      <c r="F20" s="329">
        <v>8.3770000000000007</v>
      </c>
      <c r="G20" s="329">
        <v>8.625</v>
      </c>
      <c r="H20" s="330">
        <f t="shared" si="2"/>
        <v>43.951000000000001</v>
      </c>
    </row>
    <row r="21" spans="1:8" ht="30" x14ac:dyDescent="0.25">
      <c r="A21" s="331" t="s">
        <v>516</v>
      </c>
      <c r="B21" s="334" t="s">
        <v>1048</v>
      </c>
      <c r="C21" s="329" t="s">
        <v>1039</v>
      </c>
      <c r="D21" s="329" t="s">
        <v>1039</v>
      </c>
      <c r="E21" s="329" t="s">
        <v>1039</v>
      </c>
      <c r="F21" s="329" t="s">
        <v>1039</v>
      </c>
      <c r="G21" s="329" t="s">
        <v>1039</v>
      </c>
      <c r="H21" s="330">
        <f t="shared" si="2"/>
        <v>0</v>
      </c>
    </row>
    <row r="22" spans="1:8" x14ac:dyDescent="0.25">
      <c r="A22" s="331" t="s">
        <v>1049</v>
      </c>
      <c r="B22" s="334" t="s">
        <v>1050</v>
      </c>
      <c r="C22" s="329">
        <f t="shared" ref="C22:G22" si="5">C23+C25</f>
        <v>0</v>
      </c>
      <c r="D22" s="329">
        <f t="shared" si="5"/>
        <v>0</v>
      </c>
      <c r="E22" s="329">
        <f t="shared" si="5"/>
        <v>0</v>
      </c>
      <c r="F22" s="329">
        <f t="shared" si="5"/>
        <v>0</v>
      </c>
      <c r="G22" s="329">
        <f t="shared" si="5"/>
        <v>0</v>
      </c>
      <c r="H22" s="330">
        <f t="shared" si="2"/>
        <v>0</v>
      </c>
    </row>
    <row r="23" spans="1:8" ht="30" x14ac:dyDescent="0.25">
      <c r="A23" s="331" t="s">
        <v>1051</v>
      </c>
      <c r="B23" s="333" t="s">
        <v>1052</v>
      </c>
      <c r="C23" s="329">
        <v>0</v>
      </c>
      <c r="D23" s="329">
        <v>0</v>
      </c>
      <c r="E23" s="329">
        <v>0</v>
      </c>
      <c r="F23" s="329">
        <v>0</v>
      </c>
      <c r="G23" s="329">
        <v>0</v>
      </c>
      <c r="H23" s="330">
        <f t="shared" si="2"/>
        <v>0</v>
      </c>
    </row>
    <row r="24" spans="1:8" x14ac:dyDescent="0.25">
      <c r="A24" s="331" t="s">
        <v>1053</v>
      </c>
      <c r="B24" s="333" t="s">
        <v>1054</v>
      </c>
      <c r="C24" s="329">
        <v>0</v>
      </c>
      <c r="D24" s="329">
        <v>0</v>
      </c>
      <c r="E24" s="329">
        <v>0</v>
      </c>
      <c r="F24" s="329">
        <v>0</v>
      </c>
      <c r="G24" s="329">
        <v>0</v>
      </c>
      <c r="H24" s="330">
        <f t="shared" si="2"/>
        <v>0</v>
      </c>
    </row>
    <row r="25" spans="1:8" x14ac:dyDescent="0.25">
      <c r="A25" s="331" t="s">
        <v>1055</v>
      </c>
      <c r="B25" s="333" t="s">
        <v>1056</v>
      </c>
      <c r="C25" s="329">
        <f t="shared" ref="C25:G25" si="6">C26</f>
        <v>0</v>
      </c>
      <c r="D25" s="329">
        <f t="shared" si="6"/>
        <v>0</v>
      </c>
      <c r="E25" s="329">
        <f t="shared" si="6"/>
        <v>0</v>
      </c>
      <c r="F25" s="329">
        <f t="shared" si="6"/>
        <v>0</v>
      </c>
      <c r="G25" s="329">
        <f t="shared" si="6"/>
        <v>0</v>
      </c>
      <c r="H25" s="330">
        <f t="shared" si="2"/>
        <v>0</v>
      </c>
    </row>
    <row r="26" spans="1:8" x14ac:dyDescent="0.25">
      <c r="A26" s="331" t="s">
        <v>1057</v>
      </c>
      <c r="B26" s="333" t="s">
        <v>1054</v>
      </c>
      <c r="C26" s="329">
        <v>0</v>
      </c>
      <c r="D26" s="329">
        <v>0</v>
      </c>
      <c r="E26" s="329">
        <v>0</v>
      </c>
      <c r="F26" s="329">
        <v>0</v>
      </c>
      <c r="G26" s="329">
        <v>0</v>
      </c>
      <c r="H26" s="330">
        <f t="shared" si="2"/>
        <v>0</v>
      </c>
    </row>
    <row r="27" spans="1:8" x14ac:dyDescent="0.25">
      <c r="A27" s="331" t="s">
        <v>1058</v>
      </c>
      <c r="B27" s="334" t="s">
        <v>1059</v>
      </c>
      <c r="C27" s="329">
        <v>0</v>
      </c>
      <c r="D27" s="329">
        <v>0</v>
      </c>
      <c r="E27" s="329">
        <v>0</v>
      </c>
      <c r="F27" s="329">
        <v>0</v>
      </c>
      <c r="G27" s="329">
        <v>0</v>
      </c>
      <c r="H27" s="330">
        <f t="shared" si="2"/>
        <v>0</v>
      </c>
    </row>
    <row r="28" spans="1:8" x14ac:dyDescent="0.25">
      <c r="A28" s="331" t="s">
        <v>1060</v>
      </c>
      <c r="B28" s="334" t="s">
        <v>1061</v>
      </c>
      <c r="C28" s="329" t="s">
        <v>1039</v>
      </c>
      <c r="D28" s="329" t="s">
        <v>1039</v>
      </c>
      <c r="E28" s="329" t="s">
        <v>1039</v>
      </c>
      <c r="F28" s="329" t="s">
        <v>1039</v>
      </c>
      <c r="G28" s="329" t="s">
        <v>1039</v>
      </c>
      <c r="H28" s="330">
        <f t="shared" si="2"/>
        <v>0</v>
      </c>
    </row>
    <row r="29" spans="1:8" ht="45" x14ac:dyDescent="0.25">
      <c r="A29" s="331" t="s">
        <v>1062</v>
      </c>
      <c r="B29" s="334" t="s">
        <v>1063</v>
      </c>
      <c r="C29" s="329" t="s">
        <v>1039</v>
      </c>
      <c r="D29" s="329" t="s">
        <v>1039</v>
      </c>
      <c r="E29" s="329" t="s">
        <v>1039</v>
      </c>
      <c r="F29" s="329" t="s">
        <v>1039</v>
      </c>
      <c r="G29" s="329" t="s">
        <v>1039</v>
      </c>
      <c r="H29" s="330">
        <f t="shared" si="2"/>
        <v>0</v>
      </c>
    </row>
    <row r="30" spans="1:8" x14ac:dyDescent="0.25">
      <c r="A30" s="331" t="s">
        <v>1064</v>
      </c>
      <c r="B30" s="333" t="s">
        <v>1065</v>
      </c>
      <c r="C30" s="329" t="s">
        <v>1039</v>
      </c>
      <c r="D30" s="329" t="s">
        <v>1039</v>
      </c>
      <c r="E30" s="329" t="s">
        <v>1039</v>
      </c>
      <c r="F30" s="329" t="s">
        <v>1039</v>
      </c>
      <c r="G30" s="329" t="s">
        <v>1039</v>
      </c>
      <c r="H30" s="330">
        <f t="shared" si="2"/>
        <v>0</v>
      </c>
    </row>
    <row r="31" spans="1:8" x14ac:dyDescent="0.25">
      <c r="A31" s="331" t="s">
        <v>1066</v>
      </c>
      <c r="B31" s="335" t="s">
        <v>1067</v>
      </c>
      <c r="C31" s="329" t="s">
        <v>1039</v>
      </c>
      <c r="D31" s="329" t="s">
        <v>1039</v>
      </c>
      <c r="E31" s="329" t="s">
        <v>1039</v>
      </c>
      <c r="F31" s="329" t="s">
        <v>1039</v>
      </c>
      <c r="G31" s="329" t="s">
        <v>1039</v>
      </c>
      <c r="H31" s="330">
        <f t="shared" si="2"/>
        <v>0</v>
      </c>
    </row>
    <row r="32" spans="1:8" ht="45" x14ac:dyDescent="0.25">
      <c r="A32" s="331" t="s">
        <v>515</v>
      </c>
      <c r="B32" s="334" t="s">
        <v>1068</v>
      </c>
      <c r="C32" s="329" t="s">
        <v>1039</v>
      </c>
      <c r="D32" s="329" t="s">
        <v>1039</v>
      </c>
      <c r="E32" s="329" t="s">
        <v>1039</v>
      </c>
      <c r="F32" s="329" t="s">
        <v>1039</v>
      </c>
      <c r="G32" s="329" t="s">
        <v>1039</v>
      </c>
      <c r="H32" s="330">
        <f t="shared" si="2"/>
        <v>0</v>
      </c>
    </row>
    <row r="33" spans="1:8" ht="30" x14ac:dyDescent="0.25">
      <c r="A33" s="331" t="s">
        <v>514</v>
      </c>
      <c r="B33" s="334" t="s">
        <v>1041</v>
      </c>
      <c r="C33" s="329" t="s">
        <v>1039</v>
      </c>
      <c r="D33" s="329" t="s">
        <v>1039</v>
      </c>
      <c r="E33" s="329" t="s">
        <v>1039</v>
      </c>
      <c r="F33" s="329" t="s">
        <v>1039</v>
      </c>
      <c r="G33" s="329" t="s">
        <v>1039</v>
      </c>
      <c r="H33" s="330">
        <f t="shared" si="2"/>
        <v>0</v>
      </c>
    </row>
    <row r="34" spans="1:8" ht="45" x14ac:dyDescent="0.25">
      <c r="A34" s="331" t="s">
        <v>513</v>
      </c>
      <c r="B34" s="334" t="s">
        <v>1043</v>
      </c>
      <c r="C34" s="329" t="s">
        <v>1039</v>
      </c>
      <c r="D34" s="329" t="s">
        <v>1039</v>
      </c>
      <c r="E34" s="329" t="s">
        <v>1039</v>
      </c>
      <c r="F34" s="329" t="s">
        <v>1039</v>
      </c>
      <c r="G34" s="329" t="s">
        <v>1039</v>
      </c>
      <c r="H34" s="330">
        <f t="shared" si="2"/>
        <v>0</v>
      </c>
    </row>
    <row r="35" spans="1:8" ht="45" x14ac:dyDescent="0.25">
      <c r="A35" s="331" t="s">
        <v>512</v>
      </c>
      <c r="B35" s="334" t="s">
        <v>1045</v>
      </c>
      <c r="C35" s="329" t="s">
        <v>1039</v>
      </c>
      <c r="D35" s="329" t="s">
        <v>1039</v>
      </c>
      <c r="E35" s="329" t="s">
        <v>1039</v>
      </c>
      <c r="F35" s="329" t="s">
        <v>1039</v>
      </c>
      <c r="G35" s="329" t="s">
        <v>1039</v>
      </c>
      <c r="H35" s="330">
        <f t="shared" si="2"/>
        <v>0</v>
      </c>
    </row>
    <row r="36" spans="1:8" x14ac:dyDescent="0.25">
      <c r="A36" s="331" t="s">
        <v>510</v>
      </c>
      <c r="B36" s="334" t="s">
        <v>1069</v>
      </c>
      <c r="C36" s="329">
        <v>0</v>
      </c>
      <c r="D36" s="329">
        <v>0</v>
      </c>
      <c r="E36" s="329">
        <v>0</v>
      </c>
      <c r="F36" s="329">
        <v>0</v>
      </c>
      <c r="G36" s="329">
        <v>0</v>
      </c>
      <c r="H36" s="330">
        <f t="shared" si="2"/>
        <v>0</v>
      </c>
    </row>
    <row r="37" spans="1:8" x14ac:dyDescent="0.25">
      <c r="A37" s="331" t="s">
        <v>491</v>
      </c>
      <c r="B37" s="333" t="s">
        <v>1070</v>
      </c>
      <c r="C37" s="329">
        <f>C38+C51</f>
        <v>8.6359999999999992</v>
      </c>
      <c r="D37" s="329">
        <f t="shared" ref="D37:G37" si="7">D38+D51</f>
        <v>8.8849999999999998</v>
      </c>
      <c r="E37" s="329">
        <f t="shared" si="7"/>
        <v>9.766</v>
      </c>
      <c r="F37" s="329">
        <f t="shared" si="7"/>
        <v>10.353999999999999</v>
      </c>
      <c r="G37" s="329">
        <f t="shared" si="7"/>
        <v>10.464</v>
      </c>
      <c r="H37" s="330">
        <f t="shared" si="2"/>
        <v>48.104999999999997</v>
      </c>
    </row>
    <row r="38" spans="1:8" ht="30" x14ac:dyDescent="0.25">
      <c r="A38" s="331" t="s">
        <v>489</v>
      </c>
      <c r="B38" s="334" t="s">
        <v>1071</v>
      </c>
      <c r="C38" s="329">
        <f>SUM(C39,C43:C48)</f>
        <v>8.6359999999999992</v>
      </c>
      <c r="D38" s="329">
        <f t="shared" ref="D38:G38" si="8">SUM(D39,D43:D48)</f>
        <v>8.8849999999999998</v>
      </c>
      <c r="E38" s="329">
        <f t="shared" si="8"/>
        <v>9.766</v>
      </c>
      <c r="F38" s="329">
        <f t="shared" si="8"/>
        <v>10.353999999999999</v>
      </c>
      <c r="G38" s="329">
        <f t="shared" si="8"/>
        <v>10.464</v>
      </c>
      <c r="H38" s="330">
        <f t="shared" si="2"/>
        <v>48.104999999999997</v>
      </c>
    </row>
    <row r="39" spans="1:8" ht="30" x14ac:dyDescent="0.25">
      <c r="A39" s="331" t="s">
        <v>487</v>
      </c>
      <c r="B39" s="334" t="s">
        <v>1072</v>
      </c>
      <c r="C39" s="329" t="s">
        <v>1039</v>
      </c>
      <c r="D39" s="329" t="s">
        <v>1039</v>
      </c>
      <c r="E39" s="329" t="s">
        <v>1039</v>
      </c>
      <c r="F39" s="329" t="s">
        <v>1039</v>
      </c>
      <c r="G39" s="329" t="s">
        <v>1039</v>
      </c>
      <c r="H39" s="330">
        <f t="shared" si="2"/>
        <v>0</v>
      </c>
    </row>
    <row r="40" spans="1:8" ht="30" x14ac:dyDescent="0.25">
      <c r="A40" s="331" t="s">
        <v>1073</v>
      </c>
      <c r="B40" s="334" t="s">
        <v>1041</v>
      </c>
      <c r="C40" s="329" t="s">
        <v>1039</v>
      </c>
      <c r="D40" s="329" t="s">
        <v>1039</v>
      </c>
      <c r="E40" s="329" t="s">
        <v>1039</v>
      </c>
      <c r="F40" s="329" t="s">
        <v>1039</v>
      </c>
      <c r="G40" s="329" t="s">
        <v>1039</v>
      </c>
      <c r="H40" s="330">
        <f t="shared" si="2"/>
        <v>0</v>
      </c>
    </row>
    <row r="41" spans="1:8" ht="45" x14ac:dyDescent="0.25">
      <c r="A41" s="331" t="s">
        <v>1074</v>
      </c>
      <c r="B41" s="334" t="s">
        <v>1043</v>
      </c>
      <c r="C41" s="329" t="s">
        <v>1039</v>
      </c>
      <c r="D41" s="329" t="s">
        <v>1039</v>
      </c>
      <c r="E41" s="329" t="s">
        <v>1039</v>
      </c>
      <c r="F41" s="329" t="s">
        <v>1039</v>
      </c>
      <c r="G41" s="329" t="s">
        <v>1039</v>
      </c>
      <c r="H41" s="330">
        <f t="shared" si="2"/>
        <v>0</v>
      </c>
    </row>
    <row r="42" spans="1:8" ht="45" x14ac:dyDescent="0.25">
      <c r="A42" s="331" t="s">
        <v>1075</v>
      </c>
      <c r="B42" s="334" t="s">
        <v>1045</v>
      </c>
      <c r="C42" s="329" t="s">
        <v>1039</v>
      </c>
      <c r="D42" s="329" t="s">
        <v>1039</v>
      </c>
      <c r="E42" s="329" t="s">
        <v>1039</v>
      </c>
      <c r="F42" s="329" t="s">
        <v>1039</v>
      </c>
      <c r="G42" s="329" t="s">
        <v>1039</v>
      </c>
      <c r="H42" s="330">
        <f t="shared" si="2"/>
        <v>0</v>
      </c>
    </row>
    <row r="43" spans="1:8" ht="30" x14ac:dyDescent="0.25">
      <c r="A43" s="331" t="s">
        <v>486</v>
      </c>
      <c r="B43" s="334" t="s">
        <v>1076</v>
      </c>
      <c r="C43" s="329" t="s">
        <v>1039</v>
      </c>
      <c r="D43" s="329" t="s">
        <v>1039</v>
      </c>
      <c r="E43" s="329" t="s">
        <v>1039</v>
      </c>
      <c r="F43" s="329" t="s">
        <v>1039</v>
      </c>
      <c r="G43" s="329" t="s">
        <v>1039</v>
      </c>
      <c r="H43" s="330">
        <f t="shared" si="2"/>
        <v>0</v>
      </c>
    </row>
    <row r="44" spans="1:8" x14ac:dyDescent="0.25">
      <c r="A44" s="331" t="s">
        <v>485</v>
      </c>
      <c r="B44" s="334" t="s">
        <v>1077</v>
      </c>
      <c r="C44" s="329">
        <v>8.6359999999999992</v>
      </c>
      <c r="D44" s="329">
        <v>8.8849999999999998</v>
      </c>
      <c r="E44" s="329">
        <v>9.766</v>
      </c>
      <c r="F44" s="329">
        <v>10.353999999999999</v>
      </c>
      <c r="G44" s="329">
        <v>10.464</v>
      </c>
      <c r="H44" s="330">
        <f t="shared" si="2"/>
        <v>48.104999999999997</v>
      </c>
    </row>
    <row r="45" spans="1:8" ht="30" x14ac:dyDescent="0.25">
      <c r="A45" s="331" t="s">
        <v>484</v>
      </c>
      <c r="B45" s="334" t="s">
        <v>1078</v>
      </c>
      <c r="C45" s="329" t="s">
        <v>1039</v>
      </c>
      <c r="D45" s="329" t="s">
        <v>1039</v>
      </c>
      <c r="E45" s="329" t="s">
        <v>1039</v>
      </c>
      <c r="F45" s="329" t="s">
        <v>1039</v>
      </c>
      <c r="G45" s="329" t="s">
        <v>1039</v>
      </c>
      <c r="H45" s="330">
        <f t="shared" si="2"/>
        <v>0</v>
      </c>
    </row>
    <row r="46" spans="1:8" x14ac:dyDescent="0.25">
      <c r="A46" s="331" t="s">
        <v>1079</v>
      </c>
      <c r="B46" s="334" t="s">
        <v>1080</v>
      </c>
      <c r="C46" s="329">
        <v>0</v>
      </c>
      <c r="D46" s="329">
        <v>0</v>
      </c>
      <c r="E46" s="329">
        <v>0</v>
      </c>
      <c r="F46" s="329">
        <v>0</v>
      </c>
      <c r="G46" s="329">
        <v>0</v>
      </c>
      <c r="H46" s="330">
        <f t="shared" si="2"/>
        <v>0</v>
      </c>
    </row>
    <row r="47" spans="1:8" x14ac:dyDescent="0.25">
      <c r="A47" s="331" t="s">
        <v>1081</v>
      </c>
      <c r="B47" s="334" t="s">
        <v>1061</v>
      </c>
      <c r="C47" s="329" t="s">
        <v>1039</v>
      </c>
      <c r="D47" s="329" t="s">
        <v>1039</v>
      </c>
      <c r="E47" s="329" t="s">
        <v>1039</v>
      </c>
      <c r="F47" s="329" t="s">
        <v>1039</v>
      </c>
      <c r="G47" s="329" t="s">
        <v>1039</v>
      </c>
      <c r="H47" s="330">
        <f t="shared" si="2"/>
        <v>0</v>
      </c>
    </row>
    <row r="48" spans="1:8" ht="45" x14ac:dyDescent="0.25">
      <c r="A48" s="331" t="s">
        <v>1082</v>
      </c>
      <c r="B48" s="334" t="s">
        <v>1083</v>
      </c>
      <c r="C48" s="329" t="s">
        <v>1039</v>
      </c>
      <c r="D48" s="329" t="s">
        <v>1039</v>
      </c>
      <c r="E48" s="329" t="s">
        <v>1039</v>
      </c>
      <c r="F48" s="329" t="s">
        <v>1039</v>
      </c>
      <c r="G48" s="329" t="s">
        <v>1039</v>
      </c>
      <c r="H48" s="330">
        <f t="shared" si="2"/>
        <v>0</v>
      </c>
    </row>
    <row r="49" spans="1:8" x14ac:dyDescent="0.25">
      <c r="A49" s="331" t="s">
        <v>1084</v>
      </c>
      <c r="B49" s="333" t="s">
        <v>1065</v>
      </c>
      <c r="C49" s="329" t="s">
        <v>1039</v>
      </c>
      <c r="D49" s="329" t="s">
        <v>1039</v>
      </c>
      <c r="E49" s="329" t="s">
        <v>1039</v>
      </c>
      <c r="F49" s="329" t="s">
        <v>1039</v>
      </c>
      <c r="G49" s="329" t="s">
        <v>1039</v>
      </c>
      <c r="H49" s="330">
        <f t="shared" si="2"/>
        <v>0</v>
      </c>
    </row>
    <row r="50" spans="1:8" x14ac:dyDescent="0.25">
      <c r="A50" s="331" t="s">
        <v>1085</v>
      </c>
      <c r="B50" s="335" t="s">
        <v>1067</v>
      </c>
      <c r="C50" s="329" t="s">
        <v>1039</v>
      </c>
      <c r="D50" s="329" t="s">
        <v>1039</v>
      </c>
      <c r="E50" s="329" t="s">
        <v>1039</v>
      </c>
      <c r="F50" s="329" t="s">
        <v>1039</v>
      </c>
      <c r="G50" s="329" t="s">
        <v>1039</v>
      </c>
      <c r="H50" s="330">
        <f t="shared" si="2"/>
        <v>0</v>
      </c>
    </row>
    <row r="51" spans="1:8" x14ac:dyDescent="0.25">
      <c r="A51" s="331" t="s">
        <v>483</v>
      </c>
      <c r="B51" s="334" t="s">
        <v>1086</v>
      </c>
      <c r="C51" s="329">
        <v>0</v>
      </c>
      <c r="D51" s="329">
        <v>0</v>
      </c>
      <c r="E51" s="329">
        <v>0</v>
      </c>
      <c r="F51" s="329">
        <v>0</v>
      </c>
      <c r="G51" s="329">
        <v>0</v>
      </c>
      <c r="H51" s="330">
        <f t="shared" si="2"/>
        <v>0</v>
      </c>
    </row>
    <row r="52" spans="1:8" ht="30" x14ac:dyDescent="0.25">
      <c r="A52" s="331" t="s">
        <v>477</v>
      </c>
      <c r="B52" s="334" t="s">
        <v>1087</v>
      </c>
      <c r="C52" s="329">
        <f t="shared" ref="C52:G52" si="9">C58+C60</f>
        <v>0</v>
      </c>
      <c r="D52" s="329">
        <f t="shared" si="9"/>
        <v>0</v>
      </c>
      <c r="E52" s="329">
        <f t="shared" si="9"/>
        <v>0</v>
      </c>
      <c r="F52" s="329">
        <f t="shared" si="9"/>
        <v>0</v>
      </c>
      <c r="G52" s="329">
        <f t="shared" si="9"/>
        <v>0</v>
      </c>
      <c r="H52" s="330">
        <f t="shared" si="2"/>
        <v>0</v>
      </c>
    </row>
    <row r="53" spans="1:8" ht="30" x14ac:dyDescent="0.25">
      <c r="A53" s="331" t="s">
        <v>475</v>
      </c>
      <c r="B53" s="334" t="s">
        <v>1072</v>
      </c>
      <c r="C53" s="329" t="s">
        <v>1039</v>
      </c>
      <c r="D53" s="329" t="s">
        <v>1039</v>
      </c>
      <c r="E53" s="329" t="s">
        <v>1039</v>
      </c>
      <c r="F53" s="329" t="s">
        <v>1039</v>
      </c>
      <c r="G53" s="329" t="s">
        <v>1039</v>
      </c>
      <c r="H53" s="330">
        <f t="shared" si="2"/>
        <v>0</v>
      </c>
    </row>
    <row r="54" spans="1:8" ht="30" x14ac:dyDescent="0.25">
      <c r="A54" s="331" t="s">
        <v>1088</v>
      </c>
      <c r="B54" s="334" t="s">
        <v>1041</v>
      </c>
      <c r="C54" s="329" t="s">
        <v>1039</v>
      </c>
      <c r="D54" s="329" t="s">
        <v>1039</v>
      </c>
      <c r="E54" s="329" t="s">
        <v>1039</v>
      </c>
      <c r="F54" s="329" t="s">
        <v>1039</v>
      </c>
      <c r="G54" s="329" t="s">
        <v>1039</v>
      </c>
      <c r="H54" s="330">
        <f t="shared" si="2"/>
        <v>0</v>
      </c>
    </row>
    <row r="55" spans="1:8" ht="45" x14ac:dyDescent="0.25">
      <c r="A55" s="331" t="s">
        <v>1089</v>
      </c>
      <c r="B55" s="334" t="s">
        <v>1043</v>
      </c>
      <c r="C55" s="329" t="s">
        <v>1039</v>
      </c>
      <c r="D55" s="329" t="s">
        <v>1039</v>
      </c>
      <c r="E55" s="329" t="s">
        <v>1039</v>
      </c>
      <c r="F55" s="329" t="s">
        <v>1039</v>
      </c>
      <c r="G55" s="329" t="s">
        <v>1039</v>
      </c>
      <c r="H55" s="330">
        <f t="shared" si="2"/>
        <v>0</v>
      </c>
    </row>
    <row r="56" spans="1:8" ht="45" x14ac:dyDescent="0.25">
      <c r="A56" s="331" t="s">
        <v>1090</v>
      </c>
      <c r="B56" s="334" t="s">
        <v>1045</v>
      </c>
      <c r="C56" s="329" t="s">
        <v>1039</v>
      </c>
      <c r="D56" s="329" t="s">
        <v>1039</v>
      </c>
      <c r="E56" s="329" t="s">
        <v>1039</v>
      </c>
      <c r="F56" s="329" t="s">
        <v>1039</v>
      </c>
      <c r="G56" s="329" t="s">
        <v>1039</v>
      </c>
      <c r="H56" s="330">
        <f t="shared" si="2"/>
        <v>0</v>
      </c>
    </row>
    <row r="57" spans="1:8" ht="30" x14ac:dyDescent="0.25">
      <c r="A57" s="331" t="s">
        <v>473</v>
      </c>
      <c r="B57" s="334" t="s">
        <v>1076</v>
      </c>
      <c r="C57" s="329" t="s">
        <v>1039</v>
      </c>
      <c r="D57" s="329" t="s">
        <v>1039</v>
      </c>
      <c r="E57" s="329" t="s">
        <v>1039</v>
      </c>
      <c r="F57" s="329" t="s">
        <v>1039</v>
      </c>
      <c r="G57" s="329" t="s">
        <v>1039</v>
      </c>
      <c r="H57" s="330">
        <f t="shared" si="2"/>
        <v>0</v>
      </c>
    </row>
    <row r="58" spans="1:8" x14ac:dyDescent="0.25">
      <c r="A58" s="331" t="s">
        <v>472</v>
      </c>
      <c r="B58" s="334" t="s">
        <v>1077</v>
      </c>
      <c r="C58" s="329">
        <v>0</v>
      </c>
      <c r="D58" s="329">
        <v>0</v>
      </c>
      <c r="E58" s="329">
        <v>0</v>
      </c>
      <c r="F58" s="329">
        <v>0</v>
      </c>
      <c r="G58" s="329">
        <v>0</v>
      </c>
      <c r="H58" s="330">
        <f t="shared" si="2"/>
        <v>0</v>
      </c>
    </row>
    <row r="59" spans="1:8" ht="30" x14ac:dyDescent="0.25">
      <c r="A59" s="331" t="s">
        <v>471</v>
      </c>
      <c r="B59" s="334" t="s">
        <v>1078</v>
      </c>
      <c r="C59" s="329" t="s">
        <v>1039</v>
      </c>
      <c r="D59" s="329" t="s">
        <v>1039</v>
      </c>
      <c r="E59" s="329" t="s">
        <v>1039</v>
      </c>
      <c r="F59" s="329" t="s">
        <v>1039</v>
      </c>
      <c r="G59" s="329" t="s">
        <v>1039</v>
      </c>
      <c r="H59" s="330">
        <f t="shared" si="2"/>
        <v>0</v>
      </c>
    </row>
    <row r="60" spans="1:8" x14ac:dyDescent="0.25">
      <c r="A60" s="331" t="s">
        <v>747</v>
      </c>
      <c r="B60" s="334" t="s">
        <v>1080</v>
      </c>
      <c r="C60" s="329">
        <v>0</v>
      </c>
      <c r="D60" s="329">
        <v>0</v>
      </c>
      <c r="E60" s="329">
        <v>0</v>
      </c>
      <c r="F60" s="329">
        <v>0</v>
      </c>
      <c r="G60" s="329">
        <v>0</v>
      </c>
      <c r="H60" s="330">
        <f t="shared" si="2"/>
        <v>0</v>
      </c>
    </row>
    <row r="61" spans="1:8" x14ac:dyDescent="0.25">
      <c r="A61" s="331" t="s">
        <v>749</v>
      </c>
      <c r="B61" s="334" t="s">
        <v>1061</v>
      </c>
      <c r="C61" s="329" t="s">
        <v>1039</v>
      </c>
      <c r="D61" s="329" t="s">
        <v>1039</v>
      </c>
      <c r="E61" s="329" t="s">
        <v>1039</v>
      </c>
      <c r="F61" s="329" t="s">
        <v>1039</v>
      </c>
      <c r="G61" s="329" t="s">
        <v>1039</v>
      </c>
      <c r="H61" s="330">
        <f t="shared" si="2"/>
        <v>0</v>
      </c>
    </row>
    <row r="62" spans="1:8" ht="45" x14ac:dyDescent="0.25">
      <c r="A62" s="331" t="s">
        <v>751</v>
      </c>
      <c r="B62" s="334" t="s">
        <v>1083</v>
      </c>
      <c r="C62" s="329" t="s">
        <v>1039</v>
      </c>
      <c r="D62" s="329" t="s">
        <v>1039</v>
      </c>
      <c r="E62" s="329" t="s">
        <v>1039</v>
      </c>
      <c r="F62" s="329" t="s">
        <v>1039</v>
      </c>
      <c r="G62" s="329" t="s">
        <v>1039</v>
      </c>
      <c r="H62" s="330">
        <f t="shared" si="2"/>
        <v>0</v>
      </c>
    </row>
    <row r="63" spans="1:8" x14ac:dyDescent="0.25">
      <c r="A63" s="331" t="s">
        <v>1091</v>
      </c>
      <c r="B63" s="335" t="s">
        <v>1065</v>
      </c>
      <c r="C63" s="329" t="s">
        <v>1039</v>
      </c>
      <c r="D63" s="329" t="s">
        <v>1039</v>
      </c>
      <c r="E63" s="329" t="s">
        <v>1039</v>
      </c>
      <c r="F63" s="329" t="s">
        <v>1039</v>
      </c>
      <c r="G63" s="329" t="s">
        <v>1039</v>
      </c>
      <c r="H63" s="330">
        <f t="shared" si="2"/>
        <v>0</v>
      </c>
    </row>
    <row r="64" spans="1:8" x14ac:dyDescent="0.25">
      <c r="A64" s="331" t="s">
        <v>1092</v>
      </c>
      <c r="B64" s="335" t="s">
        <v>1067</v>
      </c>
      <c r="C64" s="329" t="s">
        <v>1039</v>
      </c>
      <c r="D64" s="329" t="s">
        <v>1039</v>
      </c>
      <c r="E64" s="329" t="s">
        <v>1039</v>
      </c>
      <c r="F64" s="329" t="s">
        <v>1039</v>
      </c>
      <c r="G64" s="329" t="s">
        <v>1039</v>
      </c>
      <c r="H64" s="330">
        <f t="shared" si="2"/>
        <v>0</v>
      </c>
    </row>
    <row r="65" spans="1:8" x14ac:dyDescent="0.25">
      <c r="A65" s="331" t="s">
        <v>758</v>
      </c>
      <c r="B65" s="333" t="s">
        <v>1093</v>
      </c>
      <c r="C65" s="329">
        <v>0</v>
      </c>
      <c r="D65" s="329">
        <v>0</v>
      </c>
      <c r="E65" s="329">
        <v>0</v>
      </c>
      <c r="F65" s="329">
        <v>0</v>
      </c>
      <c r="G65" s="329">
        <v>0</v>
      </c>
      <c r="H65" s="330">
        <f t="shared" si="2"/>
        <v>0</v>
      </c>
    </row>
    <row r="66" spans="1:8" x14ac:dyDescent="0.25">
      <c r="A66" s="331" t="s">
        <v>764</v>
      </c>
      <c r="B66" s="333" t="s">
        <v>1094</v>
      </c>
      <c r="C66" s="329">
        <v>0</v>
      </c>
      <c r="D66" s="329">
        <v>0</v>
      </c>
      <c r="E66" s="329">
        <v>0</v>
      </c>
      <c r="F66" s="329">
        <v>0</v>
      </c>
      <c r="G66" s="329">
        <v>0</v>
      </c>
      <c r="H66" s="330">
        <f t="shared" si="2"/>
        <v>0</v>
      </c>
    </row>
    <row r="67" spans="1:8" x14ac:dyDescent="0.25">
      <c r="A67" s="331" t="s">
        <v>1095</v>
      </c>
      <c r="B67" s="334" t="s">
        <v>1096</v>
      </c>
      <c r="C67" s="329">
        <v>0</v>
      </c>
      <c r="D67" s="329">
        <v>0</v>
      </c>
      <c r="E67" s="329">
        <v>0</v>
      </c>
      <c r="F67" s="329">
        <v>0</v>
      </c>
      <c r="G67" s="329">
        <v>0</v>
      </c>
      <c r="H67" s="330">
        <f t="shared" si="2"/>
        <v>0</v>
      </c>
    </row>
    <row r="68" spans="1:8" x14ac:dyDescent="0.25">
      <c r="A68" s="331" t="s">
        <v>1097</v>
      </c>
      <c r="B68" s="334" t="s">
        <v>1098</v>
      </c>
      <c r="C68" s="329">
        <v>0</v>
      </c>
      <c r="D68" s="329">
        <v>0</v>
      </c>
      <c r="E68" s="329">
        <v>0</v>
      </c>
      <c r="F68" s="329">
        <v>0</v>
      </c>
      <c r="G68" s="329">
        <v>0</v>
      </c>
      <c r="H68" s="330">
        <f t="shared" si="2"/>
        <v>0</v>
      </c>
    </row>
    <row r="69" spans="1:8" x14ac:dyDescent="0.25">
      <c r="A69" s="331" t="s">
        <v>1099</v>
      </c>
      <c r="B69" s="336" t="s">
        <v>1100</v>
      </c>
      <c r="C69" s="329">
        <f>SUM(C70:C74)+C79+C80</f>
        <v>0</v>
      </c>
      <c r="D69" s="329">
        <f t="shared" ref="D69:G69" si="10">SUM(D70:D74)+D79+D80</f>
        <v>0</v>
      </c>
      <c r="E69" s="329">
        <f t="shared" si="10"/>
        <v>0</v>
      </c>
      <c r="F69" s="329">
        <f t="shared" si="10"/>
        <v>0</v>
      </c>
      <c r="G69" s="329">
        <f t="shared" si="10"/>
        <v>0</v>
      </c>
      <c r="H69" s="330">
        <f t="shared" si="2"/>
        <v>0</v>
      </c>
    </row>
    <row r="70" spans="1:8" x14ac:dyDescent="0.25">
      <c r="A70" s="331" t="s">
        <v>1101</v>
      </c>
      <c r="B70" s="333" t="s">
        <v>1102</v>
      </c>
      <c r="C70" s="329">
        <v>0</v>
      </c>
      <c r="D70" s="329">
        <v>0</v>
      </c>
      <c r="E70" s="329">
        <v>0</v>
      </c>
      <c r="F70" s="329">
        <v>0</v>
      </c>
      <c r="G70" s="329">
        <v>0</v>
      </c>
      <c r="H70" s="330">
        <f t="shared" si="2"/>
        <v>0</v>
      </c>
    </row>
    <row r="71" spans="1:8" x14ac:dyDescent="0.25">
      <c r="A71" s="331" t="s">
        <v>1103</v>
      </c>
      <c r="B71" s="333" t="s">
        <v>1104</v>
      </c>
      <c r="C71" s="329">
        <v>0</v>
      </c>
      <c r="D71" s="329">
        <v>0</v>
      </c>
      <c r="E71" s="329">
        <v>0</v>
      </c>
      <c r="F71" s="329">
        <v>0</v>
      </c>
      <c r="G71" s="329">
        <v>0</v>
      </c>
      <c r="H71" s="330">
        <f t="shared" si="2"/>
        <v>0</v>
      </c>
    </row>
    <row r="72" spans="1:8" x14ac:dyDescent="0.25">
      <c r="A72" s="331" t="s">
        <v>1105</v>
      </c>
      <c r="B72" s="333" t="s">
        <v>1106</v>
      </c>
      <c r="C72" s="329">
        <v>0</v>
      </c>
      <c r="D72" s="329">
        <v>0</v>
      </c>
      <c r="E72" s="329">
        <v>0</v>
      </c>
      <c r="F72" s="329">
        <v>0</v>
      </c>
      <c r="G72" s="329">
        <v>0</v>
      </c>
      <c r="H72" s="330">
        <f t="shared" si="2"/>
        <v>0</v>
      </c>
    </row>
    <row r="73" spans="1:8" x14ac:dyDescent="0.25">
      <c r="A73" s="331" t="s">
        <v>1107</v>
      </c>
      <c r="B73" s="333" t="s">
        <v>1108</v>
      </c>
      <c r="C73" s="329">
        <v>0</v>
      </c>
      <c r="D73" s="329">
        <v>0</v>
      </c>
      <c r="E73" s="329">
        <v>0</v>
      </c>
      <c r="F73" s="329">
        <v>0</v>
      </c>
      <c r="G73" s="329">
        <v>0</v>
      </c>
      <c r="H73" s="330">
        <f t="shared" si="2"/>
        <v>0</v>
      </c>
    </row>
    <row r="74" spans="1:8" x14ac:dyDescent="0.25">
      <c r="A74" s="331" t="s">
        <v>1109</v>
      </c>
      <c r="B74" s="333" t="s">
        <v>1110</v>
      </c>
      <c r="C74" s="329">
        <f>C75+C77</f>
        <v>0</v>
      </c>
      <c r="D74" s="329">
        <f t="shared" ref="D74:G74" si="11">D75+D77</f>
        <v>0</v>
      </c>
      <c r="E74" s="329">
        <f t="shared" si="11"/>
        <v>0</v>
      </c>
      <c r="F74" s="329">
        <f t="shared" si="11"/>
        <v>0</v>
      </c>
      <c r="G74" s="329">
        <f t="shared" si="11"/>
        <v>0</v>
      </c>
      <c r="H74" s="330">
        <f t="shared" si="2"/>
        <v>0</v>
      </c>
    </row>
    <row r="75" spans="1:8" x14ac:dyDescent="0.25">
      <c r="A75" s="331" t="s">
        <v>1111</v>
      </c>
      <c r="B75" s="334" t="s">
        <v>1112</v>
      </c>
      <c r="C75" s="329">
        <v>0</v>
      </c>
      <c r="D75" s="329">
        <v>0</v>
      </c>
      <c r="E75" s="329">
        <v>0</v>
      </c>
      <c r="F75" s="329">
        <v>0</v>
      </c>
      <c r="G75" s="329">
        <v>0</v>
      </c>
      <c r="H75" s="330">
        <f t="shared" si="2"/>
        <v>0</v>
      </c>
    </row>
    <row r="76" spans="1:8" ht="30" x14ac:dyDescent="0.25">
      <c r="A76" s="331" t="s">
        <v>1113</v>
      </c>
      <c r="B76" s="334" t="s">
        <v>1114</v>
      </c>
      <c r="C76" s="329">
        <v>0</v>
      </c>
      <c r="D76" s="329">
        <v>0</v>
      </c>
      <c r="E76" s="329">
        <v>0</v>
      </c>
      <c r="F76" s="329">
        <v>0</v>
      </c>
      <c r="G76" s="329">
        <v>0</v>
      </c>
      <c r="H76" s="330">
        <f t="shared" ref="H76:H80" si="12">SUM(C76:G76)</f>
        <v>0</v>
      </c>
    </row>
    <row r="77" spans="1:8" ht="30" x14ac:dyDescent="0.25">
      <c r="A77" s="331" t="s">
        <v>1115</v>
      </c>
      <c r="B77" s="334" t="s">
        <v>1116</v>
      </c>
      <c r="C77" s="329">
        <v>0</v>
      </c>
      <c r="D77" s="329">
        <v>0</v>
      </c>
      <c r="E77" s="329">
        <v>0</v>
      </c>
      <c r="F77" s="329">
        <v>0</v>
      </c>
      <c r="G77" s="329">
        <v>0</v>
      </c>
      <c r="H77" s="330">
        <f t="shared" si="12"/>
        <v>0</v>
      </c>
    </row>
    <row r="78" spans="1:8" ht="45" x14ac:dyDescent="0.25">
      <c r="A78" s="331" t="s">
        <v>1117</v>
      </c>
      <c r="B78" s="334" t="s">
        <v>1118</v>
      </c>
      <c r="C78" s="329">
        <v>0</v>
      </c>
      <c r="D78" s="329">
        <v>0</v>
      </c>
      <c r="E78" s="329">
        <v>0</v>
      </c>
      <c r="F78" s="329">
        <v>0</v>
      </c>
      <c r="G78" s="329">
        <v>0</v>
      </c>
      <c r="H78" s="330">
        <f t="shared" si="12"/>
        <v>0</v>
      </c>
    </row>
    <row r="79" spans="1:8" x14ac:dyDescent="0.25">
      <c r="A79" s="331" t="s">
        <v>1119</v>
      </c>
      <c r="B79" s="333" t="s">
        <v>1120</v>
      </c>
      <c r="C79" s="329">
        <v>0</v>
      </c>
      <c r="D79" s="329">
        <v>0</v>
      </c>
      <c r="E79" s="329">
        <v>0</v>
      </c>
      <c r="F79" s="329">
        <v>0</v>
      </c>
      <c r="G79" s="329">
        <v>0</v>
      </c>
      <c r="H79" s="330">
        <f t="shared" si="12"/>
        <v>0</v>
      </c>
    </row>
    <row r="80" spans="1:8" ht="15.75" thickBot="1" x14ac:dyDescent="0.3">
      <c r="A80" s="337" t="s">
        <v>1121</v>
      </c>
      <c r="B80" s="338" t="s">
        <v>1122</v>
      </c>
      <c r="C80" s="339">
        <v>0</v>
      </c>
      <c r="D80" s="339">
        <v>0</v>
      </c>
      <c r="E80" s="339">
        <v>0</v>
      </c>
      <c r="F80" s="339">
        <v>0</v>
      </c>
      <c r="G80" s="339">
        <v>0</v>
      </c>
      <c r="H80" s="340">
        <f t="shared" si="12"/>
        <v>0</v>
      </c>
    </row>
    <row r="84" spans="2:6" ht="15.75" x14ac:dyDescent="0.25">
      <c r="B84" s="341" t="s">
        <v>1127</v>
      </c>
      <c r="C84" s="341"/>
      <c r="D84" s="342"/>
      <c r="E84" s="343"/>
      <c r="F84" s="341" t="s">
        <v>1128</v>
      </c>
    </row>
  </sheetData>
  <mergeCells count="9">
    <mergeCell ref="A8:A9"/>
    <mergeCell ref="B8:B9"/>
    <mergeCell ref="A11:B11"/>
    <mergeCell ref="A1:H1"/>
    <mergeCell ref="A2:H2"/>
    <mergeCell ref="A3:H3"/>
    <mergeCell ref="A4:H4"/>
    <mergeCell ref="A5:H5"/>
    <mergeCell ref="A6:H6"/>
  </mergeCells>
  <pageMargins left="0.78740157480314965" right="0.39370078740157483" top="0.39370078740157483" bottom="0.39370078740157483"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94484-6D61-4C53-A9DD-F4FB9629AE9E}">
  <dimension ref="A1:H84"/>
  <sheetViews>
    <sheetView tabSelected="1" workbookViewId="0">
      <selection activeCell="H44" sqref="H44"/>
    </sheetView>
  </sheetViews>
  <sheetFormatPr defaultRowHeight="15" x14ac:dyDescent="0.25"/>
  <cols>
    <col min="1" max="1" width="7.28515625" customWidth="1"/>
    <col min="2" max="2" width="48.7109375" customWidth="1"/>
    <col min="3" max="8" width="16.7109375" customWidth="1"/>
  </cols>
  <sheetData>
    <row r="1" spans="1:8" ht="15.75" customHeight="1" x14ac:dyDescent="0.25">
      <c r="A1" s="460" t="s">
        <v>1023</v>
      </c>
      <c r="B1" s="460"/>
      <c r="C1" s="460"/>
      <c r="D1" s="460"/>
      <c r="E1" s="460"/>
      <c r="F1" s="460"/>
      <c r="G1" s="460"/>
      <c r="H1" s="460"/>
    </row>
    <row r="2" spans="1:8" ht="15.75" customHeight="1" x14ac:dyDescent="0.25">
      <c r="A2" s="461" t="s">
        <v>1024</v>
      </c>
      <c r="B2" s="461"/>
      <c r="C2" s="461"/>
      <c r="D2" s="461"/>
      <c r="E2" s="461"/>
      <c r="F2" s="461"/>
      <c r="G2" s="461"/>
      <c r="H2" s="461"/>
    </row>
    <row r="3" spans="1:8" ht="22.5" x14ac:dyDescent="0.25">
      <c r="A3" s="462"/>
      <c r="B3" s="462"/>
      <c r="C3" s="462"/>
      <c r="D3" s="462"/>
      <c r="E3" s="462"/>
      <c r="F3" s="462"/>
      <c r="G3" s="462"/>
      <c r="H3" s="462"/>
    </row>
    <row r="4" spans="1:8" ht="18.75" x14ac:dyDescent="0.25">
      <c r="A4" s="463" t="s">
        <v>696</v>
      </c>
      <c r="B4" s="463"/>
      <c r="C4" s="463"/>
      <c r="D4" s="463"/>
      <c r="E4" s="463"/>
      <c r="F4" s="463"/>
      <c r="G4" s="463"/>
      <c r="H4" s="463"/>
    </row>
    <row r="5" spans="1:8" x14ac:dyDescent="0.25">
      <c r="A5" s="464"/>
      <c r="B5" s="464"/>
      <c r="C5" s="464"/>
      <c r="D5" s="464"/>
      <c r="E5" s="464"/>
      <c r="F5" s="464"/>
      <c r="G5" s="464"/>
      <c r="H5" s="464"/>
    </row>
    <row r="6" spans="1:8" x14ac:dyDescent="0.25">
      <c r="A6" s="465" t="s">
        <v>1018</v>
      </c>
      <c r="B6" s="465"/>
      <c r="C6" s="465"/>
      <c r="D6" s="465"/>
      <c r="E6" s="465"/>
      <c r="F6" s="465"/>
      <c r="G6" s="465"/>
      <c r="H6" s="465"/>
    </row>
    <row r="7" spans="1:8" ht="16.5" thickBot="1" x14ac:dyDescent="0.3">
      <c r="A7" s="316"/>
      <c r="B7" s="317"/>
      <c r="C7" s="318"/>
      <c r="D7" s="319"/>
      <c r="E7" s="319"/>
      <c r="F7" s="319"/>
      <c r="G7" s="319"/>
      <c r="H7" s="320" t="s">
        <v>1124</v>
      </c>
    </row>
    <row r="8" spans="1:8" ht="15.75" x14ac:dyDescent="0.25">
      <c r="A8" s="454" t="s">
        <v>532</v>
      </c>
      <c r="B8" s="456" t="s">
        <v>1025</v>
      </c>
      <c r="C8" s="321">
        <v>2021</v>
      </c>
      <c r="D8" s="321">
        <v>2022</v>
      </c>
      <c r="E8" s="321">
        <v>2023</v>
      </c>
      <c r="F8" s="321">
        <v>2024</v>
      </c>
      <c r="G8" s="321">
        <v>2025</v>
      </c>
      <c r="H8" s="322" t="s">
        <v>1026</v>
      </c>
    </row>
    <row r="9" spans="1:8" ht="25.5" x14ac:dyDescent="0.25">
      <c r="A9" s="455"/>
      <c r="B9" s="457"/>
      <c r="C9" s="323" t="s">
        <v>1027</v>
      </c>
      <c r="D9" s="323" t="s">
        <v>1027</v>
      </c>
      <c r="E9" s="323" t="s">
        <v>1027</v>
      </c>
      <c r="F9" s="323" t="s">
        <v>1027</v>
      </c>
      <c r="G9" s="323" t="s">
        <v>1027</v>
      </c>
      <c r="H9" s="324" t="s">
        <v>1027</v>
      </c>
    </row>
    <row r="10" spans="1:8" x14ac:dyDescent="0.25">
      <c r="A10" s="325">
        <v>1</v>
      </c>
      <c r="B10" s="326">
        <v>2</v>
      </c>
      <c r="C10" s="327" t="s">
        <v>1028</v>
      </c>
      <c r="D10" s="327" t="s">
        <v>1029</v>
      </c>
      <c r="E10" s="327" t="s">
        <v>1030</v>
      </c>
      <c r="F10" s="327" t="s">
        <v>1031</v>
      </c>
      <c r="G10" s="327" t="s">
        <v>1032</v>
      </c>
      <c r="H10" s="328">
        <v>4</v>
      </c>
    </row>
    <row r="11" spans="1:8" x14ac:dyDescent="0.25">
      <c r="A11" s="458" t="s">
        <v>1033</v>
      </c>
      <c r="B11" s="459"/>
      <c r="C11" s="329">
        <f>C12+C69</f>
        <v>21.097999999999999</v>
      </c>
      <c r="D11" s="329">
        <f t="shared" ref="D11:G11" si="0">D12+D69</f>
        <v>22.146000000000001</v>
      </c>
      <c r="E11" s="329">
        <f t="shared" si="0"/>
        <v>21.84</v>
      </c>
      <c r="F11" s="329">
        <f t="shared" si="0"/>
        <v>22.477</v>
      </c>
      <c r="G11" s="329">
        <f t="shared" si="0"/>
        <v>22.907</v>
      </c>
      <c r="H11" s="330">
        <f>SUM(C11:G11)</f>
        <v>110.468</v>
      </c>
    </row>
    <row r="12" spans="1:8" x14ac:dyDescent="0.25">
      <c r="A12" s="331" t="s">
        <v>1034</v>
      </c>
      <c r="B12" s="332" t="s">
        <v>1035</v>
      </c>
      <c r="C12" s="329">
        <f t="shared" ref="C12:G12" si="1">C13+C37+C65+C66</f>
        <v>21.097999999999999</v>
      </c>
      <c r="D12" s="329">
        <f t="shared" si="1"/>
        <v>22.146000000000001</v>
      </c>
      <c r="E12" s="329">
        <f t="shared" si="1"/>
        <v>21.84</v>
      </c>
      <c r="F12" s="329">
        <f t="shared" si="1"/>
        <v>22.477</v>
      </c>
      <c r="G12" s="329">
        <f t="shared" si="1"/>
        <v>22.907</v>
      </c>
      <c r="H12" s="330">
        <f t="shared" ref="H12:H75" si="2">SUM(C12:G12)</f>
        <v>110.468</v>
      </c>
    </row>
    <row r="13" spans="1:8" ht="30" x14ac:dyDescent="0.25">
      <c r="A13" s="331" t="s">
        <v>522</v>
      </c>
      <c r="B13" s="333" t="s">
        <v>1036</v>
      </c>
      <c r="C13" s="329">
        <f t="shared" ref="C13:G13" si="3">C14+C36</f>
        <v>10.734999999999999</v>
      </c>
      <c r="D13" s="329">
        <f t="shared" si="3"/>
        <v>11.484</v>
      </c>
      <c r="E13" s="329">
        <f t="shared" si="3"/>
        <v>10.121</v>
      </c>
      <c r="F13" s="329">
        <f t="shared" si="3"/>
        <v>10.052</v>
      </c>
      <c r="G13" s="329">
        <f t="shared" si="3"/>
        <v>10.35</v>
      </c>
      <c r="H13" s="330">
        <f t="shared" si="2"/>
        <v>52.742000000000004</v>
      </c>
    </row>
    <row r="14" spans="1:8" ht="30" x14ac:dyDescent="0.25">
      <c r="A14" s="331" t="s">
        <v>520</v>
      </c>
      <c r="B14" s="334" t="s">
        <v>1037</v>
      </c>
      <c r="C14" s="329">
        <f t="shared" ref="C14:G14" si="4">C20+C22+C27</f>
        <v>10.734999999999999</v>
      </c>
      <c r="D14" s="329">
        <f t="shared" si="4"/>
        <v>11.484</v>
      </c>
      <c r="E14" s="329">
        <f t="shared" si="4"/>
        <v>10.121</v>
      </c>
      <c r="F14" s="329">
        <f t="shared" si="4"/>
        <v>10.052</v>
      </c>
      <c r="G14" s="329">
        <f t="shared" si="4"/>
        <v>10.35</v>
      </c>
      <c r="H14" s="330">
        <f t="shared" si="2"/>
        <v>52.742000000000004</v>
      </c>
    </row>
    <row r="15" spans="1:8" ht="30" x14ac:dyDescent="0.25">
      <c r="A15" s="331" t="s">
        <v>519</v>
      </c>
      <c r="B15" s="334" t="s">
        <v>1038</v>
      </c>
      <c r="C15" s="329" t="s">
        <v>1039</v>
      </c>
      <c r="D15" s="329" t="s">
        <v>1039</v>
      </c>
      <c r="E15" s="329" t="s">
        <v>1039</v>
      </c>
      <c r="F15" s="329" t="s">
        <v>1039</v>
      </c>
      <c r="G15" s="329" t="s">
        <v>1039</v>
      </c>
      <c r="H15" s="330">
        <f t="shared" si="2"/>
        <v>0</v>
      </c>
    </row>
    <row r="16" spans="1:8" ht="30" x14ac:dyDescent="0.25">
      <c r="A16" s="331" t="s">
        <v>1040</v>
      </c>
      <c r="B16" s="333" t="s">
        <v>1041</v>
      </c>
      <c r="C16" s="329" t="s">
        <v>1039</v>
      </c>
      <c r="D16" s="329" t="s">
        <v>1039</v>
      </c>
      <c r="E16" s="329" t="s">
        <v>1039</v>
      </c>
      <c r="F16" s="329" t="s">
        <v>1039</v>
      </c>
      <c r="G16" s="329" t="s">
        <v>1039</v>
      </c>
      <c r="H16" s="330">
        <f t="shared" si="2"/>
        <v>0</v>
      </c>
    </row>
    <row r="17" spans="1:8" ht="45" x14ac:dyDescent="0.25">
      <c r="A17" s="331" t="s">
        <v>1042</v>
      </c>
      <c r="B17" s="333" t="s">
        <v>1043</v>
      </c>
      <c r="C17" s="329" t="s">
        <v>1039</v>
      </c>
      <c r="D17" s="329" t="s">
        <v>1039</v>
      </c>
      <c r="E17" s="329" t="s">
        <v>1039</v>
      </c>
      <c r="F17" s="329" t="s">
        <v>1039</v>
      </c>
      <c r="G17" s="329" t="s">
        <v>1039</v>
      </c>
      <c r="H17" s="330">
        <f t="shared" si="2"/>
        <v>0</v>
      </c>
    </row>
    <row r="18" spans="1:8" ht="45" x14ac:dyDescent="0.25">
      <c r="A18" s="331" t="s">
        <v>1044</v>
      </c>
      <c r="B18" s="333" t="s">
        <v>1045</v>
      </c>
      <c r="C18" s="329" t="s">
        <v>1039</v>
      </c>
      <c r="D18" s="329" t="s">
        <v>1039</v>
      </c>
      <c r="E18" s="329" t="s">
        <v>1039</v>
      </c>
      <c r="F18" s="329" t="s">
        <v>1039</v>
      </c>
      <c r="G18" s="329" t="s">
        <v>1039</v>
      </c>
      <c r="H18" s="330">
        <f t="shared" si="2"/>
        <v>0</v>
      </c>
    </row>
    <row r="19" spans="1:8" ht="30" x14ac:dyDescent="0.25">
      <c r="A19" s="331" t="s">
        <v>518</v>
      </c>
      <c r="B19" s="334" t="s">
        <v>1046</v>
      </c>
      <c r="C19" s="329" t="s">
        <v>1039</v>
      </c>
      <c r="D19" s="329" t="s">
        <v>1039</v>
      </c>
      <c r="E19" s="329" t="s">
        <v>1039</v>
      </c>
      <c r="F19" s="329" t="s">
        <v>1039</v>
      </c>
      <c r="G19" s="329" t="s">
        <v>1039</v>
      </c>
      <c r="H19" s="330">
        <f t="shared" si="2"/>
        <v>0</v>
      </c>
    </row>
    <row r="20" spans="1:8" x14ac:dyDescent="0.25">
      <c r="A20" s="331" t="s">
        <v>517</v>
      </c>
      <c r="B20" s="334" t="s">
        <v>1047</v>
      </c>
      <c r="C20" s="329">
        <v>10.734999999999999</v>
      </c>
      <c r="D20" s="329">
        <v>11.484</v>
      </c>
      <c r="E20" s="329">
        <v>10.121</v>
      </c>
      <c r="F20" s="329">
        <v>10.052</v>
      </c>
      <c r="G20" s="329">
        <v>10.35</v>
      </c>
      <c r="H20" s="330">
        <f t="shared" si="2"/>
        <v>52.742000000000004</v>
      </c>
    </row>
    <row r="21" spans="1:8" ht="30" x14ac:dyDescent="0.25">
      <c r="A21" s="331" t="s">
        <v>516</v>
      </c>
      <c r="B21" s="334" t="s">
        <v>1048</v>
      </c>
      <c r="C21" s="329" t="s">
        <v>1039</v>
      </c>
      <c r="D21" s="329" t="s">
        <v>1039</v>
      </c>
      <c r="E21" s="329" t="s">
        <v>1039</v>
      </c>
      <c r="F21" s="329" t="s">
        <v>1039</v>
      </c>
      <c r="G21" s="329" t="s">
        <v>1039</v>
      </c>
      <c r="H21" s="330">
        <f t="shared" si="2"/>
        <v>0</v>
      </c>
    </row>
    <row r="22" spans="1:8" x14ac:dyDescent="0.25">
      <c r="A22" s="331" t="s">
        <v>1049</v>
      </c>
      <c r="B22" s="334" t="s">
        <v>1050</v>
      </c>
      <c r="C22" s="329">
        <f t="shared" ref="C22:G22" si="5">C23+C25</f>
        <v>0</v>
      </c>
      <c r="D22" s="329">
        <f t="shared" si="5"/>
        <v>0</v>
      </c>
      <c r="E22" s="329">
        <f t="shared" si="5"/>
        <v>0</v>
      </c>
      <c r="F22" s="329">
        <f t="shared" si="5"/>
        <v>0</v>
      </c>
      <c r="G22" s="329">
        <f t="shared" si="5"/>
        <v>0</v>
      </c>
      <c r="H22" s="330">
        <f t="shared" si="2"/>
        <v>0</v>
      </c>
    </row>
    <row r="23" spans="1:8" ht="30" x14ac:dyDescent="0.25">
      <c r="A23" s="331" t="s">
        <v>1051</v>
      </c>
      <c r="B23" s="333" t="s">
        <v>1052</v>
      </c>
      <c r="C23" s="329">
        <v>0</v>
      </c>
      <c r="D23" s="329">
        <v>0</v>
      </c>
      <c r="E23" s="329">
        <v>0</v>
      </c>
      <c r="F23" s="329">
        <v>0</v>
      </c>
      <c r="G23" s="329">
        <v>0</v>
      </c>
      <c r="H23" s="330">
        <f t="shared" si="2"/>
        <v>0</v>
      </c>
    </row>
    <row r="24" spans="1:8" x14ac:dyDescent="0.25">
      <c r="A24" s="331" t="s">
        <v>1053</v>
      </c>
      <c r="B24" s="333" t="s">
        <v>1054</v>
      </c>
      <c r="C24" s="329">
        <v>0</v>
      </c>
      <c r="D24" s="329">
        <v>0</v>
      </c>
      <c r="E24" s="329">
        <v>0</v>
      </c>
      <c r="F24" s="329">
        <v>0</v>
      </c>
      <c r="G24" s="329">
        <v>0</v>
      </c>
      <c r="H24" s="330">
        <f t="shared" si="2"/>
        <v>0</v>
      </c>
    </row>
    <row r="25" spans="1:8" x14ac:dyDescent="0.25">
      <c r="A25" s="331" t="s">
        <v>1055</v>
      </c>
      <c r="B25" s="333" t="s">
        <v>1056</v>
      </c>
      <c r="C25" s="329">
        <f t="shared" ref="C25:G25" si="6">C26</f>
        <v>0</v>
      </c>
      <c r="D25" s="329">
        <f t="shared" si="6"/>
        <v>0</v>
      </c>
      <c r="E25" s="329">
        <f t="shared" si="6"/>
        <v>0</v>
      </c>
      <c r="F25" s="329">
        <f t="shared" si="6"/>
        <v>0</v>
      </c>
      <c r="G25" s="329">
        <f t="shared" si="6"/>
        <v>0</v>
      </c>
      <c r="H25" s="330">
        <f t="shared" si="2"/>
        <v>0</v>
      </c>
    </row>
    <row r="26" spans="1:8" x14ac:dyDescent="0.25">
      <c r="A26" s="331" t="s">
        <v>1057</v>
      </c>
      <c r="B26" s="333" t="s">
        <v>1054</v>
      </c>
      <c r="C26" s="329">
        <v>0</v>
      </c>
      <c r="D26" s="329">
        <v>0</v>
      </c>
      <c r="E26" s="329">
        <v>0</v>
      </c>
      <c r="F26" s="329">
        <v>0</v>
      </c>
      <c r="G26" s="329">
        <v>0</v>
      </c>
      <c r="H26" s="330">
        <f t="shared" si="2"/>
        <v>0</v>
      </c>
    </row>
    <row r="27" spans="1:8" x14ac:dyDescent="0.25">
      <c r="A27" s="331" t="s">
        <v>1058</v>
      </c>
      <c r="B27" s="334" t="s">
        <v>1059</v>
      </c>
      <c r="C27" s="329">
        <v>0</v>
      </c>
      <c r="D27" s="329">
        <v>0</v>
      </c>
      <c r="E27" s="329">
        <v>0</v>
      </c>
      <c r="F27" s="329">
        <v>0</v>
      </c>
      <c r="G27" s="329">
        <v>0</v>
      </c>
      <c r="H27" s="330">
        <f t="shared" si="2"/>
        <v>0</v>
      </c>
    </row>
    <row r="28" spans="1:8" x14ac:dyDescent="0.25">
      <c r="A28" s="331" t="s">
        <v>1060</v>
      </c>
      <c r="B28" s="334" t="s">
        <v>1061</v>
      </c>
      <c r="C28" s="329" t="s">
        <v>1039</v>
      </c>
      <c r="D28" s="329" t="s">
        <v>1039</v>
      </c>
      <c r="E28" s="329" t="s">
        <v>1039</v>
      </c>
      <c r="F28" s="329" t="s">
        <v>1039</v>
      </c>
      <c r="G28" s="329" t="s">
        <v>1039</v>
      </c>
      <c r="H28" s="330">
        <f t="shared" si="2"/>
        <v>0</v>
      </c>
    </row>
    <row r="29" spans="1:8" ht="45" x14ac:dyDescent="0.25">
      <c r="A29" s="331" t="s">
        <v>1062</v>
      </c>
      <c r="B29" s="334" t="s">
        <v>1063</v>
      </c>
      <c r="C29" s="329" t="s">
        <v>1039</v>
      </c>
      <c r="D29" s="329" t="s">
        <v>1039</v>
      </c>
      <c r="E29" s="329" t="s">
        <v>1039</v>
      </c>
      <c r="F29" s="329" t="s">
        <v>1039</v>
      </c>
      <c r="G29" s="329" t="s">
        <v>1039</v>
      </c>
      <c r="H29" s="330">
        <f t="shared" si="2"/>
        <v>0</v>
      </c>
    </row>
    <row r="30" spans="1:8" x14ac:dyDescent="0.25">
      <c r="A30" s="331" t="s">
        <v>1064</v>
      </c>
      <c r="B30" s="333" t="s">
        <v>1065</v>
      </c>
      <c r="C30" s="329" t="s">
        <v>1039</v>
      </c>
      <c r="D30" s="329" t="s">
        <v>1039</v>
      </c>
      <c r="E30" s="329" t="s">
        <v>1039</v>
      </c>
      <c r="F30" s="329" t="s">
        <v>1039</v>
      </c>
      <c r="G30" s="329" t="s">
        <v>1039</v>
      </c>
      <c r="H30" s="330">
        <f t="shared" si="2"/>
        <v>0</v>
      </c>
    </row>
    <row r="31" spans="1:8" x14ac:dyDescent="0.25">
      <c r="A31" s="331" t="s">
        <v>1066</v>
      </c>
      <c r="B31" s="335" t="s">
        <v>1067</v>
      </c>
      <c r="C31" s="329" t="s">
        <v>1039</v>
      </c>
      <c r="D31" s="329" t="s">
        <v>1039</v>
      </c>
      <c r="E31" s="329" t="s">
        <v>1039</v>
      </c>
      <c r="F31" s="329" t="s">
        <v>1039</v>
      </c>
      <c r="G31" s="329" t="s">
        <v>1039</v>
      </c>
      <c r="H31" s="330">
        <f t="shared" si="2"/>
        <v>0</v>
      </c>
    </row>
    <row r="32" spans="1:8" ht="45" x14ac:dyDescent="0.25">
      <c r="A32" s="331" t="s">
        <v>515</v>
      </c>
      <c r="B32" s="334" t="s">
        <v>1068</v>
      </c>
      <c r="C32" s="329" t="s">
        <v>1039</v>
      </c>
      <c r="D32" s="329" t="s">
        <v>1039</v>
      </c>
      <c r="E32" s="329" t="s">
        <v>1039</v>
      </c>
      <c r="F32" s="329" t="s">
        <v>1039</v>
      </c>
      <c r="G32" s="329" t="s">
        <v>1039</v>
      </c>
      <c r="H32" s="330">
        <f t="shared" si="2"/>
        <v>0</v>
      </c>
    </row>
    <row r="33" spans="1:8" ht="30" x14ac:dyDescent="0.25">
      <c r="A33" s="331" t="s">
        <v>514</v>
      </c>
      <c r="B33" s="334" t="s">
        <v>1041</v>
      </c>
      <c r="C33" s="329" t="s">
        <v>1039</v>
      </c>
      <c r="D33" s="329" t="s">
        <v>1039</v>
      </c>
      <c r="E33" s="329" t="s">
        <v>1039</v>
      </c>
      <c r="F33" s="329" t="s">
        <v>1039</v>
      </c>
      <c r="G33" s="329" t="s">
        <v>1039</v>
      </c>
      <c r="H33" s="330">
        <f t="shared" si="2"/>
        <v>0</v>
      </c>
    </row>
    <row r="34" spans="1:8" ht="45" x14ac:dyDescent="0.25">
      <c r="A34" s="331" t="s">
        <v>513</v>
      </c>
      <c r="B34" s="334" t="s">
        <v>1043</v>
      </c>
      <c r="C34" s="329" t="s">
        <v>1039</v>
      </c>
      <c r="D34" s="329" t="s">
        <v>1039</v>
      </c>
      <c r="E34" s="329" t="s">
        <v>1039</v>
      </c>
      <c r="F34" s="329" t="s">
        <v>1039</v>
      </c>
      <c r="G34" s="329" t="s">
        <v>1039</v>
      </c>
      <c r="H34" s="330">
        <f t="shared" si="2"/>
        <v>0</v>
      </c>
    </row>
    <row r="35" spans="1:8" ht="45" x14ac:dyDescent="0.25">
      <c r="A35" s="331" t="s">
        <v>512</v>
      </c>
      <c r="B35" s="334" t="s">
        <v>1045</v>
      </c>
      <c r="C35" s="329" t="s">
        <v>1039</v>
      </c>
      <c r="D35" s="329" t="s">
        <v>1039</v>
      </c>
      <c r="E35" s="329" t="s">
        <v>1039</v>
      </c>
      <c r="F35" s="329" t="s">
        <v>1039</v>
      </c>
      <c r="G35" s="329" t="s">
        <v>1039</v>
      </c>
      <c r="H35" s="330">
        <f t="shared" si="2"/>
        <v>0</v>
      </c>
    </row>
    <row r="36" spans="1:8" x14ac:dyDescent="0.25">
      <c r="A36" s="331" t="s">
        <v>510</v>
      </c>
      <c r="B36" s="334" t="s">
        <v>1069</v>
      </c>
      <c r="C36" s="329">
        <v>0</v>
      </c>
      <c r="D36" s="329">
        <v>0</v>
      </c>
      <c r="E36" s="329">
        <v>0</v>
      </c>
      <c r="F36" s="329">
        <v>0</v>
      </c>
      <c r="G36" s="329">
        <v>0</v>
      </c>
      <c r="H36" s="330">
        <f t="shared" si="2"/>
        <v>0</v>
      </c>
    </row>
    <row r="37" spans="1:8" x14ac:dyDescent="0.25">
      <c r="A37" s="331" t="s">
        <v>491</v>
      </c>
      <c r="B37" s="333" t="s">
        <v>1070</v>
      </c>
      <c r="C37" s="329">
        <f t="shared" ref="C37:G37" si="7">C38+C51+C52</f>
        <v>10.363</v>
      </c>
      <c r="D37" s="329">
        <f t="shared" si="7"/>
        <v>10.662000000000001</v>
      </c>
      <c r="E37" s="329">
        <f t="shared" si="7"/>
        <v>11.718999999999999</v>
      </c>
      <c r="F37" s="329">
        <f t="shared" si="7"/>
        <v>12.425000000000001</v>
      </c>
      <c r="G37" s="329">
        <f t="shared" si="7"/>
        <v>12.557</v>
      </c>
      <c r="H37" s="330">
        <f t="shared" si="2"/>
        <v>57.725999999999999</v>
      </c>
    </row>
    <row r="38" spans="1:8" ht="30" x14ac:dyDescent="0.25">
      <c r="A38" s="331" t="s">
        <v>489</v>
      </c>
      <c r="B38" s="334" t="s">
        <v>1071</v>
      </c>
      <c r="C38" s="329">
        <f t="shared" ref="C38:G38" si="8">C44+C46</f>
        <v>10.363</v>
      </c>
      <c r="D38" s="329">
        <f t="shared" si="8"/>
        <v>10.662000000000001</v>
      </c>
      <c r="E38" s="329">
        <f t="shared" si="8"/>
        <v>11.718999999999999</v>
      </c>
      <c r="F38" s="329">
        <f t="shared" si="8"/>
        <v>12.425000000000001</v>
      </c>
      <c r="G38" s="329">
        <f t="shared" si="8"/>
        <v>12.557</v>
      </c>
      <c r="H38" s="330">
        <f t="shared" si="2"/>
        <v>57.725999999999999</v>
      </c>
    </row>
    <row r="39" spans="1:8" ht="30" x14ac:dyDescent="0.25">
      <c r="A39" s="331" t="s">
        <v>487</v>
      </c>
      <c r="B39" s="334" t="s">
        <v>1072</v>
      </c>
      <c r="C39" s="329" t="s">
        <v>1039</v>
      </c>
      <c r="D39" s="329" t="s">
        <v>1039</v>
      </c>
      <c r="E39" s="329" t="s">
        <v>1039</v>
      </c>
      <c r="F39" s="329" t="s">
        <v>1039</v>
      </c>
      <c r="G39" s="329" t="s">
        <v>1039</v>
      </c>
      <c r="H39" s="330">
        <f t="shared" si="2"/>
        <v>0</v>
      </c>
    </row>
    <row r="40" spans="1:8" ht="30" x14ac:dyDescent="0.25">
      <c r="A40" s="331" t="s">
        <v>1073</v>
      </c>
      <c r="B40" s="334" t="s">
        <v>1041</v>
      </c>
      <c r="C40" s="329" t="s">
        <v>1039</v>
      </c>
      <c r="D40" s="329" t="s">
        <v>1039</v>
      </c>
      <c r="E40" s="329" t="s">
        <v>1039</v>
      </c>
      <c r="F40" s="329" t="s">
        <v>1039</v>
      </c>
      <c r="G40" s="329" t="s">
        <v>1039</v>
      </c>
      <c r="H40" s="330">
        <f t="shared" si="2"/>
        <v>0</v>
      </c>
    </row>
    <row r="41" spans="1:8" ht="45" x14ac:dyDescent="0.25">
      <c r="A41" s="331" t="s">
        <v>1074</v>
      </c>
      <c r="B41" s="334" t="s">
        <v>1043</v>
      </c>
      <c r="C41" s="329" t="s">
        <v>1039</v>
      </c>
      <c r="D41" s="329" t="s">
        <v>1039</v>
      </c>
      <c r="E41" s="329" t="s">
        <v>1039</v>
      </c>
      <c r="F41" s="329" t="s">
        <v>1039</v>
      </c>
      <c r="G41" s="329" t="s">
        <v>1039</v>
      </c>
      <c r="H41" s="330">
        <f t="shared" si="2"/>
        <v>0</v>
      </c>
    </row>
    <row r="42" spans="1:8" ht="45" x14ac:dyDescent="0.25">
      <c r="A42" s="331" t="s">
        <v>1075</v>
      </c>
      <c r="B42" s="334" t="s">
        <v>1045</v>
      </c>
      <c r="C42" s="329" t="s">
        <v>1039</v>
      </c>
      <c r="D42" s="329" t="s">
        <v>1039</v>
      </c>
      <c r="E42" s="329" t="s">
        <v>1039</v>
      </c>
      <c r="F42" s="329" t="s">
        <v>1039</v>
      </c>
      <c r="G42" s="329" t="s">
        <v>1039</v>
      </c>
      <c r="H42" s="330">
        <f t="shared" si="2"/>
        <v>0</v>
      </c>
    </row>
    <row r="43" spans="1:8" ht="30" x14ac:dyDescent="0.25">
      <c r="A43" s="331" t="s">
        <v>486</v>
      </c>
      <c r="B43" s="334" t="s">
        <v>1076</v>
      </c>
      <c r="C43" s="329" t="s">
        <v>1039</v>
      </c>
      <c r="D43" s="329" t="s">
        <v>1039</v>
      </c>
      <c r="E43" s="329" t="s">
        <v>1039</v>
      </c>
      <c r="F43" s="329" t="s">
        <v>1039</v>
      </c>
      <c r="G43" s="329" t="s">
        <v>1039</v>
      </c>
      <c r="H43" s="330">
        <f t="shared" si="2"/>
        <v>0</v>
      </c>
    </row>
    <row r="44" spans="1:8" x14ac:dyDescent="0.25">
      <c r="A44" s="331" t="s">
        <v>485</v>
      </c>
      <c r="B44" s="334" t="s">
        <v>1077</v>
      </c>
      <c r="C44" s="329">
        <v>10.363</v>
      </c>
      <c r="D44" s="329">
        <v>10.662000000000001</v>
      </c>
      <c r="E44" s="329">
        <v>11.718999999999999</v>
      </c>
      <c r="F44" s="329">
        <v>12.425000000000001</v>
      </c>
      <c r="G44" s="329">
        <v>12.557</v>
      </c>
      <c r="H44" s="330">
        <f t="shared" si="2"/>
        <v>57.725999999999999</v>
      </c>
    </row>
    <row r="45" spans="1:8" ht="30" x14ac:dyDescent="0.25">
      <c r="A45" s="331" t="s">
        <v>484</v>
      </c>
      <c r="B45" s="334" t="s">
        <v>1078</v>
      </c>
      <c r="C45" s="329" t="s">
        <v>1039</v>
      </c>
      <c r="D45" s="329" t="s">
        <v>1039</v>
      </c>
      <c r="E45" s="329" t="s">
        <v>1039</v>
      </c>
      <c r="F45" s="329" t="s">
        <v>1039</v>
      </c>
      <c r="G45" s="329" t="s">
        <v>1039</v>
      </c>
      <c r="H45" s="330">
        <f t="shared" si="2"/>
        <v>0</v>
      </c>
    </row>
    <row r="46" spans="1:8" x14ac:dyDescent="0.25">
      <c r="A46" s="331" t="s">
        <v>1079</v>
      </c>
      <c r="B46" s="334" t="s">
        <v>1080</v>
      </c>
      <c r="C46" s="329">
        <v>0</v>
      </c>
      <c r="D46" s="329">
        <v>0</v>
      </c>
      <c r="E46" s="329">
        <v>0</v>
      </c>
      <c r="F46" s="329">
        <v>0</v>
      </c>
      <c r="G46" s="329">
        <v>0</v>
      </c>
      <c r="H46" s="330">
        <f t="shared" si="2"/>
        <v>0</v>
      </c>
    </row>
    <row r="47" spans="1:8" x14ac:dyDescent="0.25">
      <c r="A47" s="331" t="s">
        <v>1081</v>
      </c>
      <c r="B47" s="334" t="s">
        <v>1061</v>
      </c>
      <c r="C47" s="329" t="s">
        <v>1039</v>
      </c>
      <c r="D47" s="329" t="s">
        <v>1039</v>
      </c>
      <c r="E47" s="329" t="s">
        <v>1039</v>
      </c>
      <c r="F47" s="329" t="s">
        <v>1039</v>
      </c>
      <c r="G47" s="329" t="s">
        <v>1039</v>
      </c>
      <c r="H47" s="330">
        <f t="shared" si="2"/>
        <v>0</v>
      </c>
    </row>
    <row r="48" spans="1:8" ht="45" x14ac:dyDescent="0.25">
      <c r="A48" s="331" t="s">
        <v>1082</v>
      </c>
      <c r="B48" s="334" t="s">
        <v>1083</v>
      </c>
      <c r="C48" s="329" t="s">
        <v>1039</v>
      </c>
      <c r="D48" s="329" t="s">
        <v>1039</v>
      </c>
      <c r="E48" s="329" t="s">
        <v>1039</v>
      </c>
      <c r="F48" s="329" t="s">
        <v>1039</v>
      </c>
      <c r="G48" s="329" t="s">
        <v>1039</v>
      </c>
      <c r="H48" s="330">
        <f t="shared" si="2"/>
        <v>0</v>
      </c>
    </row>
    <row r="49" spans="1:8" x14ac:dyDescent="0.25">
      <c r="A49" s="331" t="s">
        <v>1084</v>
      </c>
      <c r="B49" s="333" t="s">
        <v>1065</v>
      </c>
      <c r="C49" s="329" t="s">
        <v>1039</v>
      </c>
      <c r="D49" s="329" t="s">
        <v>1039</v>
      </c>
      <c r="E49" s="329" t="s">
        <v>1039</v>
      </c>
      <c r="F49" s="329" t="s">
        <v>1039</v>
      </c>
      <c r="G49" s="329" t="s">
        <v>1039</v>
      </c>
      <c r="H49" s="330">
        <f t="shared" si="2"/>
        <v>0</v>
      </c>
    </row>
    <row r="50" spans="1:8" x14ac:dyDescent="0.25">
      <c r="A50" s="331" t="s">
        <v>1085</v>
      </c>
      <c r="B50" s="335" t="s">
        <v>1067</v>
      </c>
      <c r="C50" s="329" t="s">
        <v>1039</v>
      </c>
      <c r="D50" s="329" t="s">
        <v>1039</v>
      </c>
      <c r="E50" s="329" t="s">
        <v>1039</v>
      </c>
      <c r="F50" s="329" t="s">
        <v>1039</v>
      </c>
      <c r="G50" s="329" t="s">
        <v>1039</v>
      </c>
      <c r="H50" s="330">
        <f t="shared" si="2"/>
        <v>0</v>
      </c>
    </row>
    <row r="51" spans="1:8" x14ac:dyDescent="0.25">
      <c r="A51" s="331" t="s">
        <v>483</v>
      </c>
      <c r="B51" s="334" t="s">
        <v>1086</v>
      </c>
      <c r="C51" s="329">
        <v>0</v>
      </c>
      <c r="D51" s="329">
        <v>0</v>
      </c>
      <c r="E51" s="329">
        <v>0</v>
      </c>
      <c r="F51" s="329">
        <v>0</v>
      </c>
      <c r="G51" s="329">
        <v>0</v>
      </c>
      <c r="H51" s="330">
        <f t="shared" si="2"/>
        <v>0</v>
      </c>
    </row>
    <row r="52" spans="1:8" ht="30" x14ac:dyDescent="0.25">
      <c r="A52" s="331" t="s">
        <v>477</v>
      </c>
      <c r="B52" s="334" t="s">
        <v>1087</v>
      </c>
      <c r="C52" s="329">
        <f t="shared" ref="C52:G52" si="9">C58+C60</f>
        <v>0</v>
      </c>
      <c r="D52" s="329">
        <f t="shared" si="9"/>
        <v>0</v>
      </c>
      <c r="E52" s="329">
        <f t="shared" si="9"/>
        <v>0</v>
      </c>
      <c r="F52" s="329">
        <f t="shared" si="9"/>
        <v>0</v>
      </c>
      <c r="G52" s="329">
        <f t="shared" si="9"/>
        <v>0</v>
      </c>
      <c r="H52" s="330">
        <f t="shared" si="2"/>
        <v>0</v>
      </c>
    </row>
    <row r="53" spans="1:8" ht="30" x14ac:dyDescent="0.25">
      <c r="A53" s="331" t="s">
        <v>475</v>
      </c>
      <c r="B53" s="334" t="s">
        <v>1072</v>
      </c>
      <c r="C53" s="329" t="s">
        <v>1039</v>
      </c>
      <c r="D53" s="329" t="s">
        <v>1039</v>
      </c>
      <c r="E53" s="329" t="s">
        <v>1039</v>
      </c>
      <c r="F53" s="329" t="s">
        <v>1039</v>
      </c>
      <c r="G53" s="329" t="s">
        <v>1039</v>
      </c>
      <c r="H53" s="330">
        <f t="shared" si="2"/>
        <v>0</v>
      </c>
    </row>
    <row r="54" spans="1:8" ht="30" x14ac:dyDescent="0.25">
      <c r="A54" s="331" t="s">
        <v>1088</v>
      </c>
      <c r="B54" s="334" t="s">
        <v>1041</v>
      </c>
      <c r="C54" s="329" t="s">
        <v>1039</v>
      </c>
      <c r="D54" s="329" t="s">
        <v>1039</v>
      </c>
      <c r="E54" s="329" t="s">
        <v>1039</v>
      </c>
      <c r="F54" s="329" t="s">
        <v>1039</v>
      </c>
      <c r="G54" s="329" t="s">
        <v>1039</v>
      </c>
      <c r="H54" s="330">
        <f t="shared" si="2"/>
        <v>0</v>
      </c>
    </row>
    <row r="55" spans="1:8" ht="45" x14ac:dyDescent="0.25">
      <c r="A55" s="331" t="s">
        <v>1089</v>
      </c>
      <c r="B55" s="334" t="s">
        <v>1043</v>
      </c>
      <c r="C55" s="329" t="s">
        <v>1039</v>
      </c>
      <c r="D55" s="329" t="s">
        <v>1039</v>
      </c>
      <c r="E55" s="329" t="s">
        <v>1039</v>
      </c>
      <c r="F55" s="329" t="s">
        <v>1039</v>
      </c>
      <c r="G55" s="329" t="s">
        <v>1039</v>
      </c>
      <c r="H55" s="330">
        <f t="shared" si="2"/>
        <v>0</v>
      </c>
    </row>
    <row r="56" spans="1:8" ht="45" x14ac:dyDescent="0.25">
      <c r="A56" s="331" t="s">
        <v>1090</v>
      </c>
      <c r="B56" s="334" t="s">
        <v>1045</v>
      </c>
      <c r="C56" s="329" t="s">
        <v>1039</v>
      </c>
      <c r="D56" s="329" t="s">
        <v>1039</v>
      </c>
      <c r="E56" s="329" t="s">
        <v>1039</v>
      </c>
      <c r="F56" s="329" t="s">
        <v>1039</v>
      </c>
      <c r="G56" s="329" t="s">
        <v>1039</v>
      </c>
      <c r="H56" s="330">
        <f t="shared" si="2"/>
        <v>0</v>
      </c>
    </row>
    <row r="57" spans="1:8" ht="30" x14ac:dyDescent="0.25">
      <c r="A57" s="331" t="s">
        <v>473</v>
      </c>
      <c r="B57" s="334" t="s">
        <v>1076</v>
      </c>
      <c r="C57" s="329" t="s">
        <v>1039</v>
      </c>
      <c r="D57" s="329" t="s">
        <v>1039</v>
      </c>
      <c r="E57" s="329" t="s">
        <v>1039</v>
      </c>
      <c r="F57" s="329" t="s">
        <v>1039</v>
      </c>
      <c r="G57" s="329" t="s">
        <v>1039</v>
      </c>
      <c r="H57" s="330">
        <f t="shared" si="2"/>
        <v>0</v>
      </c>
    </row>
    <row r="58" spans="1:8" x14ac:dyDescent="0.25">
      <c r="A58" s="331" t="s">
        <v>472</v>
      </c>
      <c r="B58" s="334" t="s">
        <v>1077</v>
      </c>
      <c r="C58" s="329">
        <v>0</v>
      </c>
      <c r="D58" s="329">
        <v>0</v>
      </c>
      <c r="E58" s="329">
        <v>0</v>
      </c>
      <c r="F58" s="329">
        <v>0</v>
      </c>
      <c r="G58" s="329">
        <v>0</v>
      </c>
      <c r="H58" s="330">
        <f t="shared" si="2"/>
        <v>0</v>
      </c>
    </row>
    <row r="59" spans="1:8" ht="30" x14ac:dyDescent="0.25">
      <c r="A59" s="331" t="s">
        <v>471</v>
      </c>
      <c r="B59" s="334" t="s">
        <v>1078</v>
      </c>
      <c r="C59" s="329" t="s">
        <v>1039</v>
      </c>
      <c r="D59" s="329" t="s">
        <v>1039</v>
      </c>
      <c r="E59" s="329" t="s">
        <v>1039</v>
      </c>
      <c r="F59" s="329" t="s">
        <v>1039</v>
      </c>
      <c r="G59" s="329" t="s">
        <v>1039</v>
      </c>
      <c r="H59" s="330">
        <f t="shared" si="2"/>
        <v>0</v>
      </c>
    </row>
    <row r="60" spans="1:8" x14ac:dyDescent="0.25">
      <c r="A60" s="331" t="s">
        <v>747</v>
      </c>
      <c r="B60" s="334" t="s">
        <v>1080</v>
      </c>
      <c r="C60" s="329">
        <v>0</v>
      </c>
      <c r="D60" s="329">
        <v>0</v>
      </c>
      <c r="E60" s="329">
        <v>0</v>
      </c>
      <c r="F60" s="329">
        <v>0</v>
      </c>
      <c r="G60" s="329">
        <v>0</v>
      </c>
      <c r="H60" s="330">
        <f t="shared" si="2"/>
        <v>0</v>
      </c>
    </row>
    <row r="61" spans="1:8" x14ac:dyDescent="0.25">
      <c r="A61" s="331" t="s">
        <v>749</v>
      </c>
      <c r="B61" s="334" t="s">
        <v>1061</v>
      </c>
      <c r="C61" s="329" t="s">
        <v>1039</v>
      </c>
      <c r="D61" s="329" t="s">
        <v>1039</v>
      </c>
      <c r="E61" s="329" t="s">
        <v>1039</v>
      </c>
      <c r="F61" s="329" t="s">
        <v>1039</v>
      </c>
      <c r="G61" s="329" t="s">
        <v>1039</v>
      </c>
      <c r="H61" s="330">
        <f t="shared" si="2"/>
        <v>0</v>
      </c>
    </row>
    <row r="62" spans="1:8" ht="45" x14ac:dyDescent="0.25">
      <c r="A62" s="331" t="s">
        <v>751</v>
      </c>
      <c r="B62" s="334" t="s">
        <v>1083</v>
      </c>
      <c r="C62" s="329" t="s">
        <v>1039</v>
      </c>
      <c r="D62" s="329" t="s">
        <v>1039</v>
      </c>
      <c r="E62" s="329" t="s">
        <v>1039</v>
      </c>
      <c r="F62" s="329" t="s">
        <v>1039</v>
      </c>
      <c r="G62" s="329" t="s">
        <v>1039</v>
      </c>
      <c r="H62" s="330">
        <f t="shared" si="2"/>
        <v>0</v>
      </c>
    </row>
    <row r="63" spans="1:8" x14ac:dyDescent="0.25">
      <c r="A63" s="331" t="s">
        <v>1091</v>
      </c>
      <c r="B63" s="335" t="s">
        <v>1065</v>
      </c>
      <c r="C63" s="329" t="s">
        <v>1039</v>
      </c>
      <c r="D63" s="329" t="s">
        <v>1039</v>
      </c>
      <c r="E63" s="329" t="s">
        <v>1039</v>
      </c>
      <c r="F63" s="329" t="s">
        <v>1039</v>
      </c>
      <c r="G63" s="329" t="s">
        <v>1039</v>
      </c>
      <c r="H63" s="330">
        <f t="shared" si="2"/>
        <v>0</v>
      </c>
    </row>
    <row r="64" spans="1:8" x14ac:dyDescent="0.25">
      <c r="A64" s="331" t="s">
        <v>1092</v>
      </c>
      <c r="B64" s="335" t="s">
        <v>1067</v>
      </c>
      <c r="C64" s="329" t="s">
        <v>1039</v>
      </c>
      <c r="D64" s="329" t="s">
        <v>1039</v>
      </c>
      <c r="E64" s="329" t="s">
        <v>1039</v>
      </c>
      <c r="F64" s="329" t="s">
        <v>1039</v>
      </c>
      <c r="G64" s="329" t="s">
        <v>1039</v>
      </c>
      <c r="H64" s="330">
        <f t="shared" si="2"/>
        <v>0</v>
      </c>
    </row>
    <row r="65" spans="1:8" x14ac:dyDescent="0.25">
      <c r="A65" s="331" t="s">
        <v>758</v>
      </c>
      <c r="B65" s="333" t="s">
        <v>1093</v>
      </c>
      <c r="C65" s="329">
        <v>0</v>
      </c>
      <c r="D65" s="329">
        <v>0</v>
      </c>
      <c r="E65" s="329">
        <v>0</v>
      </c>
      <c r="F65" s="329">
        <v>0</v>
      </c>
      <c r="G65" s="329">
        <v>0</v>
      </c>
      <c r="H65" s="330">
        <f t="shared" si="2"/>
        <v>0</v>
      </c>
    </row>
    <row r="66" spans="1:8" x14ac:dyDescent="0.25">
      <c r="A66" s="331" t="s">
        <v>764</v>
      </c>
      <c r="B66" s="333" t="s">
        <v>1094</v>
      </c>
      <c r="C66" s="329">
        <v>0</v>
      </c>
      <c r="D66" s="329">
        <v>0</v>
      </c>
      <c r="E66" s="329">
        <v>0</v>
      </c>
      <c r="F66" s="329">
        <v>0</v>
      </c>
      <c r="G66" s="329">
        <v>0</v>
      </c>
      <c r="H66" s="330">
        <f t="shared" si="2"/>
        <v>0</v>
      </c>
    </row>
    <row r="67" spans="1:8" x14ac:dyDescent="0.25">
      <c r="A67" s="331" t="s">
        <v>1095</v>
      </c>
      <c r="B67" s="334" t="s">
        <v>1096</v>
      </c>
      <c r="C67" s="329">
        <v>0</v>
      </c>
      <c r="D67" s="329">
        <v>0</v>
      </c>
      <c r="E67" s="329">
        <v>0</v>
      </c>
      <c r="F67" s="329">
        <v>0</v>
      </c>
      <c r="G67" s="329">
        <v>0</v>
      </c>
      <c r="H67" s="330">
        <f t="shared" si="2"/>
        <v>0</v>
      </c>
    </row>
    <row r="68" spans="1:8" x14ac:dyDescent="0.25">
      <c r="A68" s="331" t="s">
        <v>1097</v>
      </c>
      <c r="B68" s="334" t="s">
        <v>1098</v>
      </c>
      <c r="C68" s="329">
        <v>0</v>
      </c>
      <c r="D68" s="329">
        <v>0</v>
      </c>
      <c r="E68" s="329">
        <v>0</v>
      </c>
      <c r="F68" s="329">
        <v>0</v>
      </c>
      <c r="G68" s="329">
        <v>0</v>
      </c>
      <c r="H68" s="330">
        <f t="shared" si="2"/>
        <v>0</v>
      </c>
    </row>
    <row r="69" spans="1:8" x14ac:dyDescent="0.25">
      <c r="A69" s="331" t="s">
        <v>1099</v>
      </c>
      <c r="B69" s="336" t="s">
        <v>1100</v>
      </c>
      <c r="C69" s="329">
        <f t="shared" ref="C69:G69" si="10">C70+C71+C72+C73+C74+C79+C80</f>
        <v>0</v>
      </c>
      <c r="D69" s="329">
        <f t="shared" si="10"/>
        <v>0</v>
      </c>
      <c r="E69" s="329">
        <f t="shared" si="10"/>
        <v>0</v>
      </c>
      <c r="F69" s="329">
        <f t="shared" si="10"/>
        <v>0</v>
      </c>
      <c r="G69" s="329">
        <f t="shared" si="10"/>
        <v>0</v>
      </c>
      <c r="H69" s="330">
        <f t="shared" si="2"/>
        <v>0</v>
      </c>
    </row>
    <row r="70" spans="1:8" x14ac:dyDescent="0.25">
      <c r="A70" s="331" t="s">
        <v>1101</v>
      </c>
      <c r="B70" s="333" t="s">
        <v>1102</v>
      </c>
      <c r="C70" s="329">
        <v>0</v>
      </c>
      <c r="D70" s="329">
        <v>0</v>
      </c>
      <c r="E70" s="329">
        <v>0</v>
      </c>
      <c r="F70" s="329">
        <v>0</v>
      </c>
      <c r="G70" s="329">
        <v>0</v>
      </c>
      <c r="H70" s="330">
        <f t="shared" si="2"/>
        <v>0</v>
      </c>
    </row>
    <row r="71" spans="1:8" x14ac:dyDescent="0.25">
      <c r="A71" s="331" t="s">
        <v>1103</v>
      </c>
      <c r="B71" s="333" t="s">
        <v>1104</v>
      </c>
      <c r="C71" s="329">
        <v>0</v>
      </c>
      <c r="D71" s="329">
        <v>0</v>
      </c>
      <c r="E71" s="329">
        <v>0</v>
      </c>
      <c r="F71" s="329">
        <v>0</v>
      </c>
      <c r="G71" s="329">
        <v>0</v>
      </c>
      <c r="H71" s="330">
        <f t="shared" si="2"/>
        <v>0</v>
      </c>
    </row>
    <row r="72" spans="1:8" x14ac:dyDescent="0.25">
      <c r="A72" s="331" t="s">
        <v>1105</v>
      </c>
      <c r="B72" s="333" t="s">
        <v>1106</v>
      </c>
      <c r="C72" s="329">
        <v>0</v>
      </c>
      <c r="D72" s="329">
        <v>0</v>
      </c>
      <c r="E72" s="329">
        <v>0</v>
      </c>
      <c r="F72" s="329">
        <v>0</v>
      </c>
      <c r="G72" s="329">
        <v>0</v>
      </c>
      <c r="H72" s="330">
        <f t="shared" si="2"/>
        <v>0</v>
      </c>
    </row>
    <row r="73" spans="1:8" x14ac:dyDescent="0.25">
      <c r="A73" s="331" t="s">
        <v>1107</v>
      </c>
      <c r="B73" s="333" t="s">
        <v>1108</v>
      </c>
      <c r="C73" s="329">
        <v>0</v>
      </c>
      <c r="D73" s="329">
        <v>0</v>
      </c>
      <c r="E73" s="329">
        <v>0</v>
      </c>
      <c r="F73" s="329">
        <v>0</v>
      </c>
      <c r="G73" s="329">
        <v>0</v>
      </c>
      <c r="H73" s="330">
        <f t="shared" si="2"/>
        <v>0</v>
      </c>
    </row>
    <row r="74" spans="1:8" x14ac:dyDescent="0.25">
      <c r="A74" s="331" t="s">
        <v>1109</v>
      </c>
      <c r="B74" s="333" t="s">
        <v>1110</v>
      </c>
      <c r="C74" s="329">
        <v>0</v>
      </c>
      <c r="D74" s="329">
        <v>0</v>
      </c>
      <c r="E74" s="329">
        <v>0</v>
      </c>
      <c r="F74" s="329">
        <v>0</v>
      </c>
      <c r="G74" s="329">
        <v>0</v>
      </c>
      <c r="H74" s="330">
        <f t="shared" si="2"/>
        <v>0</v>
      </c>
    </row>
    <row r="75" spans="1:8" x14ac:dyDescent="0.25">
      <c r="A75" s="331" t="s">
        <v>1111</v>
      </c>
      <c r="B75" s="334" t="s">
        <v>1112</v>
      </c>
      <c r="C75" s="329">
        <v>0</v>
      </c>
      <c r="D75" s="329">
        <v>0</v>
      </c>
      <c r="E75" s="329">
        <v>0</v>
      </c>
      <c r="F75" s="329">
        <v>0</v>
      </c>
      <c r="G75" s="329">
        <v>0</v>
      </c>
      <c r="H75" s="330">
        <f t="shared" si="2"/>
        <v>0</v>
      </c>
    </row>
    <row r="76" spans="1:8" ht="30" x14ac:dyDescent="0.25">
      <c r="A76" s="331" t="s">
        <v>1113</v>
      </c>
      <c r="B76" s="334" t="s">
        <v>1114</v>
      </c>
      <c r="C76" s="329">
        <v>0</v>
      </c>
      <c r="D76" s="329">
        <v>0</v>
      </c>
      <c r="E76" s="329">
        <v>0</v>
      </c>
      <c r="F76" s="329">
        <v>0</v>
      </c>
      <c r="G76" s="329">
        <v>0</v>
      </c>
      <c r="H76" s="330">
        <f t="shared" ref="H76:H80" si="11">SUM(C76:G76)</f>
        <v>0</v>
      </c>
    </row>
    <row r="77" spans="1:8" ht="30" x14ac:dyDescent="0.25">
      <c r="A77" s="331" t="s">
        <v>1115</v>
      </c>
      <c r="B77" s="334" t="s">
        <v>1116</v>
      </c>
      <c r="C77" s="329">
        <v>0</v>
      </c>
      <c r="D77" s="329">
        <v>0</v>
      </c>
      <c r="E77" s="329">
        <v>0</v>
      </c>
      <c r="F77" s="329">
        <v>0</v>
      </c>
      <c r="G77" s="329">
        <v>0</v>
      </c>
      <c r="H77" s="330">
        <f t="shared" si="11"/>
        <v>0</v>
      </c>
    </row>
    <row r="78" spans="1:8" ht="45" x14ac:dyDescent="0.25">
      <c r="A78" s="331" t="s">
        <v>1117</v>
      </c>
      <c r="B78" s="334" t="s">
        <v>1118</v>
      </c>
      <c r="C78" s="329">
        <v>0</v>
      </c>
      <c r="D78" s="329">
        <v>0</v>
      </c>
      <c r="E78" s="329">
        <v>0</v>
      </c>
      <c r="F78" s="329">
        <v>0</v>
      </c>
      <c r="G78" s="329">
        <v>0</v>
      </c>
      <c r="H78" s="330">
        <f t="shared" si="11"/>
        <v>0</v>
      </c>
    </row>
    <row r="79" spans="1:8" x14ac:dyDescent="0.25">
      <c r="A79" s="331" t="s">
        <v>1119</v>
      </c>
      <c r="B79" s="333" t="s">
        <v>1120</v>
      </c>
      <c r="C79" s="329">
        <v>0</v>
      </c>
      <c r="D79" s="329">
        <v>0</v>
      </c>
      <c r="E79" s="329">
        <v>0</v>
      </c>
      <c r="F79" s="329">
        <v>0</v>
      </c>
      <c r="G79" s="329">
        <v>0</v>
      </c>
      <c r="H79" s="330">
        <f t="shared" si="11"/>
        <v>0</v>
      </c>
    </row>
    <row r="80" spans="1:8" ht="15.75" thickBot="1" x14ac:dyDescent="0.3">
      <c r="A80" s="337" t="s">
        <v>1121</v>
      </c>
      <c r="B80" s="338" t="s">
        <v>1122</v>
      </c>
      <c r="C80" s="339">
        <v>0</v>
      </c>
      <c r="D80" s="339">
        <v>0</v>
      </c>
      <c r="E80" s="339">
        <v>0</v>
      </c>
      <c r="F80" s="339">
        <v>0</v>
      </c>
      <c r="G80" s="339">
        <v>0</v>
      </c>
      <c r="H80" s="340">
        <f t="shared" si="11"/>
        <v>0</v>
      </c>
    </row>
    <row r="84" spans="2:6" ht="15.75" x14ac:dyDescent="0.25">
      <c r="B84" s="341" t="s">
        <v>1127</v>
      </c>
      <c r="C84" s="341"/>
      <c r="D84" s="342"/>
      <c r="E84" s="343"/>
      <c r="F84" s="341" t="s">
        <v>1128</v>
      </c>
    </row>
  </sheetData>
  <mergeCells count="9">
    <mergeCell ref="A8:A9"/>
    <mergeCell ref="B8:B9"/>
    <mergeCell ref="A11:B11"/>
    <mergeCell ref="A1:H1"/>
    <mergeCell ref="A2:H2"/>
    <mergeCell ref="A3:H3"/>
    <mergeCell ref="A4:H4"/>
    <mergeCell ref="A5:H5"/>
    <mergeCell ref="A6:H6"/>
  </mergeCells>
  <pageMargins left="0.78740157480314965" right="0.39370078740157483" top="0.39370078740157483"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33F15-9EF0-4C5D-806A-6161D9761E6F}">
  <sheetPr>
    <pageSetUpPr fitToPage="1"/>
  </sheetPr>
  <dimension ref="A1:BF105"/>
  <sheetViews>
    <sheetView zoomScale="80" zoomScaleNormal="80" workbookViewId="0">
      <selection activeCell="A11" sqref="A11"/>
    </sheetView>
  </sheetViews>
  <sheetFormatPr defaultRowHeight="12" x14ac:dyDescent="0.2"/>
  <cols>
    <col min="1" max="1" width="11.140625" style="16" customWidth="1"/>
    <col min="2" max="2" width="44.28515625" style="16" customWidth="1"/>
    <col min="3" max="3" width="14.5703125" style="16" customWidth="1"/>
    <col min="4" max="45" width="9.28515625" style="16" customWidth="1"/>
    <col min="46" max="16384" width="9.140625" style="16"/>
  </cols>
  <sheetData>
    <row r="1" spans="1:58" s="25" customFormat="1" ht="11.25" x14ac:dyDescent="0.2">
      <c r="AS1" s="28" t="s">
        <v>121</v>
      </c>
    </row>
    <row r="2" spans="1:58" s="25" customFormat="1" ht="11.25" x14ac:dyDescent="0.2">
      <c r="J2" s="161"/>
      <c r="K2" s="344"/>
      <c r="L2" s="344"/>
      <c r="M2" s="344"/>
      <c r="N2" s="344"/>
      <c r="O2" s="161"/>
      <c r="AS2" s="26" t="s">
        <v>68</v>
      </c>
    </row>
    <row r="3" spans="1:58" s="25" customFormat="1" ht="11.25" x14ac:dyDescent="0.2">
      <c r="AS3" s="26" t="s">
        <v>67</v>
      </c>
    </row>
    <row r="4" spans="1:58" ht="18.75" customHeight="1" x14ac:dyDescent="0.2">
      <c r="A4" s="345" t="s">
        <v>120</v>
      </c>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c r="AJ4" s="345"/>
      <c r="AK4" s="345"/>
      <c r="AL4" s="345"/>
      <c r="AM4" s="345"/>
      <c r="AN4" s="345"/>
      <c r="AO4" s="345"/>
      <c r="AP4" s="345"/>
      <c r="AQ4" s="345"/>
      <c r="AR4" s="345"/>
      <c r="AS4" s="345"/>
    </row>
    <row r="5" spans="1:58" ht="18.75" customHeight="1" x14ac:dyDescent="0.3">
      <c r="A5" s="346" t="s">
        <v>679</v>
      </c>
      <c r="B5" s="346"/>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row>
    <row r="6" spans="1:58" ht="15.75" customHeight="1" x14ac:dyDescent="0.2"/>
    <row r="7" spans="1:58" ht="21.75" customHeight="1" x14ac:dyDescent="0.2">
      <c r="A7" s="347" t="s">
        <v>674</v>
      </c>
      <c r="B7" s="347"/>
      <c r="C7" s="347"/>
      <c r="D7" s="347"/>
      <c r="E7" s="347"/>
      <c r="F7" s="347"/>
      <c r="G7" s="347"/>
      <c r="H7" s="347"/>
      <c r="I7" s="347"/>
      <c r="J7" s="347"/>
      <c r="K7" s="347"/>
      <c r="L7" s="347"/>
      <c r="M7" s="347"/>
      <c r="N7" s="347"/>
      <c r="O7" s="347"/>
      <c r="P7" s="347"/>
      <c r="Q7" s="347"/>
      <c r="R7" s="347"/>
      <c r="S7" s="347"/>
      <c r="T7" s="347"/>
      <c r="U7" s="347"/>
      <c r="V7" s="347"/>
      <c r="W7" s="347"/>
      <c r="X7" s="347"/>
      <c r="Y7" s="347"/>
      <c r="Z7" s="347"/>
      <c r="AA7" s="347"/>
      <c r="AB7" s="347"/>
      <c r="AC7" s="347"/>
      <c r="AD7" s="347"/>
      <c r="AE7" s="347"/>
      <c r="AF7" s="347"/>
      <c r="AG7" s="347"/>
      <c r="AH7" s="347"/>
      <c r="AI7" s="347"/>
      <c r="AJ7" s="347"/>
      <c r="AK7" s="347"/>
      <c r="AL7" s="347"/>
      <c r="AM7" s="347"/>
      <c r="AN7" s="347"/>
      <c r="AO7" s="347"/>
      <c r="AP7" s="347"/>
      <c r="AQ7" s="347"/>
      <c r="AR7" s="347"/>
      <c r="AS7" s="347"/>
    </row>
    <row r="8" spans="1:58" ht="15.75" customHeight="1" x14ac:dyDescent="0.2">
      <c r="A8" s="348" t="s">
        <v>675</v>
      </c>
      <c r="B8" s="348"/>
      <c r="C8" s="348"/>
      <c r="D8" s="348"/>
      <c r="E8" s="348"/>
      <c r="F8" s="348"/>
      <c r="G8" s="348"/>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c r="AL8" s="348"/>
      <c r="AM8" s="348"/>
      <c r="AN8" s="348"/>
      <c r="AO8" s="348"/>
      <c r="AP8" s="348"/>
      <c r="AQ8" s="348"/>
      <c r="AR8" s="348"/>
      <c r="AS8" s="348"/>
    </row>
    <row r="9" spans="1:58" ht="12" customHeight="1" x14ac:dyDescent="0.2"/>
    <row r="10" spans="1:58" ht="16.5" customHeight="1" x14ac:dyDescent="0.2">
      <c r="A10" s="347" t="s">
        <v>1131</v>
      </c>
      <c r="B10" s="347"/>
      <c r="C10" s="347"/>
      <c r="D10" s="347"/>
      <c r="E10" s="347"/>
      <c r="F10" s="347"/>
      <c r="G10" s="347"/>
      <c r="H10" s="347"/>
      <c r="I10" s="347"/>
      <c r="J10" s="347"/>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row>
    <row r="11" spans="1:58" ht="15" customHeight="1" x14ac:dyDescent="0.2">
      <c r="A11" s="162"/>
      <c r="B11" s="162"/>
      <c r="C11" s="162"/>
      <c r="D11" s="162"/>
      <c r="E11" s="162"/>
      <c r="F11" s="162"/>
      <c r="G11" s="162"/>
      <c r="H11" s="162"/>
      <c r="I11" s="162"/>
      <c r="J11" s="162"/>
      <c r="K11" s="162"/>
      <c r="L11" s="162"/>
      <c r="M11" s="162"/>
      <c r="N11" s="162"/>
      <c r="O11" s="162"/>
      <c r="P11" s="24"/>
      <c r="Q11" s="24"/>
      <c r="R11" s="24"/>
      <c r="S11" s="24"/>
      <c r="T11" s="24"/>
      <c r="U11" s="24"/>
      <c r="V11" s="24"/>
      <c r="W11" s="24"/>
      <c r="X11" s="24"/>
      <c r="Y11" s="24"/>
      <c r="Z11" s="24"/>
      <c r="AA11" s="24"/>
      <c r="AB11" s="24"/>
      <c r="AC11" s="24"/>
      <c r="AD11" s="24"/>
      <c r="AE11" s="24"/>
      <c r="AF11" s="24"/>
      <c r="AG11" s="24"/>
      <c r="AH11" s="162"/>
      <c r="AI11" s="162"/>
      <c r="AJ11" s="162"/>
      <c r="AK11" s="162"/>
      <c r="AL11" s="162"/>
      <c r="AM11" s="162"/>
      <c r="AN11" s="162"/>
      <c r="AO11" s="162"/>
      <c r="AP11" s="162"/>
      <c r="AQ11" s="162"/>
      <c r="AR11" s="162"/>
      <c r="AS11" s="162"/>
    </row>
    <row r="12" spans="1:58" ht="15.75" customHeight="1" x14ac:dyDescent="0.3">
      <c r="A12" s="349" t="s">
        <v>1132</v>
      </c>
      <c r="B12" s="349"/>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21"/>
      <c r="AU12" s="21"/>
      <c r="AV12" s="21"/>
      <c r="AW12" s="21"/>
      <c r="AX12" s="21"/>
      <c r="AY12" s="21"/>
      <c r="AZ12" s="21"/>
      <c r="BA12" s="21"/>
      <c r="BB12" s="21"/>
      <c r="BC12" s="21"/>
      <c r="BD12" s="21"/>
      <c r="BE12" s="21"/>
      <c r="BF12" s="21"/>
    </row>
    <row r="13" spans="1:58" ht="15.75" customHeight="1" x14ac:dyDescent="0.25">
      <c r="A13" s="350" t="s">
        <v>118</v>
      </c>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22"/>
      <c r="AU13" s="22"/>
      <c r="AV13" s="22"/>
      <c r="AW13" s="22"/>
      <c r="AX13" s="22"/>
      <c r="AY13" s="22"/>
      <c r="AZ13" s="22"/>
      <c r="BA13" s="22"/>
      <c r="BB13" s="22"/>
      <c r="BC13" s="22"/>
      <c r="BD13" s="22"/>
      <c r="BE13" s="22"/>
      <c r="BF13" s="22"/>
    </row>
    <row r="14" spans="1:58" ht="15.75" customHeight="1" thickBot="1" x14ac:dyDescent="0.35">
      <c r="A14" s="349"/>
      <c r="B14" s="349"/>
      <c r="C14" s="349"/>
      <c r="D14" s="349"/>
      <c r="E14" s="349"/>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349"/>
      <c r="AM14" s="349"/>
      <c r="AN14" s="349"/>
      <c r="AO14" s="349"/>
      <c r="AP14" s="349"/>
      <c r="AQ14" s="349"/>
      <c r="AR14" s="349"/>
      <c r="AS14" s="349"/>
      <c r="AT14" s="21"/>
      <c r="AU14" s="21"/>
      <c r="AV14" s="21"/>
      <c r="AW14" s="21"/>
      <c r="AX14" s="21"/>
      <c r="AY14" s="21"/>
      <c r="AZ14" s="21"/>
      <c r="BA14" s="21"/>
      <c r="BB14" s="21"/>
      <c r="BC14" s="21"/>
      <c r="BD14" s="21"/>
      <c r="BE14" s="21"/>
      <c r="BF14" s="21"/>
    </row>
    <row r="15" spans="1:58" s="20" customFormat="1" ht="16.5" thickBot="1" x14ac:dyDescent="0.3">
      <c r="A15" s="351" t="s">
        <v>62</v>
      </c>
      <c r="B15" s="351" t="s">
        <v>61</v>
      </c>
      <c r="C15" s="351" t="s">
        <v>117</v>
      </c>
      <c r="D15" s="351" t="s">
        <v>116</v>
      </c>
      <c r="E15" s="351"/>
      <c r="F15" s="351"/>
      <c r="G15" s="351"/>
      <c r="H15" s="351"/>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351"/>
      <c r="AR15" s="351"/>
      <c r="AS15" s="351"/>
    </row>
    <row r="16" spans="1:58" ht="87.75" customHeight="1" thickBot="1" x14ac:dyDescent="0.25">
      <c r="A16" s="351"/>
      <c r="B16" s="351"/>
      <c r="C16" s="351"/>
      <c r="D16" s="351" t="s">
        <v>115</v>
      </c>
      <c r="E16" s="351"/>
      <c r="F16" s="351"/>
      <c r="G16" s="351"/>
      <c r="H16" s="351"/>
      <c r="I16" s="351"/>
      <c r="J16" s="351" t="s">
        <v>114</v>
      </c>
      <c r="K16" s="351"/>
      <c r="L16" s="351"/>
      <c r="M16" s="351"/>
      <c r="N16" s="351"/>
      <c r="O16" s="351"/>
      <c r="P16" s="351" t="s">
        <v>113</v>
      </c>
      <c r="Q16" s="351"/>
      <c r="R16" s="351"/>
      <c r="S16" s="351"/>
      <c r="T16" s="351"/>
      <c r="U16" s="351"/>
      <c r="V16" s="351" t="s">
        <v>112</v>
      </c>
      <c r="W16" s="351"/>
      <c r="X16" s="351"/>
      <c r="Y16" s="351"/>
      <c r="Z16" s="351"/>
      <c r="AA16" s="351"/>
      <c r="AB16" s="351" t="s">
        <v>111</v>
      </c>
      <c r="AC16" s="351"/>
      <c r="AD16" s="351"/>
      <c r="AE16" s="351"/>
      <c r="AF16" s="351"/>
      <c r="AG16" s="351"/>
      <c r="AH16" s="351" t="s">
        <v>110</v>
      </c>
      <c r="AI16" s="351"/>
      <c r="AJ16" s="351"/>
      <c r="AK16" s="351"/>
      <c r="AL16" s="351"/>
      <c r="AM16" s="351"/>
      <c r="AN16" s="351" t="s">
        <v>109</v>
      </c>
      <c r="AO16" s="351"/>
      <c r="AP16" s="351"/>
      <c r="AQ16" s="351"/>
      <c r="AR16" s="351"/>
      <c r="AS16" s="351"/>
    </row>
    <row r="17" spans="1:45" s="19" customFormat="1" ht="192" customHeight="1" thickBot="1" x14ac:dyDescent="0.25">
      <c r="A17" s="351"/>
      <c r="B17" s="351"/>
      <c r="C17" s="351"/>
      <c r="D17" s="352" t="s">
        <v>108</v>
      </c>
      <c r="E17" s="352"/>
      <c r="F17" s="352" t="s">
        <v>108</v>
      </c>
      <c r="G17" s="352"/>
      <c r="H17" s="352" t="s">
        <v>107</v>
      </c>
      <c r="I17" s="352"/>
      <c r="J17" s="352" t="s">
        <v>789</v>
      </c>
      <c r="K17" s="352"/>
      <c r="L17" s="352" t="s">
        <v>790</v>
      </c>
      <c r="M17" s="352"/>
      <c r="N17" s="352" t="s">
        <v>107</v>
      </c>
      <c r="O17" s="352"/>
      <c r="P17" s="352" t="s">
        <v>108</v>
      </c>
      <c r="Q17" s="352"/>
      <c r="R17" s="352" t="s">
        <v>108</v>
      </c>
      <c r="S17" s="352"/>
      <c r="T17" s="352" t="s">
        <v>107</v>
      </c>
      <c r="U17" s="352"/>
      <c r="V17" s="352" t="s">
        <v>108</v>
      </c>
      <c r="W17" s="352"/>
      <c r="X17" s="352" t="s">
        <v>108</v>
      </c>
      <c r="Y17" s="352"/>
      <c r="Z17" s="352" t="s">
        <v>107</v>
      </c>
      <c r="AA17" s="352"/>
      <c r="AB17" s="352" t="s">
        <v>108</v>
      </c>
      <c r="AC17" s="352"/>
      <c r="AD17" s="352" t="s">
        <v>108</v>
      </c>
      <c r="AE17" s="352"/>
      <c r="AF17" s="352" t="s">
        <v>107</v>
      </c>
      <c r="AG17" s="352"/>
      <c r="AH17" s="352" t="s">
        <v>791</v>
      </c>
      <c r="AI17" s="352"/>
      <c r="AJ17" s="352" t="s">
        <v>792</v>
      </c>
      <c r="AK17" s="352"/>
      <c r="AL17" s="352" t="s">
        <v>107</v>
      </c>
      <c r="AM17" s="352"/>
      <c r="AN17" s="352" t="s">
        <v>108</v>
      </c>
      <c r="AO17" s="352"/>
      <c r="AP17" s="352" t="s">
        <v>108</v>
      </c>
      <c r="AQ17" s="352"/>
      <c r="AR17" s="352" t="s">
        <v>107</v>
      </c>
      <c r="AS17" s="352"/>
    </row>
    <row r="18" spans="1:45" ht="128.25" customHeight="1" thickBot="1" x14ac:dyDescent="0.25">
      <c r="A18" s="351"/>
      <c r="B18" s="351"/>
      <c r="C18" s="351"/>
      <c r="D18" s="18" t="s">
        <v>106</v>
      </c>
      <c r="E18" s="18" t="s">
        <v>105</v>
      </c>
      <c r="F18" s="18" t="s">
        <v>106</v>
      </c>
      <c r="G18" s="18" t="s">
        <v>105</v>
      </c>
      <c r="H18" s="18" t="s">
        <v>106</v>
      </c>
      <c r="I18" s="18" t="s">
        <v>105</v>
      </c>
      <c r="J18" s="18" t="s">
        <v>106</v>
      </c>
      <c r="K18" s="18" t="s">
        <v>105</v>
      </c>
      <c r="L18" s="18" t="s">
        <v>106</v>
      </c>
      <c r="M18" s="18" t="s">
        <v>105</v>
      </c>
      <c r="N18" s="18" t="s">
        <v>106</v>
      </c>
      <c r="O18" s="18" t="s">
        <v>105</v>
      </c>
      <c r="P18" s="18" t="s">
        <v>106</v>
      </c>
      <c r="Q18" s="18" t="s">
        <v>105</v>
      </c>
      <c r="R18" s="18" t="s">
        <v>106</v>
      </c>
      <c r="S18" s="18" t="s">
        <v>105</v>
      </c>
      <c r="T18" s="18" t="s">
        <v>106</v>
      </c>
      <c r="U18" s="18" t="s">
        <v>105</v>
      </c>
      <c r="V18" s="18" t="s">
        <v>106</v>
      </c>
      <c r="W18" s="18" t="s">
        <v>105</v>
      </c>
      <c r="X18" s="18" t="s">
        <v>106</v>
      </c>
      <c r="Y18" s="18" t="s">
        <v>105</v>
      </c>
      <c r="Z18" s="18" t="s">
        <v>106</v>
      </c>
      <c r="AA18" s="18" t="s">
        <v>105</v>
      </c>
      <c r="AB18" s="18" t="s">
        <v>106</v>
      </c>
      <c r="AC18" s="18" t="s">
        <v>105</v>
      </c>
      <c r="AD18" s="18" t="s">
        <v>106</v>
      </c>
      <c r="AE18" s="18" t="s">
        <v>105</v>
      </c>
      <c r="AF18" s="18" t="s">
        <v>106</v>
      </c>
      <c r="AG18" s="18" t="s">
        <v>105</v>
      </c>
      <c r="AH18" s="18" t="s">
        <v>106</v>
      </c>
      <c r="AI18" s="18" t="s">
        <v>105</v>
      </c>
      <c r="AJ18" s="18" t="s">
        <v>106</v>
      </c>
      <c r="AK18" s="18" t="s">
        <v>105</v>
      </c>
      <c r="AL18" s="18" t="s">
        <v>106</v>
      </c>
      <c r="AM18" s="18" t="s">
        <v>105</v>
      </c>
      <c r="AN18" s="18" t="s">
        <v>106</v>
      </c>
      <c r="AO18" s="18" t="s">
        <v>105</v>
      </c>
      <c r="AP18" s="18" t="s">
        <v>106</v>
      </c>
      <c r="AQ18" s="18" t="s">
        <v>105</v>
      </c>
      <c r="AR18" s="18" t="s">
        <v>106</v>
      </c>
      <c r="AS18" s="18" t="s">
        <v>105</v>
      </c>
    </row>
    <row r="19" spans="1:45" s="17" customFormat="1" ht="15.75" customHeight="1" x14ac:dyDescent="0.25">
      <c r="A19" s="173">
        <v>1</v>
      </c>
      <c r="B19" s="174">
        <v>2</v>
      </c>
      <c r="C19" s="173">
        <v>3</v>
      </c>
      <c r="D19" s="175" t="s">
        <v>104</v>
      </c>
      <c r="E19" s="175" t="s">
        <v>103</v>
      </c>
      <c r="F19" s="175" t="s">
        <v>102</v>
      </c>
      <c r="G19" s="175" t="s">
        <v>101</v>
      </c>
      <c r="H19" s="175" t="s">
        <v>100</v>
      </c>
      <c r="I19" s="175" t="s">
        <v>100</v>
      </c>
      <c r="J19" s="175" t="s">
        <v>99</v>
      </c>
      <c r="K19" s="175" t="s">
        <v>98</v>
      </c>
      <c r="L19" s="175" t="s">
        <v>97</v>
      </c>
      <c r="M19" s="175" t="s">
        <v>96</v>
      </c>
      <c r="N19" s="175" t="s">
        <v>95</v>
      </c>
      <c r="O19" s="175" t="s">
        <v>95</v>
      </c>
      <c r="P19" s="175" t="s">
        <v>94</v>
      </c>
      <c r="Q19" s="175" t="s">
        <v>93</v>
      </c>
      <c r="R19" s="175" t="s">
        <v>92</v>
      </c>
      <c r="S19" s="175" t="s">
        <v>91</v>
      </c>
      <c r="T19" s="175" t="s">
        <v>90</v>
      </c>
      <c r="U19" s="175" t="s">
        <v>90</v>
      </c>
      <c r="V19" s="175" t="s">
        <v>89</v>
      </c>
      <c r="W19" s="175" t="s">
        <v>88</v>
      </c>
      <c r="X19" s="175" t="s">
        <v>87</v>
      </c>
      <c r="Y19" s="175" t="s">
        <v>86</v>
      </c>
      <c r="Z19" s="175" t="s">
        <v>85</v>
      </c>
      <c r="AA19" s="175" t="s">
        <v>85</v>
      </c>
      <c r="AB19" s="175" t="s">
        <v>84</v>
      </c>
      <c r="AC19" s="175" t="s">
        <v>83</v>
      </c>
      <c r="AD19" s="175" t="s">
        <v>82</v>
      </c>
      <c r="AE19" s="175" t="s">
        <v>81</v>
      </c>
      <c r="AF19" s="175" t="s">
        <v>80</v>
      </c>
      <c r="AG19" s="175" t="s">
        <v>80</v>
      </c>
      <c r="AH19" s="175" t="s">
        <v>79</v>
      </c>
      <c r="AI19" s="175" t="s">
        <v>78</v>
      </c>
      <c r="AJ19" s="175" t="s">
        <v>77</v>
      </c>
      <c r="AK19" s="175" t="s">
        <v>76</v>
      </c>
      <c r="AL19" s="175" t="s">
        <v>75</v>
      </c>
      <c r="AM19" s="175" t="s">
        <v>75</v>
      </c>
      <c r="AN19" s="175" t="s">
        <v>74</v>
      </c>
      <c r="AO19" s="175" t="s">
        <v>73</v>
      </c>
      <c r="AP19" s="175" t="s">
        <v>72</v>
      </c>
      <c r="AQ19" s="175" t="s">
        <v>71</v>
      </c>
      <c r="AR19" s="175" t="s">
        <v>70</v>
      </c>
      <c r="AS19" s="175" t="s">
        <v>70</v>
      </c>
    </row>
    <row r="20" spans="1:45" s="17" customFormat="1" ht="31.5" x14ac:dyDescent="0.25">
      <c r="A20" s="184">
        <v>0</v>
      </c>
      <c r="B20" s="165" t="s">
        <v>682</v>
      </c>
      <c r="C20" s="184"/>
      <c r="D20" s="180">
        <f t="shared" ref="D20:AS20" si="0">IF(AND(D21="нд",D21=D22,D22=D23,D23=D24,D24=D25,D25=D26),"нд",SUMIF(D21,"&gt;0",D21)+SUMIF(D22,"&gt;0",D22)+SUMIF(D23,"&gt;0",D23)+SUMIF(D24,"&gt;0",D24)+SUMIF(D25,"&gt;0",D25)+SUMIF(D26,"&gt;0",D26))</f>
        <v>0</v>
      </c>
      <c r="E20" s="180">
        <f t="shared" si="0"/>
        <v>0</v>
      </c>
      <c r="F20" s="180">
        <f t="shared" si="0"/>
        <v>0</v>
      </c>
      <c r="G20" s="180">
        <f t="shared" si="0"/>
        <v>0</v>
      </c>
      <c r="H20" s="180">
        <f t="shared" si="0"/>
        <v>0</v>
      </c>
      <c r="I20" s="180">
        <f t="shared" si="0"/>
        <v>0</v>
      </c>
      <c r="J20" s="180">
        <f t="shared" si="0"/>
        <v>5.7829999999999995</v>
      </c>
      <c r="K20" s="180">
        <f t="shared" si="0"/>
        <v>0</v>
      </c>
      <c r="L20" s="180">
        <f t="shared" si="0"/>
        <v>10.48</v>
      </c>
      <c r="M20" s="180">
        <f t="shared" si="0"/>
        <v>0</v>
      </c>
      <c r="N20" s="180">
        <f t="shared" si="0"/>
        <v>0</v>
      </c>
      <c r="O20" s="180">
        <f t="shared" si="0"/>
        <v>0</v>
      </c>
      <c r="P20" s="180">
        <f t="shared" si="0"/>
        <v>0</v>
      </c>
      <c r="Q20" s="180">
        <f t="shared" si="0"/>
        <v>0</v>
      </c>
      <c r="R20" s="180">
        <f t="shared" si="0"/>
        <v>0</v>
      </c>
      <c r="S20" s="180">
        <f t="shared" si="0"/>
        <v>0</v>
      </c>
      <c r="T20" s="180">
        <f t="shared" si="0"/>
        <v>0</v>
      </c>
      <c r="U20" s="180">
        <f t="shared" si="0"/>
        <v>0</v>
      </c>
      <c r="V20" s="180">
        <f t="shared" si="0"/>
        <v>0</v>
      </c>
      <c r="W20" s="180">
        <f t="shared" si="0"/>
        <v>0</v>
      </c>
      <c r="X20" s="180">
        <f t="shared" si="0"/>
        <v>0</v>
      </c>
      <c r="Y20" s="180">
        <f t="shared" si="0"/>
        <v>0</v>
      </c>
      <c r="Z20" s="180">
        <f t="shared" si="0"/>
        <v>0</v>
      </c>
      <c r="AA20" s="180">
        <f t="shared" si="0"/>
        <v>0</v>
      </c>
      <c r="AB20" s="180">
        <f t="shared" si="0"/>
        <v>0</v>
      </c>
      <c r="AC20" s="180">
        <f t="shared" si="0"/>
        <v>0</v>
      </c>
      <c r="AD20" s="180">
        <f t="shared" si="0"/>
        <v>0</v>
      </c>
      <c r="AE20" s="180">
        <f t="shared" si="0"/>
        <v>0</v>
      </c>
      <c r="AF20" s="180">
        <f t="shared" si="0"/>
        <v>0</v>
      </c>
      <c r="AG20" s="180">
        <f t="shared" si="0"/>
        <v>0</v>
      </c>
      <c r="AH20" s="180">
        <f t="shared" si="0"/>
        <v>0</v>
      </c>
      <c r="AI20" s="180">
        <f t="shared" si="0"/>
        <v>0</v>
      </c>
      <c r="AJ20" s="180">
        <f t="shared" si="0"/>
        <v>21.84</v>
      </c>
      <c r="AK20" s="180">
        <f t="shared" si="0"/>
        <v>0</v>
      </c>
      <c r="AL20" s="180">
        <f t="shared" si="0"/>
        <v>0</v>
      </c>
      <c r="AM20" s="180">
        <f t="shared" si="0"/>
        <v>0</v>
      </c>
      <c r="AN20" s="180">
        <f t="shared" si="0"/>
        <v>0</v>
      </c>
      <c r="AO20" s="180">
        <f t="shared" si="0"/>
        <v>0</v>
      </c>
      <c r="AP20" s="180">
        <f t="shared" si="0"/>
        <v>0</v>
      </c>
      <c r="AQ20" s="180">
        <f t="shared" si="0"/>
        <v>0</v>
      </c>
      <c r="AR20" s="180">
        <f t="shared" si="0"/>
        <v>0</v>
      </c>
      <c r="AS20" s="180">
        <f t="shared" si="0"/>
        <v>0</v>
      </c>
    </row>
    <row r="21" spans="1:45" ht="15.75" x14ac:dyDescent="0.2">
      <c r="A21" s="184" t="s">
        <v>683</v>
      </c>
      <c r="B21" s="165" t="s">
        <v>684</v>
      </c>
      <c r="C21" s="184"/>
      <c r="D21" s="180">
        <f>IF(D28="нд","нд",SUMIF(D28,"&gt;0",D28))</f>
        <v>0</v>
      </c>
      <c r="E21" s="180">
        <f t="shared" ref="E21:AS21" si="1">IF(E28="нд","нд",SUMIF(E28,"&gt;0",E28))</f>
        <v>0</v>
      </c>
      <c r="F21" s="180">
        <f t="shared" si="1"/>
        <v>0</v>
      </c>
      <c r="G21" s="180">
        <f t="shared" si="1"/>
        <v>0</v>
      </c>
      <c r="H21" s="180">
        <f t="shared" si="1"/>
        <v>0</v>
      </c>
      <c r="I21" s="180">
        <f t="shared" si="1"/>
        <v>0</v>
      </c>
      <c r="J21" s="180">
        <f t="shared" si="1"/>
        <v>0</v>
      </c>
      <c r="K21" s="180">
        <f t="shared" si="1"/>
        <v>0</v>
      </c>
      <c r="L21" s="180">
        <f t="shared" si="1"/>
        <v>0</v>
      </c>
      <c r="M21" s="180">
        <f t="shared" si="1"/>
        <v>0</v>
      </c>
      <c r="N21" s="180">
        <f t="shared" si="1"/>
        <v>0</v>
      </c>
      <c r="O21" s="180">
        <f t="shared" si="1"/>
        <v>0</v>
      </c>
      <c r="P21" s="180">
        <f t="shared" si="1"/>
        <v>0</v>
      </c>
      <c r="Q21" s="180">
        <f t="shared" si="1"/>
        <v>0</v>
      </c>
      <c r="R21" s="180">
        <f t="shared" si="1"/>
        <v>0</v>
      </c>
      <c r="S21" s="180">
        <f t="shared" si="1"/>
        <v>0</v>
      </c>
      <c r="T21" s="180">
        <f t="shared" si="1"/>
        <v>0</v>
      </c>
      <c r="U21" s="180">
        <f t="shared" si="1"/>
        <v>0</v>
      </c>
      <c r="V21" s="180">
        <f t="shared" si="1"/>
        <v>0</v>
      </c>
      <c r="W21" s="180">
        <f t="shared" si="1"/>
        <v>0</v>
      </c>
      <c r="X21" s="180">
        <f t="shared" si="1"/>
        <v>0</v>
      </c>
      <c r="Y21" s="180">
        <f t="shared" si="1"/>
        <v>0</v>
      </c>
      <c r="Z21" s="180">
        <f t="shared" si="1"/>
        <v>0</v>
      </c>
      <c r="AA21" s="180">
        <f t="shared" si="1"/>
        <v>0</v>
      </c>
      <c r="AB21" s="180">
        <f t="shared" si="1"/>
        <v>0</v>
      </c>
      <c r="AC21" s="180">
        <f t="shared" si="1"/>
        <v>0</v>
      </c>
      <c r="AD21" s="180">
        <f t="shared" si="1"/>
        <v>0</v>
      </c>
      <c r="AE21" s="180">
        <f t="shared" si="1"/>
        <v>0</v>
      </c>
      <c r="AF21" s="180">
        <f t="shared" si="1"/>
        <v>0</v>
      </c>
      <c r="AG21" s="180">
        <f t="shared" si="1"/>
        <v>0</v>
      </c>
      <c r="AH21" s="180">
        <f t="shared" si="1"/>
        <v>0</v>
      </c>
      <c r="AI21" s="180">
        <f t="shared" si="1"/>
        <v>0</v>
      </c>
      <c r="AJ21" s="180">
        <f t="shared" si="1"/>
        <v>0</v>
      </c>
      <c r="AK21" s="180">
        <f t="shared" si="1"/>
        <v>0</v>
      </c>
      <c r="AL21" s="180">
        <f t="shared" si="1"/>
        <v>0</v>
      </c>
      <c r="AM21" s="180">
        <f t="shared" si="1"/>
        <v>0</v>
      </c>
      <c r="AN21" s="180">
        <f t="shared" si="1"/>
        <v>0</v>
      </c>
      <c r="AO21" s="180">
        <f t="shared" si="1"/>
        <v>0</v>
      </c>
      <c r="AP21" s="180">
        <f t="shared" si="1"/>
        <v>0</v>
      </c>
      <c r="AQ21" s="180">
        <f t="shared" si="1"/>
        <v>0</v>
      </c>
      <c r="AR21" s="180">
        <f t="shared" si="1"/>
        <v>0</v>
      </c>
      <c r="AS21" s="180">
        <f t="shared" si="1"/>
        <v>0</v>
      </c>
    </row>
    <row r="22" spans="1:45" ht="31.5" x14ac:dyDescent="0.2">
      <c r="A22" s="184" t="s">
        <v>685</v>
      </c>
      <c r="B22" s="165" t="s">
        <v>686</v>
      </c>
      <c r="C22" s="184"/>
      <c r="D22" s="180">
        <f>IF(D48="нд","нд",SUMIF(D48,"&gt;0",D48))</f>
        <v>0</v>
      </c>
      <c r="E22" s="180">
        <f t="shared" ref="E22:AS22" si="2">IF(E48="нд","нд",SUMIF(E48,"&gt;0",E48))</f>
        <v>0</v>
      </c>
      <c r="F22" s="180">
        <f t="shared" si="2"/>
        <v>0</v>
      </c>
      <c r="G22" s="180">
        <f t="shared" si="2"/>
        <v>0</v>
      </c>
      <c r="H22" s="180">
        <f t="shared" si="2"/>
        <v>0</v>
      </c>
      <c r="I22" s="180">
        <f t="shared" si="2"/>
        <v>0</v>
      </c>
      <c r="J22" s="180">
        <f t="shared" si="2"/>
        <v>5.7829999999999995</v>
      </c>
      <c r="K22" s="180">
        <f t="shared" si="2"/>
        <v>0</v>
      </c>
      <c r="L22" s="180">
        <f t="shared" si="2"/>
        <v>10.48</v>
      </c>
      <c r="M22" s="180">
        <f t="shared" si="2"/>
        <v>0</v>
      </c>
      <c r="N22" s="180">
        <f t="shared" si="2"/>
        <v>0</v>
      </c>
      <c r="O22" s="180">
        <f t="shared" si="2"/>
        <v>0</v>
      </c>
      <c r="P22" s="180">
        <f t="shared" si="2"/>
        <v>0</v>
      </c>
      <c r="Q22" s="180">
        <f t="shared" si="2"/>
        <v>0</v>
      </c>
      <c r="R22" s="180">
        <f t="shared" si="2"/>
        <v>0</v>
      </c>
      <c r="S22" s="180">
        <f t="shared" si="2"/>
        <v>0</v>
      </c>
      <c r="T22" s="180">
        <f t="shared" si="2"/>
        <v>0</v>
      </c>
      <c r="U22" s="180">
        <f t="shared" si="2"/>
        <v>0</v>
      </c>
      <c r="V22" s="180">
        <f t="shared" si="2"/>
        <v>0</v>
      </c>
      <c r="W22" s="180">
        <f t="shared" si="2"/>
        <v>0</v>
      </c>
      <c r="X22" s="180">
        <f t="shared" si="2"/>
        <v>0</v>
      </c>
      <c r="Y22" s="180">
        <f t="shared" si="2"/>
        <v>0</v>
      </c>
      <c r="Z22" s="180">
        <f t="shared" si="2"/>
        <v>0</v>
      </c>
      <c r="AA22" s="180">
        <f t="shared" si="2"/>
        <v>0</v>
      </c>
      <c r="AB22" s="180">
        <f t="shared" si="2"/>
        <v>0</v>
      </c>
      <c r="AC22" s="180">
        <f t="shared" si="2"/>
        <v>0</v>
      </c>
      <c r="AD22" s="180">
        <f t="shared" si="2"/>
        <v>0</v>
      </c>
      <c r="AE22" s="180">
        <f t="shared" si="2"/>
        <v>0</v>
      </c>
      <c r="AF22" s="180">
        <f t="shared" si="2"/>
        <v>0</v>
      </c>
      <c r="AG22" s="180">
        <f t="shared" si="2"/>
        <v>0</v>
      </c>
      <c r="AH22" s="180">
        <f t="shared" si="2"/>
        <v>0</v>
      </c>
      <c r="AI22" s="180">
        <f t="shared" si="2"/>
        <v>0</v>
      </c>
      <c r="AJ22" s="180">
        <f t="shared" si="2"/>
        <v>16.927</v>
      </c>
      <c r="AK22" s="180">
        <f t="shared" si="2"/>
        <v>0</v>
      </c>
      <c r="AL22" s="180">
        <f t="shared" si="2"/>
        <v>0</v>
      </c>
      <c r="AM22" s="180">
        <f t="shared" si="2"/>
        <v>0</v>
      </c>
      <c r="AN22" s="180">
        <f t="shared" si="2"/>
        <v>0</v>
      </c>
      <c r="AO22" s="180">
        <f t="shared" si="2"/>
        <v>0</v>
      </c>
      <c r="AP22" s="180">
        <f t="shared" si="2"/>
        <v>0</v>
      </c>
      <c r="AQ22" s="180">
        <f t="shared" si="2"/>
        <v>0</v>
      </c>
      <c r="AR22" s="180">
        <f t="shared" si="2"/>
        <v>0</v>
      </c>
      <c r="AS22" s="180">
        <f t="shared" si="2"/>
        <v>0</v>
      </c>
    </row>
    <row r="23" spans="1:45" ht="63" x14ac:dyDescent="0.2">
      <c r="A23" s="184" t="s">
        <v>687</v>
      </c>
      <c r="B23" s="165" t="s">
        <v>688</v>
      </c>
      <c r="C23" s="184"/>
      <c r="D23" s="180">
        <f>IF(D98="нд","нд",SUMIF(D98,"&gt;0",D98))</f>
        <v>0</v>
      </c>
      <c r="E23" s="180">
        <f t="shared" ref="E23:AS23" si="3">IF(E98="нд","нд",SUMIF(E98,"&gt;0",E98))</f>
        <v>0</v>
      </c>
      <c r="F23" s="180">
        <f t="shared" si="3"/>
        <v>0</v>
      </c>
      <c r="G23" s="180">
        <f t="shared" si="3"/>
        <v>0</v>
      </c>
      <c r="H23" s="180">
        <f t="shared" si="3"/>
        <v>0</v>
      </c>
      <c r="I23" s="180">
        <f t="shared" si="3"/>
        <v>0</v>
      </c>
      <c r="J23" s="180">
        <f t="shared" si="3"/>
        <v>0</v>
      </c>
      <c r="K23" s="180">
        <f t="shared" si="3"/>
        <v>0</v>
      </c>
      <c r="L23" s="180">
        <f t="shared" si="3"/>
        <v>0</v>
      </c>
      <c r="M23" s="180">
        <f t="shared" si="3"/>
        <v>0</v>
      </c>
      <c r="N23" s="180">
        <f t="shared" si="3"/>
        <v>0</v>
      </c>
      <c r="O23" s="180">
        <f t="shared" si="3"/>
        <v>0</v>
      </c>
      <c r="P23" s="180">
        <f t="shared" si="3"/>
        <v>0</v>
      </c>
      <c r="Q23" s="180">
        <f t="shared" si="3"/>
        <v>0</v>
      </c>
      <c r="R23" s="180">
        <f t="shared" si="3"/>
        <v>0</v>
      </c>
      <c r="S23" s="180">
        <f t="shared" si="3"/>
        <v>0</v>
      </c>
      <c r="T23" s="180">
        <f t="shared" si="3"/>
        <v>0</v>
      </c>
      <c r="U23" s="180">
        <f t="shared" si="3"/>
        <v>0</v>
      </c>
      <c r="V23" s="180">
        <f t="shared" si="3"/>
        <v>0</v>
      </c>
      <c r="W23" s="180">
        <f t="shared" si="3"/>
        <v>0</v>
      </c>
      <c r="X23" s="180">
        <f t="shared" si="3"/>
        <v>0</v>
      </c>
      <c r="Y23" s="180">
        <f t="shared" si="3"/>
        <v>0</v>
      </c>
      <c r="Z23" s="180">
        <f t="shared" si="3"/>
        <v>0</v>
      </c>
      <c r="AA23" s="180">
        <f t="shared" si="3"/>
        <v>0</v>
      </c>
      <c r="AB23" s="180">
        <f t="shared" si="3"/>
        <v>0</v>
      </c>
      <c r="AC23" s="180">
        <f t="shared" si="3"/>
        <v>0</v>
      </c>
      <c r="AD23" s="180">
        <f t="shared" si="3"/>
        <v>0</v>
      </c>
      <c r="AE23" s="180">
        <f t="shared" si="3"/>
        <v>0</v>
      </c>
      <c r="AF23" s="180">
        <f t="shared" si="3"/>
        <v>0</v>
      </c>
      <c r="AG23" s="180">
        <f t="shared" si="3"/>
        <v>0</v>
      </c>
      <c r="AH23" s="180">
        <f t="shared" si="3"/>
        <v>0</v>
      </c>
      <c r="AI23" s="180">
        <f t="shared" si="3"/>
        <v>0</v>
      </c>
      <c r="AJ23" s="180">
        <f t="shared" si="3"/>
        <v>0</v>
      </c>
      <c r="AK23" s="180">
        <f t="shared" si="3"/>
        <v>0</v>
      </c>
      <c r="AL23" s="180">
        <f t="shared" si="3"/>
        <v>0</v>
      </c>
      <c r="AM23" s="180">
        <f t="shared" si="3"/>
        <v>0</v>
      </c>
      <c r="AN23" s="180">
        <f t="shared" si="3"/>
        <v>0</v>
      </c>
      <c r="AO23" s="180">
        <f t="shared" si="3"/>
        <v>0</v>
      </c>
      <c r="AP23" s="180">
        <f t="shared" si="3"/>
        <v>0</v>
      </c>
      <c r="AQ23" s="180">
        <f t="shared" si="3"/>
        <v>0</v>
      </c>
      <c r="AR23" s="180">
        <f t="shared" si="3"/>
        <v>0</v>
      </c>
      <c r="AS23" s="180">
        <f t="shared" si="3"/>
        <v>0</v>
      </c>
    </row>
    <row r="24" spans="1:45" ht="31.5" x14ac:dyDescent="0.2">
      <c r="A24" s="184" t="s">
        <v>689</v>
      </c>
      <c r="B24" s="165" t="s">
        <v>690</v>
      </c>
      <c r="C24" s="184"/>
      <c r="D24" s="180" t="str">
        <f>IF(D101="нд","нд",SUMIF(D101,"&gt;0",D101))</f>
        <v>нд</v>
      </c>
      <c r="E24" s="180" t="str">
        <f t="shared" ref="E24:AS24" si="4">IF(E101="нд","нд",SUMIF(E101,"&gt;0",E101))</f>
        <v>нд</v>
      </c>
      <c r="F24" s="180" t="str">
        <f t="shared" si="4"/>
        <v>нд</v>
      </c>
      <c r="G24" s="180" t="str">
        <f t="shared" si="4"/>
        <v>нд</v>
      </c>
      <c r="H24" s="180" t="str">
        <f t="shared" si="4"/>
        <v>нд</v>
      </c>
      <c r="I24" s="180" t="str">
        <f t="shared" si="4"/>
        <v>нд</v>
      </c>
      <c r="J24" s="180" t="str">
        <f t="shared" si="4"/>
        <v>нд</v>
      </c>
      <c r="K24" s="180" t="str">
        <f t="shared" si="4"/>
        <v>нд</v>
      </c>
      <c r="L24" s="180" t="str">
        <f t="shared" si="4"/>
        <v>нд</v>
      </c>
      <c r="M24" s="180" t="str">
        <f t="shared" si="4"/>
        <v>нд</v>
      </c>
      <c r="N24" s="180" t="str">
        <f t="shared" si="4"/>
        <v>нд</v>
      </c>
      <c r="O24" s="180" t="str">
        <f t="shared" si="4"/>
        <v>нд</v>
      </c>
      <c r="P24" s="180" t="str">
        <f t="shared" si="4"/>
        <v>нд</v>
      </c>
      <c r="Q24" s="180" t="str">
        <f t="shared" si="4"/>
        <v>нд</v>
      </c>
      <c r="R24" s="180" t="str">
        <f t="shared" si="4"/>
        <v>нд</v>
      </c>
      <c r="S24" s="180" t="str">
        <f t="shared" si="4"/>
        <v>нд</v>
      </c>
      <c r="T24" s="180" t="str">
        <f t="shared" si="4"/>
        <v>нд</v>
      </c>
      <c r="U24" s="180" t="str">
        <f t="shared" si="4"/>
        <v>нд</v>
      </c>
      <c r="V24" s="180" t="str">
        <f t="shared" si="4"/>
        <v>нд</v>
      </c>
      <c r="W24" s="180" t="str">
        <f t="shared" si="4"/>
        <v>нд</v>
      </c>
      <c r="X24" s="180" t="str">
        <f t="shared" si="4"/>
        <v>нд</v>
      </c>
      <c r="Y24" s="180" t="str">
        <f t="shared" si="4"/>
        <v>нд</v>
      </c>
      <c r="Z24" s="180" t="str">
        <f t="shared" si="4"/>
        <v>нд</v>
      </c>
      <c r="AA24" s="180" t="str">
        <f t="shared" si="4"/>
        <v>нд</v>
      </c>
      <c r="AB24" s="180" t="str">
        <f t="shared" si="4"/>
        <v>нд</v>
      </c>
      <c r="AC24" s="180" t="str">
        <f t="shared" si="4"/>
        <v>нд</v>
      </c>
      <c r="AD24" s="180" t="str">
        <f t="shared" si="4"/>
        <v>нд</v>
      </c>
      <c r="AE24" s="180" t="str">
        <f t="shared" si="4"/>
        <v>нд</v>
      </c>
      <c r="AF24" s="180" t="str">
        <f t="shared" si="4"/>
        <v>нд</v>
      </c>
      <c r="AG24" s="180" t="str">
        <f t="shared" si="4"/>
        <v>нд</v>
      </c>
      <c r="AH24" s="180" t="str">
        <f t="shared" si="4"/>
        <v>нд</v>
      </c>
      <c r="AI24" s="180" t="str">
        <f t="shared" si="4"/>
        <v>нд</v>
      </c>
      <c r="AJ24" s="180" t="str">
        <f t="shared" si="4"/>
        <v>нд</v>
      </c>
      <c r="AK24" s="180" t="str">
        <f t="shared" si="4"/>
        <v>нд</v>
      </c>
      <c r="AL24" s="180" t="str">
        <f t="shared" si="4"/>
        <v>нд</v>
      </c>
      <c r="AM24" s="180" t="str">
        <f t="shared" si="4"/>
        <v>нд</v>
      </c>
      <c r="AN24" s="180" t="str">
        <f t="shared" si="4"/>
        <v>нд</v>
      </c>
      <c r="AO24" s="180" t="str">
        <f t="shared" si="4"/>
        <v>нд</v>
      </c>
      <c r="AP24" s="180" t="str">
        <f t="shared" si="4"/>
        <v>нд</v>
      </c>
      <c r="AQ24" s="180" t="str">
        <f t="shared" si="4"/>
        <v>нд</v>
      </c>
      <c r="AR24" s="180" t="str">
        <f t="shared" si="4"/>
        <v>нд</v>
      </c>
      <c r="AS24" s="180" t="str">
        <f t="shared" si="4"/>
        <v>нд</v>
      </c>
    </row>
    <row r="25" spans="1:45" ht="47.25" x14ac:dyDescent="0.2">
      <c r="A25" s="184" t="s">
        <v>691</v>
      </c>
      <c r="B25" s="165" t="s">
        <v>692</v>
      </c>
      <c r="C25" s="184"/>
      <c r="D25" s="180">
        <f>IF(D103="нд","нд",SUMIF(D103,"&gt;0",D103))</f>
        <v>0</v>
      </c>
      <c r="E25" s="180">
        <f t="shared" ref="E25:AS25" si="5">IF(E103="нд","нд",SUMIF(E103,"&gt;0",E103))</f>
        <v>0</v>
      </c>
      <c r="F25" s="180">
        <f t="shared" si="5"/>
        <v>0</v>
      </c>
      <c r="G25" s="180">
        <f t="shared" si="5"/>
        <v>0</v>
      </c>
      <c r="H25" s="180">
        <f t="shared" si="5"/>
        <v>0</v>
      </c>
      <c r="I25" s="180">
        <f t="shared" si="5"/>
        <v>0</v>
      </c>
      <c r="J25" s="180">
        <f t="shared" si="5"/>
        <v>0</v>
      </c>
      <c r="K25" s="180">
        <f t="shared" si="5"/>
        <v>0</v>
      </c>
      <c r="L25" s="180">
        <f t="shared" si="5"/>
        <v>0</v>
      </c>
      <c r="M25" s="180">
        <f t="shared" si="5"/>
        <v>0</v>
      </c>
      <c r="N25" s="180">
        <f t="shared" si="5"/>
        <v>0</v>
      </c>
      <c r="O25" s="180">
        <f t="shared" si="5"/>
        <v>0</v>
      </c>
      <c r="P25" s="180">
        <f t="shared" si="5"/>
        <v>0</v>
      </c>
      <c r="Q25" s="180">
        <f t="shared" si="5"/>
        <v>0</v>
      </c>
      <c r="R25" s="180">
        <f t="shared" si="5"/>
        <v>0</v>
      </c>
      <c r="S25" s="180">
        <f t="shared" si="5"/>
        <v>0</v>
      </c>
      <c r="T25" s="180">
        <f t="shared" si="5"/>
        <v>0</v>
      </c>
      <c r="U25" s="180">
        <f t="shared" si="5"/>
        <v>0</v>
      </c>
      <c r="V25" s="180">
        <f t="shared" si="5"/>
        <v>0</v>
      </c>
      <c r="W25" s="180">
        <f t="shared" si="5"/>
        <v>0</v>
      </c>
      <c r="X25" s="180">
        <f t="shared" si="5"/>
        <v>0</v>
      </c>
      <c r="Y25" s="180">
        <f t="shared" si="5"/>
        <v>0</v>
      </c>
      <c r="Z25" s="180">
        <f t="shared" si="5"/>
        <v>0</v>
      </c>
      <c r="AA25" s="180">
        <f t="shared" si="5"/>
        <v>0</v>
      </c>
      <c r="AB25" s="180">
        <f t="shared" si="5"/>
        <v>0</v>
      </c>
      <c r="AC25" s="180">
        <f t="shared" si="5"/>
        <v>0</v>
      </c>
      <c r="AD25" s="180">
        <f t="shared" si="5"/>
        <v>0</v>
      </c>
      <c r="AE25" s="180">
        <f t="shared" si="5"/>
        <v>0</v>
      </c>
      <c r="AF25" s="180">
        <f t="shared" si="5"/>
        <v>0</v>
      </c>
      <c r="AG25" s="180">
        <f t="shared" si="5"/>
        <v>0</v>
      </c>
      <c r="AH25" s="180">
        <f t="shared" si="5"/>
        <v>0</v>
      </c>
      <c r="AI25" s="180">
        <f t="shared" si="5"/>
        <v>0</v>
      </c>
      <c r="AJ25" s="180">
        <f t="shared" si="5"/>
        <v>0</v>
      </c>
      <c r="AK25" s="180">
        <f t="shared" si="5"/>
        <v>0</v>
      </c>
      <c r="AL25" s="180">
        <f t="shared" si="5"/>
        <v>0</v>
      </c>
      <c r="AM25" s="180">
        <f t="shared" si="5"/>
        <v>0</v>
      </c>
      <c r="AN25" s="180">
        <f t="shared" si="5"/>
        <v>0</v>
      </c>
      <c r="AO25" s="180">
        <f t="shared" si="5"/>
        <v>0</v>
      </c>
      <c r="AP25" s="180">
        <f t="shared" si="5"/>
        <v>0</v>
      </c>
      <c r="AQ25" s="180">
        <f t="shared" si="5"/>
        <v>0</v>
      </c>
      <c r="AR25" s="180">
        <f t="shared" si="5"/>
        <v>0</v>
      </c>
      <c r="AS25" s="180">
        <f t="shared" si="5"/>
        <v>0</v>
      </c>
    </row>
    <row r="26" spans="1:45" ht="31.5" x14ac:dyDescent="0.2">
      <c r="A26" s="184" t="s">
        <v>693</v>
      </c>
      <c r="B26" s="165" t="s">
        <v>694</v>
      </c>
      <c r="C26" s="184"/>
      <c r="D26" s="180" t="str">
        <f>IF(D104="нд","нд",SUMIF(D104,"&gt;0",D104))</f>
        <v>нд</v>
      </c>
      <c r="E26" s="180" t="str">
        <f t="shared" ref="E26:AS26" si="6">IF(E104="нд","нд",SUMIF(E104,"&gt;0",E104))</f>
        <v>нд</v>
      </c>
      <c r="F26" s="180" t="str">
        <f t="shared" si="6"/>
        <v>нд</v>
      </c>
      <c r="G26" s="180" t="str">
        <f t="shared" si="6"/>
        <v>нд</v>
      </c>
      <c r="H26" s="180" t="str">
        <f t="shared" si="6"/>
        <v>нд</v>
      </c>
      <c r="I26" s="180" t="str">
        <f t="shared" si="6"/>
        <v>нд</v>
      </c>
      <c r="J26" s="180" t="str">
        <f t="shared" si="6"/>
        <v>нд</v>
      </c>
      <c r="K26" s="180" t="str">
        <f t="shared" si="6"/>
        <v>нд</v>
      </c>
      <c r="L26" s="180" t="str">
        <f t="shared" si="6"/>
        <v>нд</v>
      </c>
      <c r="M26" s="180" t="str">
        <f t="shared" si="6"/>
        <v>нд</v>
      </c>
      <c r="N26" s="180" t="str">
        <f t="shared" si="6"/>
        <v>нд</v>
      </c>
      <c r="O26" s="180" t="str">
        <f t="shared" si="6"/>
        <v>нд</v>
      </c>
      <c r="P26" s="180" t="str">
        <f t="shared" si="6"/>
        <v>нд</v>
      </c>
      <c r="Q26" s="180" t="str">
        <f t="shared" si="6"/>
        <v>нд</v>
      </c>
      <c r="R26" s="180" t="str">
        <f t="shared" si="6"/>
        <v>нд</v>
      </c>
      <c r="S26" s="180" t="str">
        <f t="shared" si="6"/>
        <v>нд</v>
      </c>
      <c r="T26" s="180" t="str">
        <f t="shared" si="6"/>
        <v>нд</v>
      </c>
      <c r="U26" s="180" t="str">
        <f t="shared" si="6"/>
        <v>нд</v>
      </c>
      <c r="V26" s="180" t="str">
        <f t="shared" si="6"/>
        <v>нд</v>
      </c>
      <c r="W26" s="180" t="str">
        <f t="shared" si="6"/>
        <v>нд</v>
      </c>
      <c r="X26" s="180" t="str">
        <f t="shared" si="6"/>
        <v>нд</v>
      </c>
      <c r="Y26" s="180" t="str">
        <f t="shared" si="6"/>
        <v>нд</v>
      </c>
      <c r="Z26" s="180" t="str">
        <f t="shared" si="6"/>
        <v>нд</v>
      </c>
      <c r="AA26" s="180" t="str">
        <f t="shared" si="6"/>
        <v>нд</v>
      </c>
      <c r="AB26" s="180" t="str">
        <f t="shared" si="6"/>
        <v>нд</v>
      </c>
      <c r="AC26" s="180" t="str">
        <f t="shared" si="6"/>
        <v>нд</v>
      </c>
      <c r="AD26" s="180" t="str">
        <f t="shared" si="6"/>
        <v>нд</v>
      </c>
      <c r="AE26" s="180" t="str">
        <f t="shared" si="6"/>
        <v>нд</v>
      </c>
      <c r="AF26" s="180" t="str">
        <f t="shared" si="6"/>
        <v>нд</v>
      </c>
      <c r="AG26" s="180" t="str">
        <f t="shared" si="6"/>
        <v>нд</v>
      </c>
      <c r="AH26" s="180" t="str">
        <f t="shared" si="6"/>
        <v>нд</v>
      </c>
      <c r="AI26" s="180" t="str">
        <f t="shared" si="6"/>
        <v>нд</v>
      </c>
      <c r="AJ26" s="180">
        <f t="shared" si="6"/>
        <v>4.9130000000000003</v>
      </c>
      <c r="AK26" s="180" t="str">
        <f t="shared" si="6"/>
        <v>нд</v>
      </c>
      <c r="AL26" s="180" t="str">
        <f t="shared" si="6"/>
        <v>нд</v>
      </c>
      <c r="AM26" s="180" t="str">
        <f t="shared" si="6"/>
        <v>нд</v>
      </c>
      <c r="AN26" s="180" t="str">
        <f t="shared" si="6"/>
        <v>нд</v>
      </c>
      <c r="AO26" s="180" t="str">
        <f t="shared" si="6"/>
        <v>нд</v>
      </c>
      <c r="AP26" s="180" t="str">
        <f t="shared" si="6"/>
        <v>нд</v>
      </c>
      <c r="AQ26" s="180" t="str">
        <f t="shared" si="6"/>
        <v>нд</v>
      </c>
      <c r="AR26" s="180" t="str">
        <f t="shared" si="6"/>
        <v>нд</v>
      </c>
      <c r="AS26" s="180" t="str">
        <f t="shared" si="6"/>
        <v>нд</v>
      </c>
    </row>
    <row r="27" spans="1:45" ht="15.75" x14ac:dyDescent="0.2">
      <c r="A27" s="177" t="s">
        <v>695</v>
      </c>
      <c r="B27" s="165" t="s">
        <v>696</v>
      </c>
      <c r="C27" s="185"/>
      <c r="D27" s="180">
        <f>D20</f>
        <v>0</v>
      </c>
      <c r="E27" s="180">
        <f t="shared" ref="E27:AS27" si="7">E20</f>
        <v>0</v>
      </c>
      <c r="F27" s="180">
        <f t="shared" si="7"/>
        <v>0</v>
      </c>
      <c r="G27" s="180">
        <f t="shared" si="7"/>
        <v>0</v>
      </c>
      <c r="H27" s="180">
        <f t="shared" si="7"/>
        <v>0</v>
      </c>
      <c r="I27" s="180">
        <f t="shared" si="7"/>
        <v>0</v>
      </c>
      <c r="J27" s="180">
        <f t="shared" si="7"/>
        <v>5.7829999999999995</v>
      </c>
      <c r="K27" s="180">
        <f t="shared" si="7"/>
        <v>0</v>
      </c>
      <c r="L27" s="180">
        <f t="shared" si="7"/>
        <v>10.48</v>
      </c>
      <c r="M27" s="180">
        <f t="shared" si="7"/>
        <v>0</v>
      </c>
      <c r="N27" s="180">
        <f t="shared" si="7"/>
        <v>0</v>
      </c>
      <c r="O27" s="180">
        <f t="shared" si="7"/>
        <v>0</v>
      </c>
      <c r="P27" s="180">
        <f t="shared" si="7"/>
        <v>0</v>
      </c>
      <c r="Q27" s="180">
        <f t="shared" si="7"/>
        <v>0</v>
      </c>
      <c r="R27" s="180">
        <f t="shared" si="7"/>
        <v>0</v>
      </c>
      <c r="S27" s="180">
        <f t="shared" si="7"/>
        <v>0</v>
      </c>
      <c r="T27" s="180">
        <f t="shared" si="7"/>
        <v>0</v>
      </c>
      <c r="U27" s="180">
        <f t="shared" si="7"/>
        <v>0</v>
      </c>
      <c r="V27" s="180">
        <f t="shared" si="7"/>
        <v>0</v>
      </c>
      <c r="W27" s="180">
        <f t="shared" si="7"/>
        <v>0</v>
      </c>
      <c r="X27" s="180">
        <f t="shared" si="7"/>
        <v>0</v>
      </c>
      <c r="Y27" s="180">
        <f t="shared" si="7"/>
        <v>0</v>
      </c>
      <c r="Z27" s="180">
        <f t="shared" si="7"/>
        <v>0</v>
      </c>
      <c r="AA27" s="180">
        <f t="shared" si="7"/>
        <v>0</v>
      </c>
      <c r="AB27" s="180">
        <f t="shared" si="7"/>
        <v>0</v>
      </c>
      <c r="AC27" s="180">
        <f t="shared" si="7"/>
        <v>0</v>
      </c>
      <c r="AD27" s="180">
        <f t="shared" si="7"/>
        <v>0</v>
      </c>
      <c r="AE27" s="180">
        <f t="shared" si="7"/>
        <v>0</v>
      </c>
      <c r="AF27" s="180">
        <f t="shared" si="7"/>
        <v>0</v>
      </c>
      <c r="AG27" s="180">
        <f t="shared" si="7"/>
        <v>0</v>
      </c>
      <c r="AH27" s="180">
        <f t="shared" si="7"/>
        <v>0</v>
      </c>
      <c r="AI27" s="180">
        <f t="shared" si="7"/>
        <v>0</v>
      </c>
      <c r="AJ27" s="180">
        <f t="shared" si="7"/>
        <v>21.84</v>
      </c>
      <c r="AK27" s="180">
        <f t="shared" si="7"/>
        <v>0</v>
      </c>
      <c r="AL27" s="180">
        <f t="shared" si="7"/>
        <v>0</v>
      </c>
      <c r="AM27" s="180">
        <f t="shared" si="7"/>
        <v>0</v>
      </c>
      <c r="AN27" s="180">
        <f t="shared" si="7"/>
        <v>0</v>
      </c>
      <c r="AO27" s="180">
        <f t="shared" si="7"/>
        <v>0</v>
      </c>
      <c r="AP27" s="180">
        <f t="shared" si="7"/>
        <v>0</v>
      </c>
      <c r="AQ27" s="180">
        <f t="shared" si="7"/>
        <v>0</v>
      </c>
      <c r="AR27" s="180">
        <f t="shared" si="7"/>
        <v>0</v>
      </c>
      <c r="AS27" s="180">
        <f t="shared" si="7"/>
        <v>0</v>
      </c>
    </row>
    <row r="28" spans="1:45" ht="31.5" x14ac:dyDescent="0.2">
      <c r="A28" s="168" t="s">
        <v>522</v>
      </c>
      <c r="B28" s="167" t="s">
        <v>697</v>
      </c>
      <c r="C28" s="168"/>
      <c r="D28" s="180">
        <f t="shared" ref="D28:AS28" si="8">IF(AND(D29="нд",D29=D33,D33=D36,D36=D45),"нд",SUMIF(D29,"&gt;0",D29)+SUMIF(D33,"&gt;0",D33)+SUMIF(D36,"&gt;0",D36)+SUMIF(D45,"&gt;0",D45))</f>
        <v>0</v>
      </c>
      <c r="E28" s="180">
        <f t="shared" si="8"/>
        <v>0</v>
      </c>
      <c r="F28" s="180">
        <f t="shared" si="8"/>
        <v>0</v>
      </c>
      <c r="G28" s="180">
        <f t="shared" si="8"/>
        <v>0</v>
      </c>
      <c r="H28" s="180">
        <f t="shared" si="8"/>
        <v>0</v>
      </c>
      <c r="I28" s="180">
        <f t="shared" si="8"/>
        <v>0</v>
      </c>
      <c r="J28" s="180">
        <f t="shared" si="8"/>
        <v>0</v>
      </c>
      <c r="K28" s="180">
        <f t="shared" si="8"/>
        <v>0</v>
      </c>
      <c r="L28" s="180">
        <f t="shared" si="8"/>
        <v>0</v>
      </c>
      <c r="M28" s="180">
        <f t="shared" si="8"/>
        <v>0</v>
      </c>
      <c r="N28" s="180">
        <f t="shared" si="8"/>
        <v>0</v>
      </c>
      <c r="O28" s="180">
        <f t="shared" si="8"/>
        <v>0</v>
      </c>
      <c r="P28" s="180">
        <f t="shared" si="8"/>
        <v>0</v>
      </c>
      <c r="Q28" s="180">
        <f t="shared" si="8"/>
        <v>0</v>
      </c>
      <c r="R28" s="180">
        <f t="shared" si="8"/>
        <v>0</v>
      </c>
      <c r="S28" s="180">
        <f t="shared" si="8"/>
        <v>0</v>
      </c>
      <c r="T28" s="180">
        <f t="shared" si="8"/>
        <v>0</v>
      </c>
      <c r="U28" s="180">
        <f t="shared" si="8"/>
        <v>0</v>
      </c>
      <c r="V28" s="180">
        <f t="shared" si="8"/>
        <v>0</v>
      </c>
      <c r="W28" s="180">
        <f t="shared" si="8"/>
        <v>0</v>
      </c>
      <c r="X28" s="180">
        <f t="shared" si="8"/>
        <v>0</v>
      </c>
      <c r="Y28" s="180">
        <f t="shared" si="8"/>
        <v>0</v>
      </c>
      <c r="Z28" s="180">
        <f t="shared" si="8"/>
        <v>0</v>
      </c>
      <c r="AA28" s="180">
        <f t="shared" si="8"/>
        <v>0</v>
      </c>
      <c r="AB28" s="180">
        <f t="shared" si="8"/>
        <v>0</v>
      </c>
      <c r="AC28" s="180">
        <f t="shared" si="8"/>
        <v>0</v>
      </c>
      <c r="AD28" s="180">
        <f t="shared" si="8"/>
        <v>0</v>
      </c>
      <c r="AE28" s="180">
        <f t="shared" si="8"/>
        <v>0</v>
      </c>
      <c r="AF28" s="180">
        <f t="shared" si="8"/>
        <v>0</v>
      </c>
      <c r="AG28" s="180">
        <f t="shared" si="8"/>
        <v>0</v>
      </c>
      <c r="AH28" s="180">
        <f t="shared" si="8"/>
        <v>0</v>
      </c>
      <c r="AI28" s="180">
        <f t="shared" si="8"/>
        <v>0</v>
      </c>
      <c r="AJ28" s="180">
        <f t="shared" si="8"/>
        <v>0</v>
      </c>
      <c r="AK28" s="180">
        <f t="shared" si="8"/>
        <v>0</v>
      </c>
      <c r="AL28" s="180">
        <f t="shared" si="8"/>
        <v>0</v>
      </c>
      <c r="AM28" s="180">
        <f t="shared" si="8"/>
        <v>0</v>
      </c>
      <c r="AN28" s="180">
        <f t="shared" si="8"/>
        <v>0</v>
      </c>
      <c r="AO28" s="180">
        <f t="shared" si="8"/>
        <v>0</v>
      </c>
      <c r="AP28" s="180">
        <f t="shared" si="8"/>
        <v>0</v>
      </c>
      <c r="AQ28" s="180">
        <f t="shared" si="8"/>
        <v>0</v>
      </c>
      <c r="AR28" s="180">
        <f t="shared" si="8"/>
        <v>0</v>
      </c>
      <c r="AS28" s="180">
        <f t="shared" si="8"/>
        <v>0</v>
      </c>
    </row>
    <row r="29" spans="1:45" ht="47.25" x14ac:dyDescent="0.2">
      <c r="A29" s="168" t="s">
        <v>520</v>
      </c>
      <c r="B29" s="167" t="s">
        <v>698</v>
      </c>
      <c r="C29" s="168"/>
      <c r="D29" s="180">
        <f t="shared" ref="D29:AS29" si="9">IF(AND(D30="нд",D30=D31,D31=D32),"нд",SUMIF(D30,"&gt;0",D30)+SUMIF(D31,"&gt;0",D31)+SUMIF(D32,"&gt;0",D32))</f>
        <v>0</v>
      </c>
      <c r="E29" s="180">
        <f t="shared" si="9"/>
        <v>0</v>
      </c>
      <c r="F29" s="180">
        <f t="shared" si="9"/>
        <v>0</v>
      </c>
      <c r="G29" s="180">
        <f t="shared" si="9"/>
        <v>0</v>
      </c>
      <c r="H29" s="180">
        <f t="shared" si="9"/>
        <v>0</v>
      </c>
      <c r="I29" s="180">
        <f t="shared" si="9"/>
        <v>0</v>
      </c>
      <c r="J29" s="180">
        <f t="shared" si="9"/>
        <v>0</v>
      </c>
      <c r="K29" s="180">
        <f t="shared" si="9"/>
        <v>0</v>
      </c>
      <c r="L29" s="180">
        <f t="shared" si="9"/>
        <v>0</v>
      </c>
      <c r="M29" s="180">
        <f t="shared" si="9"/>
        <v>0</v>
      </c>
      <c r="N29" s="180">
        <f t="shared" si="9"/>
        <v>0</v>
      </c>
      <c r="O29" s="180">
        <f t="shared" si="9"/>
        <v>0</v>
      </c>
      <c r="P29" s="180">
        <f t="shared" si="9"/>
        <v>0</v>
      </c>
      <c r="Q29" s="180">
        <f t="shared" si="9"/>
        <v>0</v>
      </c>
      <c r="R29" s="180">
        <f t="shared" si="9"/>
        <v>0</v>
      </c>
      <c r="S29" s="180">
        <f t="shared" si="9"/>
        <v>0</v>
      </c>
      <c r="T29" s="180">
        <f t="shared" si="9"/>
        <v>0</v>
      </c>
      <c r="U29" s="180">
        <f t="shared" si="9"/>
        <v>0</v>
      </c>
      <c r="V29" s="180">
        <f t="shared" si="9"/>
        <v>0</v>
      </c>
      <c r="W29" s="180">
        <f t="shared" si="9"/>
        <v>0</v>
      </c>
      <c r="X29" s="180">
        <f t="shared" si="9"/>
        <v>0</v>
      </c>
      <c r="Y29" s="180">
        <f t="shared" si="9"/>
        <v>0</v>
      </c>
      <c r="Z29" s="180">
        <f t="shared" si="9"/>
        <v>0</v>
      </c>
      <c r="AA29" s="180">
        <f t="shared" si="9"/>
        <v>0</v>
      </c>
      <c r="AB29" s="180">
        <f t="shared" si="9"/>
        <v>0</v>
      </c>
      <c r="AC29" s="180">
        <f t="shared" si="9"/>
        <v>0</v>
      </c>
      <c r="AD29" s="180">
        <f t="shared" si="9"/>
        <v>0</v>
      </c>
      <c r="AE29" s="180">
        <f t="shared" si="9"/>
        <v>0</v>
      </c>
      <c r="AF29" s="180">
        <f t="shared" si="9"/>
        <v>0</v>
      </c>
      <c r="AG29" s="180">
        <f t="shared" si="9"/>
        <v>0</v>
      </c>
      <c r="AH29" s="180">
        <f t="shared" si="9"/>
        <v>0</v>
      </c>
      <c r="AI29" s="180">
        <f t="shared" si="9"/>
        <v>0</v>
      </c>
      <c r="AJ29" s="180">
        <f t="shared" si="9"/>
        <v>0</v>
      </c>
      <c r="AK29" s="180">
        <f t="shared" si="9"/>
        <v>0</v>
      </c>
      <c r="AL29" s="180">
        <f t="shared" si="9"/>
        <v>0</v>
      </c>
      <c r="AM29" s="180">
        <f t="shared" si="9"/>
        <v>0</v>
      </c>
      <c r="AN29" s="180">
        <f t="shared" si="9"/>
        <v>0</v>
      </c>
      <c r="AO29" s="180">
        <f t="shared" si="9"/>
        <v>0</v>
      </c>
      <c r="AP29" s="180">
        <f t="shared" si="9"/>
        <v>0</v>
      </c>
      <c r="AQ29" s="180">
        <f t="shared" si="9"/>
        <v>0</v>
      </c>
      <c r="AR29" s="180">
        <f t="shared" si="9"/>
        <v>0</v>
      </c>
      <c r="AS29" s="180">
        <f t="shared" si="9"/>
        <v>0</v>
      </c>
    </row>
    <row r="30" spans="1:45" ht="78.75" x14ac:dyDescent="0.2">
      <c r="A30" s="168" t="s">
        <v>519</v>
      </c>
      <c r="B30" s="167" t="s">
        <v>699</v>
      </c>
      <c r="C30" s="168"/>
      <c r="D30" s="180">
        <v>0</v>
      </c>
      <c r="E30" s="180">
        <v>0</v>
      </c>
      <c r="F30" s="180">
        <v>0</v>
      </c>
      <c r="G30" s="180">
        <v>0</v>
      </c>
      <c r="H30" s="180">
        <v>0</v>
      </c>
      <c r="I30" s="180">
        <v>0</v>
      </c>
      <c r="J30" s="180">
        <v>0</v>
      </c>
      <c r="K30" s="180">
        <v>0</v>
      </c>
      <c r="L30" s="180">
        <v>0</v>
      </c>
      <c r="M30" s="180">
        <v>0</v>
      </c>
      <c r="N30" s="180">
        <v>0</v>
      </c>
      <c r="O30" s="180">
        <v>0</v>
      </c>
      <c r="P30" s="180">
        <v>0</v>
      </c>
      <c r="Q30" s="180">
        <v>0</v>
      </c>
      <c r="R30" s="180">
        <v>0</v>
      </c>
      <c r="S30" s="180">
        <v>0</v>
      </c>
      <c r="T30" s="180">
        <v>0</v>
      </c>
      <c r="U30" s="180">
        <v>0</v>
      </c>
      <c r="V30" s="180">
        <v>0</v>
      </c>
      <c r="W30" s="180">
        <v>0</v>
      </c>
      <c r="X30" s="180">
        <v>0</v>
      </c>
      <c r="Y30" s="180">
        <v>0</v>
      </c>
      <c r="Z30" s="180">
        <v>0</v>
      </c>
      <c r="AA30" s="180">
        <v>0</v>
      </c>
      <c r="AB30" s="180">
        <v>0</v>
      </c>
      <c r="AC30" s="180">
        <v>0</v>
      </c>
      <c r="AD30" s="180">
        <v>0</v>
      </c>
      <c r="AE30" s="180">
        <v>0</v>
      </c>
      <c r="AF30" s="180">
        <v>0</v>
      </c>
      <c r="AG30" s="180">
        <v>0</v>
      </c>
      <c r="AH30" s="180">
        <v>0</v>
      </c>
      <c r="AI30" s="180">
        <v>0</v>
      </c>
      <c r="AJ30" s="180">
        <v>0</v>
      </c>
      <c r="AK30" s="180">
        <v>0</v>
      </c>
      <c r="AL30" s="180">
        <v>0</v>
      </c>
      <c r="AM30" s="180">
        <v>0</v>
      </c>
      <c r="AN30" s="180">
        <v>0</v>
      </c>
      <c r="AO30" s="180">
        <v>0</v>
      </c>
      <c r="AP30" s="180">
        <v>0</v>
      </c>
      <c r="AQ30" s="180">
        <v>0</v>
      </c>
      <c r="AR30" s="180">
        <v>0</v>
      </c>
      <c r="AS30" s="180">
        <v>0</v>
      </c>
    </row>
    <row r="31" spans="1:45" ht="78.75" x14ac:dyDescent="0.2">
      <c r="A31" s="168" t="s">
        <v>518</v>
      </c>
      <c r="B31" s="167" t="s">
        <v>700</v>
      </c>
      <c r="C31" s="168"/>
      <c r="D31" s="180">
        <v>0</v>
      </c>
      <c r="E31" s="180">
        <v>0</v>
      </c>
      <c r="F31" s="180">
        <v>0</v>
      </c>
      <c r="G31" s="180">
        <v>0</v>
      </c>
      <c r="H31" s="180">
        <v>0</v>
      </c>
      <c r="I31" s="180">
        <v>0</v>
      </c>
      <c r="J31" s="180">
        <v>0</v>
      </c>
      <c r="K31" s="180">
        <v>0</v>
      </c>
      <c r="L31" s="180">
        <v>0</v>
      </c>
      <c r="M31" s="180">
        <v>0</v>
      </c>
      <c r="N31" s="180">
        <v>0</v>
      </c>
      <c r="O31" s="180">
        <v>0</v>
      </c>
      <c r="P31" s="180">
        <v>0</v>
      </c>
      <c r="Q31" s="180">
        <v>0</v>
      </c>
      <c r="R31" s="180">
        <v>0</v>
      </c>
      <c r="S31" s="180">
        <v>0</v>
      </c>
      <c r="T31" s="180">
        <v>0</v>
      </c>
      <c r="U31" s="180">
        <v>0</v>
      </c>
      <c r="V31" s="180">
        <v>0</v>
      </c>
      <c r="W31" s="180">
        <v>0</v>
      </c>
      <c r="X31" s="180">
        <v>0</v>
      </c>
      <c r="Y31" s="180">
        <v>0</v>
      </c>
      <c r="Z31" s="180">
        <v>0</v>
      </c>
      <c r="AA31" s="180">
        <v>0</v>
      </c>
      <c r="AB31" s="180">
        <v>0</v>
      </c>
      <c r="AC31" s="180">
        <v>0</v>
      </c>
      <c r="AD31" s="180">
        <v>0</v>
      </c>
      <c r="AE31" s="180">
        <v>0</v>
      </c>
      <c r="AF31" s="180">
        <v>0</v>
      </c>
      <c r="AG31" s="180">
        <v>0</v>
      </c>
      <c r="AH31" s="180">
        <v>0</v>
      </c>
      <c r="AI31" s="180">
        <v>0</v>
      </c>
      <c r="AJ31" s="180">
        <v>0</v>
      </c>
      <c r="AK31" s="180">
        <v>0</v>
      </c>
      <c r="AL31" s="180">
        <v>0</v>
      </c>
      <c r="AM31" s="180">
        <v>0</v>
      </c>
      <c r="AN31" s="180">
        <v>0</v>
      </c>
      <c r="AO31" s="180">
        <v>0</v>
      </c>
      <c r="AP31" s="180">
        <v>0</v>
      </c>
      <c r="AQ31" s="180">
        <v>0</v>
      </c>
      <c r="AR31" s="180">
        <v>0</v>
      </c>
      <c r="AS31" s="180">
        <v>0</v>
      </c>
    </row>
    <row r="32" spans="1:45" ht="63" x14ac:dyDescent="0.2">
      <c r="A32" s="168" t="s">
        <v>517</v>
      </c>
      <c r="B32" s="167" t="s">
        <v>701</v>
      </c>
      <c r="C32" s="168"/>
      <c r="D32" s="180">
        <v>0</v>
      </c>
      <c r="E32" s="180">
        <v>0</v>
      </c>
      <c r="F32" s="180">
        <v>0</v>
      </c>
      <c r="G32" s="180">
        <v>0</v>
      </c>
      <c r="H32" s="180">
        <v>0</v>
      </c>
      <c r="I32" s="180">
        <v>0</v>
      </c>
      <c r="J32" s="180">
        <v>0</v>
      </c>
      <c r="K32" s="180">
        <v>0</v>
      </c>
      <c r="L32" s="180">
        <v>0</v>
      </c>
      <c r="M32" s="180">
        <v>0</v>
      </c>
      <c r="N32" s="180">
        <v>0</v>
      </c>
      <c r="O32" s="180">
        <v>0</v>
      </c>
      <c r="P32" s="180">
        <v>0</v>
      </c>
      <c r="Q32" s="180">
        <v>0</v>
      </c>
      <c r="R32" s="180">
        <v>0</v>
      </c>
      <c r="S32" s="180">
        <v>0</v>
      </c>
      <c r="T32" s="180">
        <v>0</v>
      </c>
      <c r="U32" s="180">
        <v>0</v>
      </c>
      <c r="V32" s="180">
        <v>0</v>
      </c>
      <c r="W32" s="180">
        <v>0</v>
      </c>
      <c r="X32" s="180">
        <v>0</v>
      </c>
      <c r="Y32" s="180">
        <v>0</v>
      </c>
      <c r="Z32" s="180">
        <v>0</v>
      </c>
      <c r="AA32" s="180">
        <v>0</v>
      </c>
      <c r="AB32" s="180">
        <v>0</v>
      </c>
      <c r="AC32" s="180">
        <v>0</v>
      </c>
      <c r="AD32" s="180">
        <v>0</v>
      </c>
      <c r="AE32" s="180">
        <v>0</v>
      </c>
      <c r="AF32" s="180">
        <v>0</v>
      </c>
      <c r="AG32" s="180">
        <v>0</v>
      </c>
      <c r="AH32" s="180">
        <v>0</v>
      </c>
      <c r="AI32" s="180">
        <v>0</v>
      </c>
      <c r="AJ32" s="180">
        <v>0</v>
      </c>
      <c r="AK32" s="180">
        <v>0</v>
      </c>
      <c r="AL32" s="180">
        <v>0</v>
      </c>
      <c r="AM32" s="180">
        <v>0</v>
      </c>
      <c r="AN32" s="180">
        <v>0</v>
      </c>
      <c r="AO32" s="180">
        <v>0</v>
      </c>
      <c r="AP32" s="180">
        <v>0</v>
      </c>
      <c r="AQ32" s="180">
        <v>0</v>
      </c>
      <c r="AR32" s="180">
        <v>0</v>
      </c>
      <c r="AS32" s="180">
        <v>0</v>
      </c>
    </row>
    <row r="33" spans="1:45" ht="47.25" x14ac:dyDescent="0.2">
      <c r="A33" s="168" t="s">
        <v>515</v>
      </c>
      <c r="B33" s="167" t="s">
        <v>702</v>
      </c>
      <c r="C33" s="168"/>
      <c r="D33" s="180">
        <v>0</v>
      </c>
      <c r="E33" s="180">
        <v>0</v>
      </c>
      <c r="F33" s="180">
        <v>0</v>
      </c>
      <c r="G33" s="180">
        <v>0</v>
      </c>
      <c r="H33" s="180">
        <v>0</v>
      </c>
      <c r="I33" s="180">
        <v>0</v>
      </c>
      <c r="J33" s="180">
        <v>0</v>
      </c>
      <c r="K33" s="180">
        <v>0</v>
      </c>
      <c r="L33" s="180">
        <v>0</v>
      </c>
      <c r="M33" s="180">
        <v>0</v>
      </c>
      <c r="N33" s="180">
        <v>0</v>
      </c>
      <c r="O33" s="180">
        <v>0</v>
      </c>
      <c r="P33" s="180">
        <v>0</v>
      </c>
      <c r="Q33" s="180">
        <v>0</v>
      </c>
      <c r="R33" s="180">
        <v>0</v>
      </c>
      <c r="S33" s="180">
        <v>0</v>
      </c>
      <c r="T33" s="180">
        <v>0</v>
      </c>
      <c r="U33" s="180">
        <v>0</v>
      </c>
      <c r="V33" s="180">
        <v>0</v>
      </c>
      <c r="W33" s="180">
        <v>0</v>
      </c>
      <c r="X33" s="180">
        <v>0</v>
      </c>
      <c r="Y33" s="180">
        <v>0</v>
      </c>
      <c r="Z33" s="180">
        <v>0</v>
      </c>
      <c r="AA33" s="180">
        <v>0</v>
      </c>
      <c r="AB33" s="180">
        <v>0</v>
      </c>
      <c r="AC33" s="180">
        <v>0</v>
      </c>
      <c r="AD33" s="180">
        <v>0</v>
      </c>
      <c r="AE33" s="180">
        <v>0</v>
      </c>
      <c r="AF33" s="180">
        <v>0</v>
      </c>
      <c r="AG33" s="180">
        <v>0</v>
      </c>
      <c r="AH33" s="180">
        <v>0</v>
      </c>
      <c r="AI33" s="180">
        <v>0</v>
      </c>
      <c r="AJ33" s="180">
        <v>0</v>
      </c>
      <c r="AK33" s="180">
        <v>0</v>
      </c>
      <c r="AL33" s="180">
        <v>0</v>
      </c>
      <c r="AM33" s="180">
        <v>0</v>
      </c>
      <c r="AN33" s="180">
        <v>0</v>
      </c>
      <c r="AO33" s="180">
        <v>0</v>
      </c>
      <c r="AP33" s="180">
        <v>0</v>
      </c>
      <c r="AQ33" s="180">
        <v>0</v>
      </c>
      <c r="AR33" s="180">
        <v>0</v>
      </c>
      <c r="AS33" s="180">
        <v>0</v>
      </c>
    </row>
    <row r="34" spans="1:45" ht="78.75" x14ac:dyDescent="0.2">
      <c r="A34" s="168" t="s">
        <v>514</v>
      </c>
      <c r="B34" s="167" t="s">
        <v>703</v>
      </c>
      <c r="C34" s="168"/>
      <c r="D34" s="180">
        <v>0</v>
      </c>
      <c r="E34" s="180">
        <v>0</v>
      </c>
      <c r="F34" s="180">
        <v>0</v>
      </c>
      <c r="G34" s="180">
        <v>0</v>
      </c>
      <c r="H34" s="180">
        <v>0</v>
      </c>
      <c r="I34" s="180">
        <v>0</v>
      </c>
      <c r="J34" s="180">
        <v>0</v>
      </c>
      <c r="K34" s="180">
        <v>0</v>
      </c>
      <c r="L34" s="180">
        <v>0</v>
      </c>
      <c r="M34" s="180">
        <v>0</v>
      </c>
      <c r="N34" s="180">
        <v>0</v>
      </c>
      <c r="O34" s="180">
        <v>0</v>
      </c>
      <c r="P34" s="180">
        <v>0</v>
      </c>
      <c r="Q34" s="180">
        <v>0</v>
      </c>
      <c r="R34" s="180">
        <v>0</v>
      </c>
      <c r="S34" s="180">
        <v>0</v>
      </c>
      <c r="T34" s="180">
        <v>0</v>
      </c>
      <c r="U34" s="180">
        <v>0</v>
      </c>
      <c r="V34" s="180">
        <v>0</v>
      </c>
      <c r="W34" s="180">
        <v>0</v>
      </c>
      <c r="X34" s="180">
        <v>0</v>
      </c>
      <c r="Y34" s="180">
        <v>0</v>
      </c>
      <c r="Z34" s="180">
        <v>0</v>
      </c>
      <c r="AA34" s="180">
        <v>0</v>
      </c>
      <c r="AB34" s="180">
        <v>0</v>
      </c>
      <c r="AC34" s="180">
        <v>0</v>
      </c>
      <c r="AD34" s="180">
        <v>0</v>
      </c>
      <c r="AE34" s="180">
        <v>0</v>
      </c>
      <c r="AF34" s="180">
        <v>0</v>
      </c>
      <c r="AG34" s="180">
        <v>0</v>
      </c>
      <c r="AH34" s="180">
        <v>0</v>
      </c>
      <c r="AI34" s="180">
        <v>0</v>
      </c>
      <c r="AJ34" s="180">
        <v>0</v>
      </c>
      <c r="AK34" s="180">
        <v>0</v>
      </c>
      <c r="AL34" s="180">
        <v>0</v>
      </c>
      <c r="AM34" s="180">
        <v>0</v>
      </c>
      <c r="AN34" s="180">
        <v>0</v>
      </c>
      <c r="AO34" s="180">
        <v>0</v>
      </c>
      <c r="AP34" s="180">
        <v>0</v>
      </c>
      <c r="AQ34" s="180">
        <v>0</v>
      </c>
      <c r="AR34" s="180">
        <v>0</v>
      </c>
      <c r="AS34" s="180">
        <v>0</v>
      </c>
    </row>
    <row r="35" spans="1:45" ht="47.25" x14ac:dyDescent="0.2">
      <c r="A35" s="168" t="s">
        <v>513</v>
      </c>
      <c r="B35" s="167" t="s">
        <v>704</v>
      </c>
      <c r="C35" s="168"/>
      <c r="D35" s="180">
        <v>0</v>
      </c>
      <c r="E35" s="180">
        <v>0</v>
      </c>
      <c r="F35" s="180">
        <v>0</v>
      </c>
      <c r="G35" s="180">
        <v>0</v>
      </c>
      <c r="H35" s="180">
        <v>0</v>
      </c>
      <c r="I35" s="180">
        <v>0</v>
      </c>
      <c r="J35" s="180">
        <v>0</v>
      </c>
      <c r="K35" s="180">
        <v>0</v>
      </c>
      <c r="L35" s="180">
        <v>0</v>
      </c>
      <c r="M35" s="180">
        <v>0</v>
      </c>
      <c r="N35" s="180">
        <v>0</v>
      </c>
      <c r="O35" s="180">
        <v>0</v>
      </c>
      <c r="P35" s="180">
        <v>0</v>
      </c>
      <c r="Q35" s="180">
        <v>0</v>
      </c>
      <c r="R35" s="180">
        <v>0</v>
      </c>
      <c r="S35" s="180">
        <v>0</v>
      </c>
      <c r="T35" s="180">
        <v>0</v>
      </c>
      <c r="U35" s="180">
        <v>0</v>
      </c>
      <c r="V35" s="180">
        <v>0</v>
      </c>
      <c r="W35" s="180">
        <v>0</v>
      </c>
      <c r="X35" s="180">
        <v>0</v>
      </c>
      <c r="Y35" s="180">
        <v>0</v>
      </c>
      <c r="Z35" s="180">
        <v>0</v>
      </c>
      <c r="AA35" s="180">
        <v>0</v>
      </c>
      <c r="AB35" s="180">
        <v>0</v>
      </c>
      <c r="AC35" s="180">
        <v>0</v>
      </c>
      <c r="AD35" s="180">
        <v>0</v>
      </c>
      <c r="AE35" s="180">
        <v>0</v>
      </c>
      <c r="AF35" s="180">
        <v>0</v>
      </c>
      <c r="AG35" s="180">
        <v>0</v>
      </c>
      <c r="AH35" s="180">
        <v>0</v>
      </c>
      <c r="AI35" s="180">
        <v>0</v>
      </c>
      <c r="AJ35" s="180">
        <v>0</v>
      </c>
      <c r="AK35" s="180">
        <v>0</v>
      </c>
      <c r="AL35" s="180">
        <v>0</v>
      </c>
      <c r="AM35" s="180">
        <v>0</v>
      </c>
      <c r="AN35" s="180">
        <v>0</v>
      </c>
      <c r="AO35" s="180">
        <v>0</v>
      </c>
      <c r="AP35" s="180">
        <v>0</v>
      </c>
      <c r="AQ35" s="180">
        <v>0</v>
      </c>
      <c r="AR35" s="180">
        <v>0</v>
      </c>
      <c r="AS35" s="180">
        <v>0</v>
      </c>
    </row>
    <row r="36" spans="1:45" ht="63" x14ac:dyDescent="0.2">
      <c r="A36" s="168" t="s">
        <v>510</v>
      </c>
      <c r="B36" s="167" t="s">
        <v>705</v>
      </c>
      <c r="C36" s="168"/>
      <c r="D36" s="180">
        <v>0</v>
      </c>
      <c r="E36" s="180">
        <v>0</v>
      </c>
      <c r="F36" s="180">
        <v>0</v>
      </c>
      <c r="G36" s="180">
        <v>0</v>
      </c>
      <c r="H36" s="180">
        <v>0</v>
      </c>
      <c r="I36" s="180">
        <v>0</v>
      </c>
      <c r="J36" s="180">
        <v>0</v>
      </c>
      <c r="K36" s="180">
        <v>0</v>
      </c>
      <c r="L36" s="180">
        <v>0</v>
      </c>
      <c r="M36" s="180">
        <v>0</v>
      </c>
      <c r="N36" s="180">
        <v>0</v>
      </c>
      <c r="O36" s="180">
        <v>0</v>
      </c>
      <c r="P36" s="180">
        <v>0</v>
      </c>
      <c r="Q36" s="180">
        <v>0</v>
      </c>
      <c r="R36" s="180">
        <v>0</v>
      </c>
      <c r="S36" s="180">
        <v>0</v>
      </c>
      <c r="T36" s="180">
        <v>0</v>
      </c>
      <c r="U36" s="180">
        <v>0</v>
      </c>
      <c r="V36" s="180">
        <v>0</v>
      </c>
      <c r="W36" s="180">
        <v>0</v>
      </c>
      <c r="X36" s="180">
        <v>0</v>
      </c>
      <c r="Y36" s="180">
        <v>0</v>
      </c>
      <c r="Z36" s="180">
        <v>0</v>
      </c>
      <c r="AA36" s="180">
        <v>0</v>
      </c>
      <c r="AB36" s="180">
        <v>0</v>
      </c>
      <c r="AC36" s="180">
        <v>0</v>
      </c>
      <c r="AD36" s="180">
        <v>0</v>
      </c>
      <c r="AE36" s="180">
        <v>0</v>
      </c>
      <c r="AF36" s="180">
        <v>0</v>
      </c>
      <c r="AG36" s="180">
        <v>0</v>
      </c>
      <c r="AH36" s="180">
        <v>0</v>
      </c>
      <c r="AI36" s="180">
        <v>0</v>
      </c>
      <c r="AJ36" s="180">
        <v>0</v>
      </c>
      <c r="AK36" s="180">
        <v>0</v>
      </c>
      <c r="AL36" s="180">
        <v>0</v>
      </c>
      <c r="AM36" s="180">
        <v>0</v>
      </c>
      <c r="AN36" s="180">
        <v>0</v>
      </c>
      <c r="AO36" s="180">
        <v>0</v>
      </c>
      <c r="AP36" s="180">
        <v>0</v>
      </c>
      <c r="AQ36" s="180">
        <v>0</v>
      </c>
      <c r="AR36" s="180">
        <v>0</v>
      </c>
      <c r="AS36" s="180">
        <v>0</v>
      </c>
    </row>
    <row r="37" spans="1:45" ht="47.25" x14ac:dyDescent="0.2">
      <c r="A37" s="168" t="s">
        <v>509</v>
      </c>
      <c r="B37" s="167" t="s">
        <v>706</v>
      </c>
      <c r="C37" s="168"/>
      <c r="D37" s="180">
        <v>0</v>
      </c>
      <c r="E37" s="180">
        <v>0</v>
      </c>
      <c r="F37" s="180">
        <v>0</v>
      </c>
      <c r="G37" s="180">
        <v>0</v>
      </c>
      <c r="H37" s="180">
        <v>0</v>
      </c>
      <c r="I37" s="180">
        <v>0</v>
      </c>
      <c r="J37" s="180">
        <v>0</v>
      </c>
      <c r="K37" s="180">
        <v>0</v>
      </c>
      <c r="L37" s="180">
        <v>0</v>
      </c>
      <c r="M37" s="180">
        <v>0</v>
      </c>
      <c r="N37" s="180">
        <v>0</v>
      </c>
      <c r="O37" s="180">
        <v>0</v>
      </c>
      <c r="P37" s="180">
        <v>0</v>
      </c>
      <c r="Q37" s="180">
        <v>0</v>
      </c>
      <c r="R37" s="180">
        <v>0</v>
      </c>
      <c r="S37" s="180">
        <v>0</v>
      </c>
      <c r="T37" s="180">
        <v>0</v>
      </c>
      <c r="U37" s="180">
        <v>0</v>
      </c>
      <c r="V37" s="180">
        <v>0</v>
      </c>
      <c r="W37" s="180">
        <v>0</v>
      </c>
      <c r="X37" s="180">
        <v>0</v>
      </c>
      <c r="Y37" s="180">
        <v>0</v>
      </c>
      <c r="Z37" s="180">
        <v>0</v>
      </c>
      <c r="AA37" s="180">
        <v>0</v>
      </c>
      <c r="AB37" s="180">
        <v>0</v>
      </c>
      <c r="AC37" s="180">
        <v>0</v>
      </c>
      <c r="AD37" s="180">
        <v>0</v>
      </c>
      <c r="AE37" s="180">
        <v>0</v>
      </c>
      <c r="AF37" s="180">
        <v>0</v>
      </c>
      <c r="AG37" s="180">
        <v>0</v>
      </c>
      <c r="AH37" s="180">
        <v>0</v>
      </c>
      <c r="AI37" s="180">
        <v>0</v>
      </c>
      <c r="AJ37" s="180">
        <v>0</v>
      </c>
      <c r="AK37" s="180">
        <v>0</v>
      </c>
      <c r="AL37" s="180">
        <v>0</v>
      </c>
      <c r="AM37" s="180">
        <v>0</v>
      </c>
      <c r="AN37" s="180">
        <v>0</v>
      </c>
      <c r="AO37" s="180">
        <v>0</v>
      </c>
      <c r="AP37" s="180">
        <v>0</v>
      </c>
      <c r="AQ37" s="180">
        <v>0</v>
      </c>
      <c r="AR37" s="180">
        <v>0</v>
      </c>
      <c r="AS37" s="180">
        <v>0</v>
      </c>
    </row>
    <row r="38" spans="1:45" ht="126" x14ac:dyDescent="0.2">
      <c r="A38" s="168" t="s">
        <v>509</v>
      </c>
      <c r="B38" s="167" t="s">
        <v>707</v>
      </c>
      <c r="C38" s="168"/>
      <c r="D38" s="180">
        <v>0</v>
      </c>
      <c r="E38" s="180">
        <v>0</v>
      </c>
      <c r="F38" s="180">
        <v>0</v>
      </c>
      <c r="G38" s="180">
        <v>0</v>
      </c>
      <c r="H38" s="180">
        <v>0</v>
      </c>
      <c r="I38" s="180">
        <v>0</v>
      </c>
      <c r="J38" s="180">
        <v>0</v>
      </c>
      <c r="K38" s="180">
        <v>0</v>
      </c>
      <c r="L38" s="180">
        <v>0</v>
      </c>
      <c r="M38" s="180">
        <v>0</v>
      </c>
      <c r="N38" s="180">
        <v>0</v>
      </c>
      <c r="O38" s="180">
        <v>0</v>
      </c>
      <c r="P38" s="180">
        <v>0</v>
      </c>
      <c r="Q38" s="180">
        <v>0</v>
      </c>
      <c r="R38" s="180">
        <v>0</v>
      </c>
      <c r="S38" s="180">
        <v>0</v>
      </c>
      <c r="T38" s="180">
        <v>0</v>
      </c>
      <c r="U38" s="180">
        <v>0</v>
      </c>
      <c r="V38" s="180">
        <v>0</v>
      </c>
      <c r="W38" s="180">
        <v>0</v>
      </c>
      <c r="X38" s="180">
        <v>0</v>
      </c>
      <c r="Y38" s="180">
        <v>0</v>
      </c>
      <c r="Z38" s="180">
        <v>0</v>
      </c>
      <c r="AA38" s="180">
        <v>0</v>
      </c>
      <c r="AB38" s="180">
        <v>0</v>
      </c>
      <c r="AC38" s="180">
        <v>0</v>
      </c>
      <c r="AD38" s="180">
        <v>0</v>
      </c>
      <c r="AE38" s="180">
        <v>0</v>
      </c>
      <c r="AF38" s="180">
        <v>0</v>
      </c>
      <c r="AG38" s="180">
        <v>0</v>
      </c>
      <c r="AH38" s="180">
        <v>0</v>
      </c>
      <c r="AI38" s="180">
        <v>0</v>
      </c>
      <c r="AJ38" s="180">
        <v>0</v>
      </c>
      <c r="AK38" s="180">
        <v>0</v>
      </c>
      <c r="AL38" s="180">
        <v>0</v>
      </c>
      <c r="AM38" s="180">
        <v>0</v>
      </c>
      <c r="AN38" s="180">
        <v>0</v>
      </c>
      <c r="AO38" s="180">
        <v>0</v>
      </c>
      <c r="AP38" s="180">
        <v>0</v>
      </c>
      <c r="AQ38" s="180">
        <v>0</v>
      </c>
      <c r="AR38" s="180">
        <v>0</v>
      </c>
      <c r="AS38" s="180">
        <v>0</v>
      </c>
    </row>
    <row r="39" spans="1:45" ht="110.25" x14ac:dyDescent="0.2">
      <c r="A39" s="168" t="s">
        <v>509</v>
      </c>
      <c r="B39" s="167" t="s">
        <v>708</v>
      </c>
      <c r="C39" s="168"/>
      <c r="D39" s="180">
        <v>0</v>
      </c>
      <c r="E39" s="180">
        <v>0</v>
      </c>
      <c r="F39" s="180">
        <v>0</v>
      </c>
      <c r="G39" s="180">
        <v>0</v>
      </c>
      <c r="H39" s="180">
        <v>0</v>
      </c>
      <c r="I39" s="180">
        <v>0</v>
      </c>
      <c r="J39" s="180">
        <v>0</v>
      </c>
      <c r="K39" s="180">
        <v>0</v>
      </c>
      <c r="L39" s="180">
        <v>0</v>
      </c>
      <c r="M39" s="180">
        <v>0</v>
      </c>
      <c r="N39" s="180">
        <v>0</v>
      </c>
      <c r="O39" s="180">
        <v>0</v>
      </c>
      <c r="P39" s="180">
        <v>0</v>
      </c>
      <c r="Q39" s="180">
        <v>0</v>
      </c>
      <c r="R39" s="180">
        <v>0</v>
      </c>
      <c r="S39" s="180">
        <v>0</v>
      </c>
      <c r="T39" s="180">
        <v>0</v>
      </c>
      <c r="U39" s="180">
        <v>0</v>
      </c>
      <c r="V39" s="180">
        <v>0</v>
      </c>
      <c r="W39" s="180">
        <v>0</v>
      </c>
      <c r="X39" s="180">
        <v>0</v>
      </c>
      <c r="Y39" s="180">
        <v>0</v>
      </c>
      <c r="Z39" s="180">
        <v>0</v>
      </c>
      <c r="AA39" s="180">
        <v>0</v>
      </c>
      <c r="AB39" s="180">
        <v>0</v>
      </c>
      <c r="AC39" s="180">
        <v>0</v>
      </c>
      <c r="AD39" s="180">
        <v>0</v>
      </c>
      <c r="AE39" s="180">
        <v>0</v>
      </c>
      <c r="AF39" s="180">
        <v>0</v>
      </c>
      <c r="AG39" s="180">
        <v>0</v>
      </c>
      <c r="AH39" s="180">
        <v>0</v>
      </c>
      <c r="AI39" s="180">
        <v>0</v>
      </c>
      <c r="AJ39" s="180">
        <v>0</v>
      </c>
      <c r="AK39" s="180">
        <v>0</v>
      </c>
      <c r="AL39" s="180">
        <v>0</v>
      </c>
      <c r="AM39" s="180">
        <v>0</v>
      </c>
      <c r="AN39" s="180">
        <v>0</v>
      </c>
      <c r="AO39" s="180">
        <v>0</v>
      </c>
      <c r="AP39" s="180">
        <v>0</v>
      </c>
      <c r="AQ39" s="180">
        <v>0</v>
      </c>
      <c r="AR39" s="180">
        <v>0</v>
      </c>
      <c r="AS39" s="180">
        <v>0</v>
      </c>
    </row>
    <row r="40" spans="1:45" ht="110.25" x14ac:dyDescent="0.2">
      <c r="A40" s="168" t="s">
        <v>509</v>
      </c>
      <c r="B40" s="167" t="s">
        <v>709</v>
      </c>
      <c r="C40" s="168"/>
      <c r="D40" s="180">
        <v>0</v>
      </c>
      <c r="E40" s="180">
        <v>0</v>
      </c>
      <c r="F40" s="180">
        <v>0</v>
      </c>
      <c r="G40" s="180">
        <v>0</v>
      </c>
      <c r="H40" s="180">
        <v>0</v>
      </c>
      <c r="I40" s="180">
        <v>0</v>
      </c>
      <c r="J40" s="180">
        <v>0</v>
      </c>
      <c r="K40" s="180">
        <v>0</v>
      </c>
      <c r="L40" s="180">
        <v>0</v>
      </c>
      <c r="M40" s="180">
        <v>0</v>
      </c>
      <c r="N40" s="180">
        <v>0</v>
      </c>
      <c r="O40" s="180">
        <v>0</v>
      </c>
      <c r="P40" s="180">
        <v>0</v>
      </c>
      <c r="Q40" s="180">
        <v>0</v>
      </c>
      <c r="R40" s="180">
        <v>0</v>
      </c>
      <c r="S40" s="180">
        <v>0</v>
      </c>
      <c r="T40" s="180">
        <v>0</v>
      </c>
      <c r="U40" s="180">
        <v>0</v>
      </c>
      <c r="V40" s="180">
        <v>0</v>
      </c>
      <c r="W40" s="180">
        <v>0</v>
      </c>
      <c r="X40" s="180">
        <v>0</v>
      </c>
      <c r="Y40" s="180">
        <v>0</v>
      </c>
      <c r="Z40" s="180">
        <v>0</v>
      </c>
      <c r="AA40" s="180">
        <v>0</v>
      </c>
      <c r="AB40" s="180">
        <v>0</v>
      </c>
      <c r="AC40" s="180">
        <v>0</v>
      </c>
      <c r="AD40" s="180">
        <v>0</v>
      </c>
      <c r="AE40" s="180">
        <v>0</v>
      </c>
      <c r="AF40" s="180">
        <v>0</v>
      </c>
      <c r="AG40" s="180">
        <v>0</v>
      </c>
      <c r="AH40" s="180">
        <v>0</v>
      </c>
      <c r="AI40" s="180">
        <v>0</v>
      </c>
      <c r="AJ40" s="180">
        <v>0</v>
      </c>
      <c r="AK40" s="180">
        <v>0</v>
      </c>
      <c r="AL40" s="180">
        <v>0</v>
      </c>
      <c r="AM40" s="180">
        <v>0</v>
      </c>
      <c r="AN40" s="180">
        <v>0</v>
      </c>
      <c r="AO40" s="180">
        <v>0</v>
      </c>
      <c r="AP40" s="180">
        <v>0</v>
      </c>
      <c r="AQ40" s="180">
        <v>0</v>
      </c>
      <c r="AR40" s="180">
        <v>0</v>
      </c>
      <c r="AS40" s="180">
        <v>0</v>
      </c>
    </row>
    <row r="41" spans="1:45" ht="47.25" x14ac:dyDescent="0.2">
      <c r="A41" s="168" t="s">
        <v>508</v>
      </c>
      <c r="B41" s="167" t="s">
        <v>706</v>
      </c>
      <c r="C41" s="168"/>
      <c r="D41" s="180">
        <v>0</v>
      </c>
      <c r="E41" s="180">
        <v>0</v>
      </c>
      <c r="F41" s="180">
        <v>0</v>
      </c>
      <c r="G41" s="180">
        <v>0</v>
      </c>
      <c r="H41" s="180">
        <v>0</v>
      </c>
      <c r="I41" s="180">
        <v>0</v>
      </c>
      <c r="J41" s="180">
        <v>0</v>
      </c>
      <c r="K41" s="180">
        <v>0</v>
      </c>
      <c r="L41" s="180">
        <v>0</v>
      </c>
      <c r="M41" s="180">
        <v>0</v>
      </c>
      <c r="N41" s="180">
        <v>0</v>
      </c>
      <c r="O41" s="180">
        <v>0</v>
      </c>
      <c r="P41" s="180">
        <v>0</v>
      </c>
      <c r="Q41" s="180">
        <v>0</v>
      </c>
      <c r="R41" s="180">
        <v>0</v>
      </c>
      <c r="S41" s="180">
        <v>0</v>
      </c>
      <c r="T41" s="180">
        <v>0</v>
      </c>
      <c r="U41" s="180">
        <v>0</v>
      </c>
      <c r="V41" s="180">
        <v>0</v>
      </c>
      <c r="W41" s="180">
        <v>0</v>
      </c>
      <c r="X41" s="180">
        <v>0</v>
      </c>
      <c r="Y41" s="180">
        <v>0</v>
      </c>
      <c r="Z41" s="180">
        <v>0</v>
      </c>
      <c r="AA41" s="180">
        <v>0</v>
      </c>
      <c r="AB41" s="180">
        <v>0</v>
      </c>
      <c r="AC41" s="180">
        <v>0</v>
      </c>
      <c r="AD41" s="180">
        <v>0</v>
      </c>
      <c r="AE41" s="180">
        <v>0</v>
      </c>
      <c r="AF41" s="180">
        <v>0</v>
      </c>
      <c r="AG41" s="180">
        <v>0</v>
      </c>
      <c r="AH41" s="180">
        <v>0</v>
      </c>
      <c r="AI41" s="180">
        <v>0</v>
      </c>
      <c r="AJ41" s="180">
        <v>0</v>
      </c>
      <c r="AK41" s="180">
        <v>0</v>
      </c>
      <c r="AL41" s="180">
        <v>0</v>
      </c>
      <c r="AM41" s="180">
        <v>0</v>
      </c>
      <c r="AN41" s="180">
        <v>0</v>
      </c>
      <c r="AO41" s="180">
        <v>0</v>
      </c>
      <c r="AP41" s="180">
        <v>0</v>
      </c>
      <c r="AQ41" s="180">
        <v>0</v>
      </c>
      <c r="AR41" s="180">
        <v>0</v>
      </c>
      <c r="AS41" s="180">
        <v>0</v>
      </c>
    </row>
    <row r="42" spans="1:45" ht="126" x14ac:dyDescent="0.2">
      <c r="A42" s="168" t="s">
        <v>508</v>
      </c>
      <c r="B42" s="167" t="s">
        <v>707</v>
      </c>
      <c r="C42" s="168"/>
      <c r="D42" s="180">
        <v>0</v>
      </c>
      <c r="E42" s="180">
        <v>0</v>
      </c>
      <c r="F42" s="180">
        <v>0</v>
      </c>
      <c r="G42" s="180">
        <v>0</v>
      </c>
      <c r="H42" s="180">
        <v>0</v>
      </c>
      <c r="I42" s="180">
        <v>0</v>
      </c>
      <c r="J42" s="180">
        <v>0</v>
      </c>
      <c r="K42" s="180">
        <v>0</v>
      </c>
      <c r="L42" s="180">
        <v>0</v>
      </c>
      <c r="M42" s="180">
        <v>0</v>
      </c>
      <c r="N42" s="180">
        <v>0</v>
      </c>
      <c r="O42" s="180">
        <v>0</v>
      </c>
      <c r="P42" s="180">
        <v>0</v>
      </c>
      <c r="Q42" s="180">
        <v>0</v>
      </c>
      <c r="R42" s="180">
        <v>0</v>
      </c>
      <c r="S42" s="180">
        <v>0</v>
      </c>
      <c r="T42" s="180">
        <v>0</v>
      </c>
      <c r="U42" s="180">
        <v>0</v>
      </c>
      <c r="V42" s="180">
        <v>0</v>
      </c>
      <c r="W42" s="180">
        <v>0</v>
      </c>
      <c r="X42" s="180">
        <v>0</v>
      </c>
      <c r="Y42" s="180">
        <v>0</v>
      </c>
      <c r="Z42" s="180">
        <v>0</v>
      </c>
      <c r="AA42" s="180">
        <v>0</v>
      </c>
      <c r="AB42" s="180">
        <v>0</v>
      </c>
      <c r="AC42" s="180">
        <v>0</v>
      </c>
      <c r="AD42" s="180">
        <v>0</v>
      </c>
      <c r="AE42" s="180">
        <v>0</v>
      </c>
      <c r="AF42" s="180">
        <v>0</v>
      </c>
      <c r="AG42" s="180">
        <v>0</v>
      </c>
      <c r="AH42" s="180">
        <v>0</v>
      </c>
      <c r="AI42" s="180">
        <v>0</v>
      </c>
      <c r="AJ42" s="180">
        <v>0</v>
      </c>
      <c r="AK42" s="180">
        <v>0</v>
      </c>
      <c r="AL42" s="180">
        <v>0</v>
      </c>
      <c r="AM42" s="180">
        <v>0</v>
      </c>
      <c r="AN42" s="180">
        <v>0</v>
      </c>
      <c r="AO42" s="180">
        <v>0</v>
      </c>
      <c r="AP42" s="180">
        <v>0</v>
      </c>
      <c r="AQ42" s="180">
        <v>0</v>
      </c>
      <c r="AR42" s="180">
        <v>0</v>
      </c>
      <c r="AS42" s="180">
        <v>0</v>
      </c>
    </row>
    <row r="43" spans="1:45" ht="110.25" x14ac:dyDescent="0.2">
      <c r="A43" s="168" t="s">
        <v>508</v>
      </c>
      <c r="B43" s="167" t="s">
        <v>708</v>
      </c>
      <c r="C43" s="168"/>
      <c r="D43" s="180">
        <v>0</v>
      </c>
      <c r="E43" s="180">
        <v>0</v>
      </c>
      <c r="F43" s="180">
        <v>0</v>
      </c>
      <c r="G43" s="180">
        <v>0</v>
      </c>
      <c r="H43" s="180">
        <v>0</v>
      </c>
      <c r="I43" s="180">
        <v>0</v>
      </c>
      <c r="J43" s="180">
        <v>0</v>
      </c>
      <c r="K43" s="180">
        <v>0</v>
      </c>
      <c r="L43" s="180">
        <v>0</v>
      </c>
      <c r="M43" s="180">
        <v>0</v>
      </c>
      <c r="N43" s="180">
        <v>0</v>
      </c>
      <c r="O43" s="180">
        <v>0</v>
      </c>
      <c r="P43" s="180">
        <v>0</v>
      </c>
      <c r="Q43" s="180">
        <v>0</v>
      </c>
      <c r="R43" s="180">
        <v>0</v>
      </c>
      <c r="S43" s="180">
        <v>0</v>
      </c>
      <c r="T43" s="180">
        <v>0</v>
      </c>
      <c r="U43" s="180">
        <v>0</v>
      </c>
      <c r="V43" s="180">
        <v>0</v>
      </c>
      <c r="W43" s="180">
        <v>0</v>
      </c>
      <c r="X43" s="180">
        <v>0</v>
      </c>
      <c r="Y43" s="180">
        <v>0</v>
      </c>
      <c r="Z43" s="180">
        <v>0</v>
      </c>
      <c r="AA43" s="180">
        <v>0</v>
      </c>
      <c r="AB43" s="180">
        <v>0</v>
      </c>
      <c r="AC43" s="180">
        <v>0</v>
      </c>
      <c r="AD43" s="180">
        <v>0</v>
      </c>
      <c r="AE43" s="180">
        <v>0</v>
      </c>
      <c r="AF43" s="180">
        <v>0</v>
      </c>
      <c r="AG43" s="180">
        <v>0</v>
      </c>
      <c r="AH43" s="180">
        <v>0</v>
      </c>
      <c r="AI43" s="180">
        <v>0</v>
      </c>
      <c r="AJ43" s="180">
        <v>0</v>
      </c>
      <c r="AK43" s="180">
        <v>0</v>
      </c>
      <c r="AL43" s="180">
        <v>0</v>
      </c>
      <c r="AM43" s="180">
        <v>0</v>
      </c>
      <c r="AN43" s="180">
        <v>0</v>
      </c>
      <c r="AO43" s="180">
        <v>0</v>
      </c>
      <c r="AP43" s="180">
        <v>0</v>
      </c>
      <c r="AQ43" s="180">
        <v>0</v>
      </c>
      <c r="AR43" s="180">
        <v>0</v>
      </c>
      <c r="AS43" s="180">
        <v>0</v>
      </c>
    </row>
    <row r="44" spans="1:45" ht="110.25" x14ac:dyDescent="0.2">
      <c r="A44" s="168" t="s">
        <v>508</v>
      </c>
      <c r="B44" s="167" t="s">
        <v>710</v>
      </c>
      <c r="C44" s="168"/>
      <c r="D44" s="180">
        <v>0</v>
      </c>
      <c r="E44" s="180">
        <v>0</v>
      </c>
      <c r="F44" s="180">
        <v>0</v>
      </c>
      <c r="G44" s="180">
        <v>0</v>
      </c>
      <c r="H44" s="180">
        <v>0</v>
      </c>
      <c r="I44" s="180">
        <v>0</v>
      </c>
      <c r="J44" s="180">
        <v>0</v>
      </c>
      <c r="K44" s="180">
        <v>0</v>
      </c>
      <c r="L44" s="180">
        <v>0</v>
      </c>
      <c r="M44" s="180">
        <v>0</v>
      </c>
      <c r="N44" s="180">
        <v>0</v>
      </c>
      <c r="O44" s="180">
        <v>0</v>
      </c>
      <c r="P44" s="180">
        <v>0</v>
      </c>
      <c r="Q44" s="180">
        <v>0</v>
      </c>
      <c r="R44" s="180">
        <v>0</v>
      </c>
      <c r="S44" s="180">
        <v>0</v>
      </c>
      <c r="T44" s="180">
        <v>0</v>
      </c>
      <c r="U44" s="180">
        <v>0</v>
      </c>
      <c r="V44" s="180">
        <v>0</v>
      </c>
      <c r="W44" s="180">
        <v>0</v>
      </c>
      <c r="X44" s="180">
        <v>0</v>
      </c>
      <c r="Y44" s="180">
        <v>0</v>
      </c>
      <c r="Z44" s="180">
        <v>0</v>
      </c>
      <c r="AA44" s="180">
        <v>0</v>
      </c>
      <c r="AB44" s="180">
        <v>0</v>
      </c>
      <c r="AC44" s="180">
        <v>0</v>
      </c>
      <c r="AD44" s="180">
        <v>0</v>
      </c>
      <c r="AE44" s="180">
        <v>0</v>
      </c>
      <c r="AF44" s="180">
        <v>0</v>
      </c>
      <c r="AG44" s="180">
        <v>0</v>
      </c>
      <c r="AH44" s="180">
        <v>0</v>
      </c>
      <c r="AI44" s="180">
        <v>0</v>
      </c>
      <c r="AJ44" s="180">
        <v>0</v>
      </c>
      <c r="AK44" s="180">
        <v>0</v>
      </c>
      <c r="AL44" s="180">
        <v>0</v>
      </c>
      <c r="AM44" s="180">
        <v>0</v>
      </c>
      <c r="AN44" s="180">
        <v>0</v>
      </c>
      <c r="AO44" s="180">
        <v>0</v>
      </c>
      <c r="AP44" s="180">
        <v>0</v>
      </c>
      <c r="AQ44" s="180">
        <v>0</v>
      </c>
      <c r="AR44" s="180">
        <v>0</v>
      </c>
      <c r="AS44" s="180">
        <v>0</v>
      </c>
    </row>
    <row r="45" spans="1:45" ht="94.5" x14ac:dyDescent="0.2">
      <c r="A45" s="168" t="s">
        <v>505</v>
      </c>
      <c r="B45" s="167" t="s">
        <v>711</v>
      </c>
      <c r="C45" s="168"/>
      <c r="D45" s="178">
        <f t="shared" ref="D45:AS45" si="10">IF((COUNTIF(D46:D47,"нд"))=(COUNTA(D46:D47)),"нд",SUMIF(D46:D47,"&gt;0",D46:D47))</f>
        <v>0</v>
      </c>
      <c r="E45" s="178">
        <f t="shared" si="10"/>
        <v>0</v>
      </c>
      <c r="F45" s="178">
        <f t="shared" si="10"/>
        <v>0</v>
      </c>
      <c r="G45" s="178">
        <f t="shared" si="10"/>
        <v>0</v>
      </c>
      <c r="H45" s="178">
        <f t="shared" si="10"/>
        <v>0</v>
      </c>
      <c r="I45" s="178">
        <f t="shared" si="10"/>
        <v>0</v>
      </c>
      <c r="J45" s="178">
        <f t="shared" si="10"/>
        <v>0</v>
      </c>
      <c r="K45" s="178">
        <f t="shared" si="10"/>
        <v>0</v>
      </c>
      <c r="L45" s="178">
        <f t="shared" si="10"/>
        <v>0</v>
      </c>
      <c r="M45" s="178">
        <f t="shared" si="10"/>
        <v>0</v>
      </c>
      <c r="N45" s="178">
        <f t="shared" si="10"/>
        <v>0</v>
      </c>
      <c r="O45" s="178">
        <f t="shared" si="10"/>
        <v>0</v>
      </c>
      <c r="P45" s="178">
        <f t="shared" si="10"/>
        <v>0</v>
      </c>
      <c r="Q45" s="178">
        <f t="shared" si="10"/>
        <v>0</v>
      </c>
      <c r="R45" s="178">
        <f t="shared" si="10"/>
        <v>0</v>
      </c>
      <c r="S45" s="178">
        <f t="shared" si="10"/>
        <v>0</v>
      </c>
      <c r="T45" s="178">
        <f t="shared" si="10"/>
        <v>0</v>
      </c>
      <c r="U45" s="178">
        <f t="shared" si="10"/>
        <v>0</v>
      </c>
      <c r="V45" s="178">
        <f t="shared" si="10"/>
        <v>0</v>
      </c>
      <c r="W45" s="178">
        <f t="shared" si="10"/>
        <v>0</v>
      </c>
      <c r="X45" s="178">
        <f t="shared" si="10"/>
        <v>0</v>
      </c>
      <c r="Y45" s="178">
        <f t="shared" si="10"/>
        <v>0</v>
      </c>
      <c r="Z45" s="178">
        <f t="shared" si="10"/>
        <v>0</v>
      </c>
      <c r="AA45" s="178">
        <f t="shared" si="10"/>
        <v>0</v>
      </c>
      <c r="AB45" s="178">
        <f t="shared" si="10"/>
        <v>0</v>
      </c>
      <c r="AC45" s="178">
        <f t="shared" si="10"/>
        <v>0</v>
      </c>
      <c r="AD45" s="178">
        <f t="shared" si="10"/>
        <v>0</v>
      </c>
      <c r="AE45" s="178">
        <f t="shared" si="10"/>
        <v>0</v>
      </c>
      <c r="AF45" s="178">
        <f t="shared" si="10"/>
        <v>0</v>
      </c>
      <c r="AG45" s="178">
        <f t="shared" si="10"/>
        <v>0</v>
      </c>
      <c r="AH45" s="178">
        <f t="shared" si="10"/>
        <v>0</v>
      </c>
      <c r="AI45" s="178">
        <f t="shared" si="10"/>
        <v>0</v>
      </c>
      <c r="AJ45" s="178">
        <f t="shared" si="10"/>
        <v>0</v>
      </c>
      <c r="AK45" s="178">
        <f t="shared" si="10"/>
        <v>0</v>
      </c>
      <c r="AL45" s="178">
        <f t="shared" si="10"/>
        <v>0</v>
      </c>
      <c r="AM45" s="178">
        <f t="shared" si="10"/>
        <v>0</v>
      </c>
      <c r="AN45" s="178">
        <f t="shared" si="10"/>
        <v>0</v>
      </c>
      <c r="AO45" s="178">
        <f t="shared" si="10"/>
        <v>0</v>
      </c>
      <c r="AP45" s="178">
        <f t="shared" si="10"/>
        <v>0</v>
      </c>
      <c r="AQ45" s="178">
        <f t="shared" si="10"/>
        <v>0</v>
      </c>
      <c r="AR45" s="178">
        <f t="shared" si="10"/>
        <v>0</v>
      </c>
      <c r="AS45" s="178">
        <f t="shared" si="10"/>
        <v>0</v>
      </c>
    </row>
    <row r="46" spans="1:45" ht="78.75" x14ac:dyDescent="0.2">
      <c r="A46" s="168" t="s">
        <v>504</v>
      </c>
      <c r="B46" s="167" t="s">
        <v>712</v>
      </c>
      <c r="C46" s="168"/>
      <c r="D46" s="180">
        <v>0</v>
      </c>
      <c r="E46" s="180">
        <v>0</v>
      </c>
      <c r="F46" s="180">
        <v>0</v>
      </c>
      <c r="G46" s="180">
        <v>0</v>
      </c>
      <c r="H46" s="180">
        <v>0</v>
      </c>
      <c r="I46" s="180">
        <v>0</v>
      </c>
      <c r="J46" s="180">
        <v>0</v>
      </c>
      <c r="K46" s="180">
        <v>0</v>
      </c>
      <c r="L46" s="180">
        <v>0</v>
      </c>
      <c r="M46" s="180">
        <v>0</v>
      </c>
      <c r="N46" s="180">
        <v>0</v>
      </c>
      <c r="O46" s="180">
        <v>0</v>
      </c>
      <c r="P46" s="180">
        <v>0</v>
      </c>
      <c r="Q46" s="180">
        <v>0</v>
      </c>
      <c r="R46" s="180">
        <v>0</v>
      </c>
      <c r="S46" s="180">
        <v>0</v>
      </c>
      <c r="T46" s="180">
        <v>0</v>
      </c>
      <c r="U46" s="180">
        <v>0</v>
      </c>
      <c r="V46" s="180">
        <v>0</v>
      </c>
      <c r="W46" s="180">
        <v>0</v>
      </c>
      <c r="X46" s="180">
        <v>0</v>
      </c>
      <c r="Y46" s="180">
        <v>0</v>
      </c>
      <c r="Z46" s="180">
        <v>0</v>
      </c>
      <c r="AA46" s="180">
        <v>0</v>
      </c>
      <c r="AB46" s="180">
        <v>0</v>
      </c>
      <c r="AC46" s="180">
        <v>0</v>
      </c>
      <c r="AD46" s="180">
        <v>0</v>
      </c>
      <c r="AE46" s="180">
        <v>0</v>
      </c>
      <c r="AF46" s="180">
        <v>0</v>
      </c>
      <c r="AG46" s="180">
        <v>0</v>
      </c>
      <c r="AH46" s="180">
        <v>0</v>
      </c>
      <c r="AI46" s="180">
        <v>0</v>
      </c>
      <c r="AJ46" s="180">
        <v>0</v>
      </c>
      <c r="AK46" s="180">
        <v>0</v>
      </c>
      <c r="AL46" s="180">
        <v>0</v>
      </c>
      <c r="AM46" s="180">
        <v>0</v>
      </c>
      <c r="AN46" s="180">
        <v>0</v>
      </c>
      <c r="AO46" s="180">
        <v>0</v>
      </c>
      <c r="AP46" s="180">
        <v>0</v>
      </c>
      <c r="AQ46" s="180">
        <v>0</v>
      </c>
      <c r="AR46" s="180">
        <v>0</v>
      </c>
      <c r="AS46" s="180">
        <v>0</v>
      </c>
    </row>
    <row r="47" spans="1:45" ht="78.75" x14ac:dyDescent="0.2">
      <c r="A47" s="168" t="s">
        <v>502</v>
      </c>
      <c r="B47" s="167" t="s">
        <v>713</v>
      </c>
      <c r="C47" s="168"/>
      <c r="D47" s="180">
        <v>0</v>
      </c>
      <c r="E47" s="180">
        <v>0</v>
      </c>
      <c r="F47" s="180">
        <v>0</v>
      </c>
      <c r="G47" s="180">
        <v>0</v>
      </c>
      <c r="H47" s="180">
        <v>0</v>
      </c>
      <c r="I47" s="180">
        <v>0</v>
      </c>
      <c r="J47" s="180">
        <v>0</v>
      </c>
      <c r="K47" s="180">
        <v>0</v>
      </c>
      <c r="L47" s="180">
        <v>0</v>
      </c>
      <c r="M47" s="180">
        <v>0</v>
      </c>
      <c r="N47" s="180">
        <v>0</v>
      </c>
      <c r="O47" s="180">
        <v>0</v>
      </c>
      <c r="P47" s="180">
        <v>0</v>
      </c>
      <c r="Q47" s="180">
        <v>0</v>
      </c>
      <c r="R47" s="180">
        <v>0</v>
      </c>
      <c r="S47" s="180">
        <v>0</v>
      </c>
      <c r="T47" s="180">
        <v>0</v>
      </c>
      <c r="U47" s="180">
        <v>0</v>
      </c>
      <c r="V47" s="180">
        <v>0</v>
      </c>
      <c r="W47" s="180">
        <v>0</v>
      </c>
      <c r="X47" s="180">
        <v>0</v>
      </c>
      <c r="Y47" s="180">
        <v>0</v>
      </c>
      <c r="Z47" s="180">
        <v>0</v>
      </c>
      <c r="AA47" s="180">
        <v>0</v>
      </c>
      <c r="AB47" s="180">
        <v>0</v>
      </c>
      <c r="AC47" s="180">
        <v>0</v>
      </c>
      <c r="AD47" s="180">
        <v>0</v>
      </c>
      <c r="AE47" s="180">
        <v>0</v>
      </c>
      <c r="AF47" s="180">
        <v>0</v>
      </c>
      <c r="AG47" s="180">
        <v>0</v>
      </c>
      <c r="AH47" s="180">
        <v>0</v>
      </c>
      <c r="AI47" s="180">
        <v>0</v>
      </c>
      <c r="AJ47" s="180">
        <v>0</v>
      </c>
      <c r="AK47" s="180">
        <v>0</v>
      </c>
      <c r="AL47" s="180">
        <v>0</v>
      </c>
      <c r="AM47" s="180">
        <v>0</v>
      </c>
      <c r="AN47" s="180">
        <v>0</v>
      </c>
      <c r="AO47" s="180">
        <v>0</v>
      </c>
      <c r="AP47" s="180">
        <v>0</v>
      </c>
      <c r="AQ47" s="180">
        <v>0</v>
      </c>
      <c r="AR47" s="180">
        <v>0</v>
      </c>
      <c r="AS47" s="180">
        <v>0</v>
      </c>
    </row>
    <row r="48" spans="1:45" ht="47.25" x14ac:dyDescent="0.2">
      <c r="A48" s="168" t="s">
        <v>491</v>
      </c>
      <c r="B48" s="167" t="s">
        <v>714</v>
      </c>
      <c r="C48" s="168"/>
      <c r="D48" s="178">
        <f t="shared" ref="D48:AS48" si="11">IF(AND(D49="нд",D49=D68,D68=D85,D85=D95),"нд",SUMIF(D49,"&gt;0",D49)+SUMIF(D68,"&gt;0",D68)+SUMIF(D85,"&gt;0",D85)+SUMIF(D95,"&gt;0",D95))</f>
        <v>0</v>
      </c>
      <c r="E48" s="178">
        <f t="shared" si="11"/>
        <v>0</v>
      </c>
      <c r="F48" s="178">
        <f t="shared" si="11"/>
        <v>0</v>
      </c>
      <c r="G48" s="178">
        <f t="shared" si="11"/>
        <v>0</v>
      </c>
      <c r="H48" s="178">
        <f t="shared" si="11"/>
        <v>0</v>
      </c>
      <c r="I48" s="178">
        <f t="shared" si="11"/>
        <v>0</v>
      </c>
      <c r="J48" s="178">
        <f t="shared" si="11"/>
        <v>5.7829999999999995</v>
      </c>
      <c r="K48" s="178">
        <f t="shared" si="11"/>
        <v>0</v>
      </c>
      <c r="L48" s="178">
        <f t="shared" si="11"/>
        <v>10.48</v>
      </c>
      <c r="M48" s="178">
        <f t="shared" si="11"/>
        <v>0</v>
      </c>
      <c r="N48" s="178">
        <f t="shared" si="11"/>
        <v>0</v>
      </c>
      <c r="O48" s="178">
        <f t="shared" si="11"/>
        <v>0</v>
      </c>
      <c r="P48" s="178">
        <f t="shared" si="11"/>
        <v>0</v>
      </c>
      <c r="Q48" s="178">
        <f t="shared" si="11"/>
        <v>0</v>
      </c>
      <c r="R48" s="178">
        <f t="shared" si="11"/>
        <v>0</v>
      </c>
      <c r="S48" s="178">
        <f t="shared" si="11"/>
        <v>0</v>
      </c>
      <c r="T48" s="178">
        <f t="shared" si="11"/>
        <v>0</v>
      </c>
      <c r="U48" s="178">
        <f t="shared" si="11"/>
        <v>0</v>
      </c>
      <c r="V48" s="178">
        <f t="shared" si="11"/>
        <v>0</v>
      </c>
      <c r="W48" s="178">
        <f t="shared" si="11"/>
        <v>0</v>
      </c>
      <c r="X48" s="178">
        <f t="shared" si="11"/>
        <v>0</v>
      </c>
      <c r="Y48" s="178">
        <f t="shared" si="11"/>
        <v>0</v>
      </c>
      <c r="Z48" s="178">
        <f t="shared" si="11"/>
        <v>0</v>
      </c>
      <c r="AA48" s="178">
        <f t="shared" si="11"/>
        <v>0</v>
      </c>
      <c r="AB48" s="178">
        <f t="shared" si="11"/>
        <v>0</v>
      </c>
      <c r="AC48" s="178">
        <f t="shared" si="11"/>
        <v>0</v>
      </c>
      <c r="AD48" s="178">
        <f t="shared" si="11"/>
        <v>0</v>
      </c>
      <c r="AE48" s="178">
        <f t="shared" si="11"/>
        <v>0</v>
      </c>
      <c r="AF48" s="178">
        <f t="shared" si="11"/>
        <v>0</v>
      </c>
      <c r="AG48" s="178">
        <f t="shared" si="11"/>
        <v>0</v>
      </c>
      <c r="AH48" s="178">
        <f t="shared" si="11"/>
        <v>0</v>
      </c>
      <c r="AI48" s="178">
        <f t="shared" si="11"/>
        <v>0</v>
      </c>
      <c r="AJ48" s="178">
        <f t="shared" si="11"/>
        <v>16.927</v>
      </c>
      <c r="AK48" s="178">
        <f t="shared" si="11"/>
        <v>0</v>
      </c>
      <c r="AL48" s="178">
        <f t="shared" si="11"/>
        <v>0</v>
      </c>
      <c r="AM48" s="178">
        <f t="shared" si="11"/>
        <v>0</v>
      </c>
      <c r="AN48" s="178">
        <f t="shared" si="11"/>
        <v>0</v>
      </c>
      <c r="AO48" s="178">
        <f t="shared" si="11"/>
        <v>0</v>
      </c>
      <c r="AP48" s="178">
        <f t="shared" si="11"/>
        <v>0</v>
      </c>
      <c r="AQ48" s="178">
        <f t="shared" si="11"/>
        <v>0</v>
      </c>
      <c r="AR48" s="178">
        <f t="shared" si="11"/>
        <v>0</v>
      </c>
      <c r="AS48" s="178">
        <f t="shared" si="11"/>
        <v>0</v>
      </c>
    </row>
    <row r="49" spans="1:45" ht="78.75" x14ac:dyDescent="0.2">
      <c r="A49" s="168" t="s">
        <v>489</v>
      </c>
      <c r="B49" s="167" t="s">
        <v>715</v>
      </c>
      <c r="C49" s="168"/>
      <c r="D49" s="178">
        <f t="shared" ref="D49:AS49" si="12">IF(AND(D50="нд",D50=D67),"нд",SUMIF(D50,"&gt;0",D50)+SUMIF(D67,"&gt;0",D67))</f>
        <v>0</v>
      </c>
      <c r="E49" s="178">
        <f t="shared" si="12"/>
        <v>0</v>
      </c>
      <c r="F49" s="178">
        <f t="shared" si="12"/>
        <v>0</v>
      </c>
      <c r="G49" s="178">
        <f t="shared" si="12"/>
        <v>0</v>
      </c>
      <c r="H49" s="178">
        <f t="shared" si="12"/>
        <v>0</v>
      </c>
      <c r="I49" s="178">
        <f t="shared" si="12"/>
        <v>0</v>
      </c>
      <c r="J49" s="178">
        <f t="shared" si="12"/>
        <v>5.7829999999999995</v>
      </c>
      <c r="K49" s="178">
        <f t="shared" si="12"/>
        <v>0</v>
      </c>
      <c r="L49" s="178">
        <f t="shared" si="12"/>
        <v>0</v>
      </c>
      <c r="M49" s="178">
        <f t="shared" si="12"/>
        <v>0</v>
      </c>
      <c r="N49" s="178">
        <f t="shared" si="12"/>
        <v>0</v>
      </c>
      <c r="O49" s="178">
        <f t="shared" si="12"/>
        <v>0</v>
      </c>
      <c r="P49" s="178">
        <f t="shared" si="12"/>
        <v>0</v>
      </c>
      <c r="Q49" s="178">
        <f t="shared" si="12"/>
        <v>0</v>
      </c>
      <c r="R49" s="178">
        <f t="shared" si="12"/>
        <v>0</v>
      </c>
      <c r="S49" s="178">
        <f t="shared" si="12"/>
        <v>0</v>
      </c>
      <c r="T49" s="178">
        <f t="shared" si="12"/>
        <v>0</v>
      </c>
      <c r="U49" s="178">
        <f t="shared" si="12"/>
        <v>0</v>
      </c>
      <c r="V49" s="178">
        <f t="shared" si="12"/>
        <v>0</v>
      </c>
      <c r="W49" s="178">
        <f t="shared" si="12"/>
        <v>0</v>
      </c>
      <c r="X49" s="178">
        <f t="shared" si="12"/>
        <v>0</v>
      </c>
      <c r="Y49" s="178">
        <f t="shared" si="12"/>
        <v>0</v>
      </c>
      <c r="Z49" s="178">
        <f t="shared" si="12"/>
        <v>0</v>
      </c>
      <c r="AA49" s="178">
        <f t="shared" si="12"/>
        <v>0</v>
      </c>
      <c r="AB49" s="178">
        <f t="shared" si="12"/>
        <v>0</v>
      </c>
      <c r="AC49" s="178">
        <f t="shared" si="12"/>
        <v>0</v>
      </c>
      <c r="AD49" s="178">
        <f t="shared" si="12"/>
        <v>0</v>
      </c>
      <c r="AE49" s="178">
        <f t="shared" si="12"/>
        <v>0</v>
      </c>
      <c r="AF49" s="178">
        <f t="shared" si="12"/>
        <v>0</v>
      </c>
      <c r="AG49" s="178">
        <f t="shared" si="12"/>
        <v>0</v>
      </c>
      <c r="AH49" s="178">
        <f t="shared" si="12"/>
        <v>0</v>
      </c>
      <c r="AI49" s="178">
        <f t="shared" si="12"/>
        <v>0</v>
      </c>
      <c r="AJ49" s="178">
        <f t="shared" si="12"/>
        <v>6.6020000000000003</v>
      </c>
      <c r="AK49" s="178">
        <f t="shared" si="12"/>
        <v>0</v>
      </c>
      <c r="AL49" s="178">
        <f t="shared" si="12"/>
        <v>0</v>
      </c>
      <c r="AM49" s="178">
        <f t="shared" si="12"/>
        <v>0</v>
      </c>
      <c r="AN49" s="178">
        <f t="shared" si="12"/>
        <v>0</v>
      </c>
      <c r="AO49" s="178">
        <f t="shared" si="12"/>
        <v>0</v>
      </c>
      <c r="AP49" s="178">
        <f t="shared" si="12"/>
        <v>0</v>
      </c>
      <c r="AQ49" s="178">
        <f t="shared" si="12"/>
        <v>0</v>
      </c>
      <c r="AR49" s="178">
        <f t="shared" si="12"/>
        <v>0</v>
      </c>
      <c r="AS49" s="178">
        <f t="shared" si="12"/>
        <v>0</v>
      </c>
    </row>
    <row r="50" spans="1:45" ht="31.5" x14ac:dyDescent="0.2">
      <c r="A50" s="168" t="s">
        <v>487</v>
      </c>
      <c r="B50" s="167" t="s">
        <v>716</v>
      </c>
      <c r="C50" s="168"/>
      <c r="D50" s="178" t="str">
        <f t="shared" ref="D50:AS50" si="13">IF((COUNTIF(D51:D66,"нд"))=(COUNTA(D51:D66)),"нд",SUMIF(D51:D66,"&gt;0",D51:D66))</f>
        <v>нд</v>
      </c>
      <c r="E50" s="178" t="str">
        <f t="shared" si="13"/>
        <v>нд</v>
      </c>
      <c r="F50" s="178" t="str">
        <f t="shared" si="13"/>
        <v>нд</v>
      </c>
      <c r="G50" s="178" t="str">
        <f t="shared" si="13"/>
        <v>нд</v>
      </c>
      <c r="H50" s="178" t="str">
        <f t="shared" si="13"/>
        <v>нд</v>
      </c>
      <c r="I50" s="178" t="str">
        <f t="shared" si="13"/>
        <v>нд</v>
      </c>
      <c r="J50" s="178">
        <f t="shared" si="13"/>
        <v>5.7829999999999995</v>
      </c>
      <c r="K50" s="178" t="str">
        <f t="shared" si="13"/>
        <v>нд</v>
      </c>
      <c r="L50" s="178" t="str">
        <f t="shared" si="13"/>
        <v>нд</v>
      </c>
      <c r="M50" s="178" t="str">
        <f t="shared" si="13"/>
        <v>нд</v>
      </c>
      <c r="N50" s="178" t="str">
        <f t="shared" si="13"/>
        <v>нд</v>
      </c>
      <c r="O50" s="178" t="str">
        <f t="shared" si="13"/>
        <v>нд</v>
      </c>
      <c r="P50" s="178" t="str">
        <f t="shared" si="13"/>
        <v>нд</v>
      </c>
      <c r="Q50" s="178" t="str">
        <f t="shared" si="13"/>
        <v>нд</v>
      </c>
      <c r="R50" s="178" t="str">
        <f t="shared" si="13"/>
        <v>нд</v>
      </c>
      <c r="S50" s="178" t="str">
        <f t="shared" si="13"/>
        <v>нд</v>
      </c>
      <c r="T50" s="178" t="str">
        <f t="shared" si="13"/>
        <v>нд</v>
      </c>
      <c r="U50" s="178" t="str">
        <f t="shared" si="13"/>
        <v>нд</v>
      </c>
      <c r="V50" s="178" t="str">
        <f t="shared" si="13"/>
        <v>нд</v>
      </c>
      <c r="W50" s="178" t="str">
        <f t="shared" si="13"/>
        <v>нд</v>
      </c>
      <c r="X50" s="178" t="str">
        <f t="shared" si="13"/>
        <v>нд</v>
      </c>
      <c r="Y50" s="178" t="str">
        <f t="shared" si="13"/>
        <v>нд</v>
      </c>
      <c r="Z50" s="178" t="str">
        <f t="shared" si="13"/>
        <v>нд</v>
      </c>
      <c r="AA50" s="178" t="str">
        <f t="shared" si="13"/>
        <v>нд</v>
      </c>
      <c r="AB50" s="178" t="str">
        <f t="shared" si="13"/>
        <v>нд</v>
      </c>
      <c r="AC50" s="178" t="str">
        <f t="shared" si="13"/>
        <v>нд</v>
      </c>
      <c r="AD50" s="178" t="str">
        <f t="shared" si="13"/>
        <v>нд</v>
      </c>
      <c r="AE50" s="178" t="str">
        <f t="shared" si="13"/>
        <v>нд</v>
      </c>
      <c r="AF50" s="178" t="str">
        <f t="shared" si="13"/>
        <v>нд</v>
      </c>
      <c r="AG50" s="178" t="str">
        <f t="shared" si="13"/>
        <v>нд</v>
      </c>
      <c r="AH50" s="178" t="str">
        <f t="shared" si="13"/>
        <v>нд</v>
      </c>
      <c r="AI50" s="178" t="str">
        <f t="shared" si="13"/>
        <v>нд</v>
      </c>
      <c r="AJ50" s="178">
        <f t="shared" si="13"/>
        <v>6.6020000000000003</v>
      </c>
      <c r="AK50" s="178" t="str">
        <f t="shared" si="13"/>
        <v>нд</v>
      </c>
      <c r="AL50" s="178" t="str">
        <f t="shared" si="13"/>
        <v>нд</v>
      </c>
      <c r="AM50" s="178" t="str">
        <f t="shared" si="13"/>
        <v>нд</v>
      </c>
      <c r="AN50" s="178" t="str">
        <f t="shared" si="13"/>
        <v>нд</v>
      </c>
      <c r="AO50" s="178" t="str">
        <f t="shared" si="13"/>
        <v>нд</v>
      </c>
      <c r="AP50" s="178" t="str">
        <f t="shared" si="13"/>
        <v>нд</v>
      </c>
      <c r="AQ50" s="178" t="str">
        <f t="shared" si="13"/>
        <v>нд</v>
      </c>
      <c r="AR50" s="178" t="str">
        <f t="shared" si="13"/>
        <v>нд</v>
      </c>
      <c r="AS50" s="178" t="str">
        <f t="shared" si="13"/>
        <v>нд</v>
      </c>
    </row>
    <row r="51" spans="1:45" ht="15.75" x14ac:dyDescent="0.2">
      <c r="A51" s="172" t="s">
        <v>487</v>
      </c>
      <c r="B51" s="169" t="s">
        <v>824</v>
      </c>
      <c r="C51" s="170" t="s">
        <v>825</v>
      </c>
      <c r="D51" s="188"/>
      <c r="E51" s="176"/>
      <c r="F51" s="176"/>
      <c r="G51" s="176"/>
      <c r="H51" s="176"/>
      <c r="I51" s="176"/>
      <c r="J51" s="188">
        <v>0.25</v>
      </c>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88">
        <v>0.14299999999999999</v>
      </c>
      <c r="AK51" s="176"/>
      <c r="AL51" s="176"/>
      <c r="AM51" s="176"/>
      <c r="AN51" s="176"/>
      <c r="AO51" s="176"/>
      <c r="AP51" s="176"/>
      <c r="AQ51" s="176"/>
      <c r="AR51" s="176"/>
      <c r="AS51" s="176"/>
    </row>
    <row r="52" spans="1:45" ht="15.75" x14ac:dyDescent="0.2">
      <c r="A52" s="172" t="s">
        <v>487</v>
      </c>
      <c r="B52" s="169" t="s">
        <v>826</v>
      </c>
      <c r="C52" s="170" t="s">
        <v>827</v>
      </c>
      <c r="D52" s="188"/>
      <c r="E52" s="176"/>
      <c r="F52" s="176"/>
      <c r="G52" s="176"/>
      <c r="H52" s="176"/>
      <c r="I52" s="176"/>
      <c r="J52" s="188">
        <v>6.3E-2</v>
      </c>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88">
        <v>0.17699999999999999</v>
      </c>
      <c r="AK52" s="176"/>
      <c r="AL52" s="176"/>
      <c r="AM52" s="176"/>
      <c r="AN52" s="176"/>
      <c r="AO52" s="176"/>
      <c r="AP52" s="176"/>
      <c r="AQ52" s="176"/>
      <c r="AR52" s="176"/>
      <c r="AS52" s="176"/>
    </row>
    <row r="53" spans="1:45" ht="15.75" x14ac:dyDescent="0.2">
      <c r="A53" s="172" t="s">
        <v>487</v>
      </c>
      <c r="B53" s="169" t="s">
        <v>828</v>
      </c>
      <c r="C53" s="170" t="s">
        <v>829</v>
      </c>
      <c r="D53" s="188"/>
      <c r="E53" s="176"/>
      <c r="F53" s="176"/>
      <c r="G53" s="176"/>
      <c r="H53" s="176"/>
      <c r="I53" s="176"/>
      <c r="J53" s="188">
        <v>0.16</v>
      </c>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88">
        <v>0.26200000000000001</v>
      </c>
      <c r="AK53" s="176"/>
      <c r="AL53" s="176"/>
      <c r="AM53" s="176"/>
      <c r="AN53" s="176"/>
      <c r="AO53" s="176"/>
      <c r="AP53" s="176"/>
      <c r="AQ53" s="176"/>
      <c r="AR53" s="176"/>
      <c r="AS53" s="176"/>
    </row>
    <row r="54" spans="1:45" ht="15.75" x14ac:dyDescent="0.2">
      <c r="A54" s="172" t="s">
        <v>487</v>
      </c>
      <c r="B54" s="169" t="s">
        <v>830</v>
      </c>
      <c r="C54" s="170" t="s">
        <v>831</v>
      </c>
      <c r="D54" s="188"/>
      <c r="E54" s="176"/>
      <c r="F54" s="176"/>
      <c r="G54" s="176"/>
      <c r="H54" s="176"/>
      <c r="I54" s="176"/>
      <c r="J54" s="188">
        <v>0.25</v>
      </c>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88">
        <v>0.33600000000000002</v>
      </c>
      <c r="AK54" s="176"/>
      <c r="AL54" s="176"/>
      <c r="AM54" s="176"/>
      <c r="AN54" s="176"/>
      <c r="AO54" s="176"/>
      <c r="AP54" s="176"/>
      <c r="AQ54" s="176"/>
      <c r="AR54" s="176"/>
      <c r="AS54" s="176"/>
    </row>
    <row r="55" spans="1:45" ht="15.75" x14ac:dyDescent="0.2">
      <c r="A55" s="172" t="s">
        <v>487</v>
      </c>
      <c r="B55" s="169" t="s">
        <v>832</v>
      </c>
      <c r="C55" s="170" t="s">
        <v>833</v>
      </c>
      <c r="D55" s="188"/>
      <c r="E55" s="176"/>
      <c r="F55" s="176"/>
      <c r="G55" s="176"/>
      <c r="H55" s="176"/>
      <c r="I55" s="176"/>
      <c r="J55" s="188">
        <v>0.25</v>
      </c>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88">
        <v>0.33600000000000002</v>
      </c>
      <c r="AK55" s="176"/>
      <c r="AL55" s="176"/>
      <c r="AM55" s="176"/>
      <c r="AN55" s="176"/>
      <c r="AO55" s="176"/>
      <c r="AP55" s="176"/>
      <c r="AQ55" s="176"/>
      <c r="AR55" s="176"/>
      <c r="AS55" s="176"/>
    </row>
    <row r="56" spans="1:45" ht="15.75" x14ac:dyDescent="0.2">
      <c r="A56" s="172" t="s">
        <v>487</v>
      </c>
      <c r="B56" s="169" t="s">
        <v>834</v>
      </c>
      <c r="C56" s="170" t="s">
        <v>835</v>
      </c>
      <c r="D56" s="188"/>
      <c r="E56" s="176"/>
      <c r="F56" s="176"/>
      <c r="G56" s="176"/>
      <c r="H56" s="176"/>
      <c r="I56" s="176"/>
      <c r="J56" s="188">
        <v>0.25</v>
      </c>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88">
        <v>0.33600000000000002</v>
      </c>
      <c r="AK56" s="176"/>
      <c r="AL56" s="176"/>
      <c r="AM56" s="176"/>
      <c r="AN56" s="176"/>
      <c r="AO56" s="176"/>
      <c r="AP56" s="176"/>
      <c r="AQ56" s="176"/>
      <c r="AR56" s="176"/>
      <c r="AS56" s="176"/>
    </row>
    <row r="57" spans="1:45" ht="15.75" x14ac:dyDescent="0.2">
      <c r="A57" s="172" t="s">
        <v>487</v>
      </c>
      <c r="B57" s="169" t="s">
        <v>836</v>
      </c>
      <c r="C57" s="170" t="s">
        <v>837</v>
      </c>
      <c r="D57" s="188"/>
      <c r="E57" s="176"/>
      <c r="F57" s="176"/>
      <c r="G57" s="176"/>
      <c r="H57" s="176"/>
      <c r="I57" s="176"/>
      <c r="J57" s="188">
        <v>0.25</v>
      </c>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88">
        <v>0.33500000000000002</v>
      </c>
      <c r="AK57" s="176"/>
      <c r="AL57" s="176"/>
      <c r="AM57" s="176"/>
      <c r="AN57" s="176"/>
      <c r="AO57" s="176"/>
      <c r="AP57" s="176"/>
      <c r="AQ57" s="176"/>
      <c r="AR57" s="176"/>
      <c r="AS57" s="176"/>
    </row>
    <row r="58" spans="1:45" ht="15.75" x14ac:dyDescent="0.2">
      <c r="A58" s="172" t="s">
        <v>487</v>
      </c>
      <c r="B58" s="169" t="s">
        <v>838</v>
      </c>
      <c r="C58" s="170" t="s">
        <v>839</v>
      </c>
      <c r="D58" s="188"/>
      <c r="E58" s="176"/>
      <c r="F58" s="176"/>
      <c r="G58" s="176"/>
      <c r="H58" s="176"/>
      <c r="I58" s="176"/>
      <c r="J58" s="188">
        <v>0.4</v>
      </c>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88">
        <v>0.40799999999999997</v>
      </c>
      <c r="AK58" s="176"/>
      <c r="AL58" s="176"/>
      <c r="AM58" s="176"/>
      <c r="AN58" s="176"/>
      <c r="AO58" s="176"/>
      <c r="AP58" s="176"/>
      <c r="AQ58" s="176"/>
      <c r="AR58" s="176"/>
      <c r="AS58" s="176"/>
    </row>
    <row r="59" spans="1:45" ht="15.75" x14ac:dyDescent="0.2">
      <c r="A59" s="172" t="s">
        <v>487</v>
      </c>
      <c r="B59" s="169" t="s">
        <v>840</v>
      </c>
      <c r="C59" s="170" t="s">
        <v>841</v>
      </c>
      <c r="D59" s="188"/>
      <c r="E59" s="176"/>
      <c r="F59" s="176"/>
      <c r="G59" s="176"/>
      <c r="H59" s="176"/>
      <c r="I59" s="176"/>
      <c r="J59" s="188">
        <v>0.4</v>
      </c>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88">
        <v>0.40799999999999997</v>
      </c>
      <c r="AK59" s="176"/>
      <c r="AL59" s="176"/>
      <c r="AM59" s="176"/>
      <c r="AN59" s="176"/>
      <c r="AO59" s="176"/>
      <c r="AP59" s="176"/>
      <c r="AQ59" s="176"/>
      <c r="AR59" s="176"/>
      <c r="AS59" s="176"/>
    </row>
    <row r="60" spans="1:45" ht="15.75" x14ac:dyDescent="0.2">
      <c r="A60" s="172" t="s">
        <v>487</v>
      </c>
      <c r="B60" s="169" t="s">
        <v>842</v>
      </c>
      <c r="C60" s="170" t="s">
        <v>843</v>
      </c>
      <c r="D60" s="188"/>
      <c r="E60" s="176"/>
      <c r="F60" s="176"/>
      <c r="G60" s="176"/>
      <c r="H60" s="176"/>
      <c r="I60" s="176"/>
      <c r="J60" s="188">
        <v>0.4</v>
      </c>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88">
        <v>0.40799999999999997</v>
      </c>
      <c r="AK60" s="176"/>
      <c r="AL60" s="176"/>
      <c r="AM60" s="176"/>
      <c r="AN60" s="176"/>
      <c r="AO60" s="176"/>
      <c r="AP60" s="176"/>
      <c r="AQ60" s="176"/>
      <c r="AR60" s="176"/>
      <c r="AS60" s="176"/>
    </row>
    <row r="61" spans="1:45" ht="15.75" x14ac:dyDescent="0.2">
      <c r="A61" s="172" t="s">
        <v>487</v>
      </c>
      <c r="B61" s="169" t="s">
        <v>844</v>
      </c>
      <c r="C61" s="170" t="s">
        <v>845</v>
      </c>
      <c r="D61" s="188"/>
      <c r="E61" s="176"/>
      <c r="F61" s="176"/>
      <c r="G61" s="176"/>
      <c r="H61" s="176"/>
      <c r="I61" s="176"/>
      <c r="J61" s="188">
        <v>0.4</v>
      </c>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88">
        <v>0.40799999999999997</v>
      </c>
      <c r="AK61" s="176"/>
      <c r="AL61" s="176"/>
      <c r="AM61" s="176"/>
      <c r="AN61" s="176"/>
      <c r="AO61" s="176"/>
      <c r="AP61" s="176"/>
      <c r="AQ61" s="176"/>
      <c r="AR61" s="176"/>
      <c r="AS61" s="176"/>
    </row>
    <row r="62" spans="1:45" ht="15.75" x14ac:dyDescent="0.2">
      <c r="A62" s="172" t="s">
        <v>487</v>
      </c>
      <c r="B62" s="169" t="s">
        <v>846</v>
      </c>
      <c r="C62" s="170" t="s">
        <v>847</v>
      </c>
      <c r="D62" s="188"/>
      <c r="E62" s="176"/>
      <c r="F62" s="176"/>
      <c r="G62" s="176"/>
      <c r="H62" s="176"/>
      <c r="I62" s="176"/>
      <c r="J62" s="188">
        <v>0.4</v>
      </c>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88">
        <v>0.40799999999999997</v>
      </c>
      <c r="AK62" s="176"/>
      <c r="AL62" s="176"/>
      <c r="AM62" s="176"/>
      <c r="AN62" s="176"/>
      <c r="AO62" s="176"/>
      <c r="AP62" s="176"/>
      <c r="AQ62" s="176"/>
      <c r="AR62" s="176"/>
      <c r="AS62" s="176"/>
    </row>
    <row r="63" spans="1:45" ht="15.75" x14ac:dyDescent="0.2">
      <c r="A63" s="172" t="s">
        <v>487</v>
      </c>
      <c r="B63" s="169" t="s">
        <v>848</v>
      </c>
      <c r="C63" s="170" t="s">
        <v>849</v>
      </c>
      <c r="D63" s="188"/>
      <c r="E63" s="176"/>
      <c r="F63" s="176"/>
      <c r="G63" s="176"/>
      <c r="H63" s="176"/>
      <c r="I63" s="176"/>
      <c r="J63" s="188">
        <v>0.4</v>
      </c>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88">
        <v>0.40799999999999997</v>
      </c>
      <c r="AK63" s="176"/>
      <c r="AL63" s="176"/>
      <c r="AM63" s="176"/>
      <c r="AN63" s="176"/>
      <c r="AO63" s="176"/>
      <c r="AP63" s="176"/>
      <c r="AQ63" s="176"/>
      <c r="AR63" s="176"/>
      <c r="AS63" s="176"/>
    </row>
    <row r="64" spans="1:45" ht="15.75" x14ac:dyDescent="0.2">
      <c r="A64" s="172" t="s">
        <v>487</v>
      </c>
      <c r="B64" s="169" t="s">
        <v>850</v>
      </c>
      <c r="C64" s="170" t="s">
        <v>851</v>
      </c>
      <c r="D64" s="188"/>
      <c r="E64" s="176"/>
      <c r="F64" s="176"/>
      <c r="G64" s="176"/>
      <c r="H64" s="176"/>
      <c r="I64" s="176"/>
      <c r="J64" s="188">
        <v>0.4</v>
      </c>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88">
        <v>0.40699999999999997</v>
      </c>
      <c r="AK64" s="176"/>
      <c r="AL64" s="176"/>
      <c r="AM64" s="176"/>
      <c r="AN64" s="176"/>
      <c r="AO64" s="176"/>
      <c r="AP64" s="176"/>
      <c r="AQ64" s="176"/>
      <c r="AR64" s="176"/>
      <c r="AS64" s="176"/>
    </row>
    <row r="65" spans="1:45" ht="31.5" x14ac:dyDescent="0.2">
      <c r="A65" s="172" t="s">
        <v>487</v>
      </c>
      <c r="B65" s="169" t="s">
        <v>852</v>
      </c>
      <c r="C65" s="170" t="s">
        <v>853</v>
      </c>
      <c r="D65" s="188"/>
      <c r="E65" s="176"/>
      <c r="F65" s="176"/>
      <c r="G65" s="176"/>
      <c r="H65" s="176"/>
      <c r="I65" s="176"/>
      <c r="J65" s="188">
        <v>1.26</v>
      </c>
      <c r="K65" s="176"/>
      <c r="L65" s="176"/>
      <c r="M65" s="176"/>
      <c r="N65" s="176"/>
      <c r="O65" s="176"/>
      <c r="P65" s="176"/>
      <c r="Q65" s="176"/>
      <c r="R65" s="176"/>
      <c r="S65" s="176"/>
      <c r="T65" s="176"/>
      <c r="U65" s="176"/>
      <c r="V65" s="176"/>
      <c r="W65" s="176"/>
      <c r="X65" s="176"/>
      <c r="Y65" s="176"/>
      <c r="Z65" s="176"/>
      <c r="AA65" s="176"/>
      <c r="AB65" s="176"/>
      <c r="AC65" s="176"/>
      <c r="AD65" s="176"/>
      <c r="AE65" s="176"/>
      <c r="AF65" s="176"/>
      <c r="AG65" s="176"/>
      <c r="AH65" s="176"/>
      <c r="AI65" s="176"/>
      <c r="AJ65" s="188">
        <v>1.0449999999999999</v>
      </c>
      <c r="AK65" s="176"/>
      <c r="AL65" s="176"/>
      <c r="AM65" s="176"/>
      <c r="AN65" s="176"/>
      <c r="AO65" s="176"/>
      <c r="AP65" s="176"/>
      <c r="AQ65" s="176"/>
      <c r="AR65" s="176"/>
      <c r="AS65" s="176"/>
    </row>
    <row r="66" spans="1:45" ht="31.5" x14ac:dyDescent="0.2">
      <c r="A66" s="172" t="s">
        <v>487</v>
      </c>
      <c r="B66" s="169" t="s">
        <v>854</v>
      </c>
      <c r="C66" s="170" t="s">
        <v>855</v>
      </c>
      <c r="D66" s="188"/>
      <c r="E66" s="176"/>
      <c r="F66" s="176"/>
      <c r="G66" s="176"/>
      <c r="H66" s="176"/>
      <c r="I66" s="176"/>
      <c r="J66" s="188">
        <v>0.25</v>
      </c>
      <c r="K66" s="176"/>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176"/>
      <c r="AI66" s="176"/>
      <c r="AJ66" s="188">
        <v>0.77700000000000002</v>
      </c>
      <c r="AK66" s="176"/>
      <c r="AL66" s="176"/>
      <c r="AM66" s="176"/>
      <c r="AN66" s="176"/>
      <c r="AO66" s="176"/>
      <c r="AP66" s="176"/>
      <c r="AQ66" s="176"/>
      <c r="AR66" s="176"/>
      <c r="AS66" s="176"/>
    </row>
    <row r="67" spans="1:45" ht="63" x14ac:dyDescent="0.2">
      <c r="A67" s="168" t="s">
        <v>486</v>
      </c>
      <c r="B67" s="167" t="s">
        <v>730</v>
      </c>
      <c r="C67" s="168"/>
      <c r="D67" s="180">
        <v>0</v>
      </c>
      <c r="E67" s="180">
        <v>0</v>
      </c>
      <c r="F67" s="180">
        <v>0</v>
      </c>
      <c r="G67" s="180">
        <v>0</v>
      </c>
      <c r="H67" s="180">
        <v>0</v>
      </c>
      <c r="I67" s="180">
        <v>0</v>
      </c>
      <c r="J67" s="180">
        <v>0</v>
      </c>
      <c r="K67" s="180">
        <v>0</v>
      </c>
      <c r="L67" s="180">
        <v>0</v>
      </c>
      <c r="M67" s="180">
        <v>0</v>
      </c>
      <c r="N67" s="180">
        <v>0</v>
      </c>
      <c r="O67" s="180">
        <v>0</v>
      </c>
      <c r="P67" s="180">
        <v>0</v>
      </c>
      <c r="Q67" s="180">
        <v>0</v>
      </c>
      <c r="R67" s="180">
        <v>0</v>
      </c>
      <c r="S67" s="180">
        <v>0</v>
      </c>
      <c r="T67" s="180">
        <v>0</v>
      </c>
      <c r="U67" s="180">
        <v>0</v>
      </c>
      <c r="V67" s="180">
        <v>0</v>
      </c>
      <c r="W67" s="180">
        <v>0</v>
      </c>
      <c r="X67" s="180">
        <v>0</v>
      </c>
      <c r="Y67" s="180">
        <v>0</v>
      </c>
      <c r="Z67" s="180">
        <v>0</v>
      </c>
      <c r="AA67" s="180">
        <v>0</v>
      </c>
      <c r="AB67" s="180">
        <v>0</v>
      </c>
      <c r="AC67" s="180">
        <v>0</v>
      </c>
      <c r="AD67" s="180">
        <v>0</v>
      </c>
      <c r="AE67" s="180">
        <v>0</v>
      </c>
      <c r="AF67" s="180">
        <v>0</v>
      </c>
      <c r="AG67" s="180">
        <v>0</v>
      </c>
      <c r="AH67" s="180">
        <v>0</v>
      </c>
      <c r="AI67" s="180">
        <v>0</v>
      </c>
      <c r="AJ67" s="180">
        <v>0</v>
      </c>
      <c r="AK67" s="180">
        <v>0</v>
      </c>
      <c r="AL67" s="180">
        <v>0</v>
      </c>
      <c r="AM67" s="180">
        <v>0</v>
      </c>
      <c r="AN67" s="180">
        <v>0</v>
      </c>
      <c r="AO67" s="180">
        <v>0</v>
      </c>
      <c r="AP67" s="180">
        <v>0</v>
      </c>
      <c r="AQ67" s="180">
        <v>0</v>
      </c>
      <c r="AR67" s="180">
        <v>0</v>
      </c>
      <c r="AS67" s="180">
        <v>0</v>
      </c>
    </row>
    <row r="68" spans="1:45" ht="47.25" x14ac:dyDescent="0.2">
      <c r="A68" s="168" t="s">
        <v>483</v>
      </c>
      <c r="B68" s="167" t="s">
        <v>731</v>
      </c>
      <c r="C68" s="168"/>
      <c r="D68" s="178">
        <f t="shared" ref="D68:AS68" si="14">IF(AND(D69="нд",D69=D84),"нд",SUMIF(D69,"&gt;0",D69)+SUMIF(D84,"&gt;0",D84))</f>
        <v>0</v>
      </c>
      <c r="E68" s="178">
        <f t="shared" si="14"/>
        <v>0</v>
      </c>
      <c r="F68" s="178">
        <f t="shared" si="14"/>
        <v>0</v>
      </c>
      <c r="G68" s="178">
        <f t="shared" si="14"/>
        <v>0</v>
      </c>
      <c r="H68" s="178">
        <f t="shared" si="14"/>
        <v>0</v>
      </c>
      <c r="I68" s="178">
        <f t="shared" si="14"/>
        <v>0</v>
      </c>
      <c r="J68" s="178">
        <f t="shared" si="14"/>
        <v>0</v>
      </c>
      <c r="K68" s="178">
        <f t="shared" si="14"/>
        <v>0</v>
      </c>
      <c r="L68" s="178">
        <f t="shared" si="14"/>
        <v>10.48</v>
      </c>
      <c r="M68" s="178">
        <f t="shared" si="14"/>
        <v>0</v>
      </c>
      <c r="N68" s="178">
        <f t="shared" si="14"/>
        <v>0</v>
      </c>
      <c r="O68" s="178">
        <f t="shared" si="14"/>
        <v>0</v>
      </c>
      <c r="P68" s="178">
        <f t="shared" si="14"/>
        <v>0</v>
      </c>
      <c r="Q68" s="178">
        <f t="shared" si="14"/>
        <v>0</v>
      </c>
      <c r="R68" s="178">
        <f t="shared" si="14"/>
        <v>0</v>
      </c>
      <c r="S68" s="178">
        <f t="shared" si="14"/>
        <v>0</v>
      </c>
      <c r="T68" s="178">
        <f t="shared" si="14"/>
        <v>0</v>
      </c>
      <c r="U68" s="178">
        <f t="shared" si="14"/>
        <v>0</v>
      </c>
      <c r="V68" s="178">
        <f t="shared" si="14"/>
        <v>0</v>
      </c>
      <c r="W68" s="178">
        <f t="shared" si="14"/>
        <v>0</v>
      </c>
      <c r="X68" s="178">
        <f t="shared" si="14"/>
        <v>0</v>
      </c>
      <c r="Y68" s="178">
        <f t="shared" si="14"/>
        <v>0</v>
      </c>
      <c r="Z68" s="178">
        <f t="shared" si="14"/>
        <v>0</v>
      </c>
      <c r="AA68" s="178">
        <f t="shared" si="14"/>
        <v>0</v>
      </c>
      <c r="AB68" s="178">
        <f t="shared" si="14"/>
        <v>0</v>
      </c>
      <c r="AC68" s="178">
        <f t="shared" si="14"/>
        <v>0</v>
      </c>
      <c r="AD68" s="178">
        <f t="shared" si="14"/>
        <v>0</v>
      </c>
      <c r="AE68" s="178">
        <f t="shared" si="14"/>
        <v>0</v>
      </c>
      <c r="AF68" s="178">
        <f t="shared" si="14"/>
        <v>0</v>
      </c>
      <c r="AG68" s="178">
        <f t="shared" si="14"/>
        <v>0</v>
      </c>
      <c r="AH68" s="178">
        <f t="shared" si="14"/>
        <v>0</v>
      </c>
      <c r="AI68" s="178">
        <f t="shared" si="14"/>
        <v>0</v>
      </c>
      <c r="AJ68" s="178">
        <f t="shared" si="14"/>
        <v>10.325000000000001</v>
      </c>
      <c r="AK68" s="178">
        <f t="shared" si="14"/>
        <v>0</v>
      </c>
      <c r="AL68" s="178">
        <f t="shared" si="14"/>
        <v>0</v>
      </c>
      <c r="AM68" s="178">
        <f t="shared" si="14"/>
        <v>0</v>
      </c>
      <c r="AN68" s="178">
        <f t="shared" si="14"/>
        <v>0</v>
      </c>
      <c r="AO68" s="178">
        <f t="shared" si="14"/>
        <v>0</v>
      </c>
      <c r="AP68" s="178">
        <f t="shared" si="14"/>
        <v>0</v>
      </c>
      <c r="AQ68" s="178">
        <f t="shared" si="14"/>
        <v>0</v>
      </c>
      <c r="AR68" s="178">
        <f t="shared" si="14"/>
        <v>0</v>
      </c>
      <c r="AS68" s="178">
        <f t="shared" si="14"/>
        <v>0</v>
      </c>
    </row>
    <row r="69" spans="1:45" ht="31.5" x14ac:dyDescent="0.2">
      <c r="A69" s="168" t="s">
        <v>481</v>
      </c>
      <c r="B69" s="167" t="s">
        <v>732</v>
      </c>
      <c r="C69" s="168"/>
      <c r="D69" s="178" t="str">
        <f t="shared" ref="D69:AS69" si="15">IF((COUNTIF(D70:D83,"нд"))=(COUNTA(D70:D83)),"нд",SUMIF(D70:D83,"&gt;0",D70:D83))</f>
        <v>нд</v>
      </c>
      <c r="E69" s="178" t="str">
        <f t="shared" si="15"/>
        <v>нд</v>
      </c>
      <c r="F69" s="178" t="str">
        <f t="shared" si="15"/>
        <v>нд</v>
      </c>
      <c r="G69" s="178" t="str">
        <f t="shared" si="15"/>
        <v>нд</v>
      </c>
      <c r="H69" s="178" t="str">
        <f t="shared" si="15"/>
        <v>нд</v>
      </c>
      <c r="I69" s="178" t="str">
        <f t="shared" si="15"/>
        <v>нд</v>
      </c>
      <c r="J69" s="178" t="str">
        <f t="shared" si="15"/>
        <v>нд</v>
      </c>
      <c r="K69" s="178" t="str">
        <f t="shared" si="15"/>
        <v>нд</v>
      </c>
      <c r="L69" s="178">
        <f t="shared" si="15"/>
        <v>10.48</v>
      </c>
      <c r="M69" s="178" t="str">
        <f t="shared" si="15"/>
        <v>нд</v>
      </c>
      <c r="N69" s="178" t="str">
        <f t="shared" si="15"/>
        <v>нд</v>
      </c>
      <c r="O69" s="178" t="str">
        <f t="shared" si="15"/>
        <v>нд</v>
      </c>
      <c r="P69" s="178" t="str">
        <f t="shared" si="15"/>
        <v>нд</v>
      </c>
      <c r="Q69" s="178" t="str">
        <f t="shared" si="15"/>
        <v>нд</v>
      </c>
      <c r="R69" s="178" t="str">
        <f t="shared" si="15"/>
        <v>нд</v>
      </c>
      <c r="S69" s="178" t="str">
        <f t="shared" si="15"/>
        <v>нд</v>
      </c>
      <c r="T69" s="178" t="str">
        <f t="shared" si="15"/>
        <v>нд</v>
      </c>
      <c r="U69" s="178" t="str">
        <f t="shared" si="15"/>
        <v>нд</v>
      </c>
      <c r="V69" s="178" t="str">
        <f t="shared" si="15"/>
        <v>нд</v>
      </c>
      <c r="W69" s="178" t="str">
        <f t="shared" si="15"/>
        <v>нд</v>
      </c>
      <c r="X69" s="178" t="str">
        <f t="shared" si="15"/>
        <v>нд</v>
      </c>
      <c r="Y69" s="178" t="str">
        <f t="shared" si="15"/>
        <v>нд</v>
      </c>
      <c r="Z69" s="178" t="str">
        <f t="shared" si="15"/>
        <v>нд</v>
      </c>
      <c r="AA69" s="178" t="str">
        <f t="shared" si="15"/>
        <v>нд</v>
      </c>
      <c r="AB69" s="178" t="str">
        <f t="shared" si="15"/>
        <v>нд</v>
      </c>
      <c r="AC69" s="178" t="str">
        <f t="shared" si="15"/>
        <v>нд</v>
      </c>
      <c r="AD69" s="178" t="str">
        <f t="shared" si="15"/>
        <v>нд</v>
      </c>
      <c r="AE69" s="178" t="str">
        <f t="shared" si="15"/>
        <v>нд</v>
      </c>
      <c r="AF69" s="178" t="str">
        <f t="shared" si="15"/>
        <v>нд</v>
      </c>
      <c r="AG69" s="178" t="str">
        <f t="shared" si="15"/>
        <v>нд</v>
      </c>
      <c r="AH69" s="178" t="str">
        <f t="shared" si="15"/>
        <v>нд</v>
      </c>
      <c r="AI69" s="178" t="str">
        <f t="shared" si="15"/>
        <v>нд</v>
      </c>
      <c r="AJ69" s="178">
        <f t="shared" si="15"/>
        <v>10.325000000000001</v>
      </c>
      <c r="AK69" s="178" t="str">
        <f t="shared" si="15"/>
        <v>нд</v>
      </c>
      <c r="AL69" s="178" t="str">
        <f t="shared" si="15"/>
        <v>нд</v>
      </c>
      <c r="AM69" s="178" t="str">
        <f t="shared" si="15"/>
        <v>нд</v>
      </c>
      <c r="AN69" s="178" t="str">
        <f t="shared" si="15"/>
        <v>нд</v>
      </c>
      <c r="AO69" s="178" t="str">
        <f t="shared" si="15"/>
        <v>нд</v>
      </c>
      <c r="AP69" s="178" t="str">
        <f t="shared" si="15"/>
        <v>нд</v>
      </c>
      <c r="AQ69" s="178" t="str">
        <f t="shared" si="15"/>
        <v>нд</v>
      </c>
      <c r="AR69" s="178" t="str">
        <f t="shared" si="15"/>
        <v>нд</v>
      </c>
      <c r="AS69" s="178" t="str">
        <f t="shared" si="15"/>
        <v>нд</v>
      </c>
    </row>
    <row r="70" spans="1:45" ht="15.75" x14ac:dyDescent="0.2">
      <c r="A70" s="172" t="s">
        <v>481</v>
      </c>
      <c r="B70" s="171" t="s">
        <v>856</v>
      </c>
      <c r="C70" s="172" t="s">
        <v>857</v>
      </c>
      <c r="D70" s="188"/>
      <c r="E70" s="176"/>
      <c r="F70" s="176"/>
      <c r="G70" s="176"/>
      <c r="H70" s="176"/>
      <c r="I70" s="176"/>
      <c r="J70" s="176"/>
      <c r="K70" s="176"/>
      <c r="L70" s="188">
        <v>0.54</v>
      </c>
      <c r="M70" s="176"/>
      <c r="N70" s="176"/>
      <c r="O70" s="176"/>
      <c r="P70" s="176"/>
      <c r="Q70" s="176"/>
      <c r="R70" s="176"/>
      <c r="S70" s="176"/>
      <c r="T70" s="176"/>
      <c r="U70" s="176"/>
      <c r="V70" s="176"/>
      <c r="W70" s="176"/>
      <c r="X70" s="176"/>
      <c r="Y70" s="176"/>
      <c r="Z70" s="176"/>
      <c r="AA70" s="176"/>
      <c r="AB70" s="176"/>
      <c r="AC70" s="176"/>
      <c r="AD70" s="176"/>
      <c r="AE70" s="176"/>
      <c r="AF70" s="176"/>
      <c r="AG70" s="176"/>
      <c r="AH70" s="176"/>
      <c r="AI70" s="176"/>
      <c r="AJ70" s="188">
        <v>0.47899999999999998</v>
      </c>
      <c r="AK70" s="176"/>
      <c r="AL70" s="176"/>
      <c r="AM70" s="176"/>
      <c r="AN70" s="176"/>
      <c r="AO70" s="176"/>
      <c r="AP70" s="176"/>
      <c r="AQ70" s="176"/>
      <c r="AR70" s="176"/>
      <c r="AS70" s="176"/>
    </row>
    <row r="71" spans="1:45" ht="15.75" x14ac:dyDescent="0.2">
      <c r="A71" s="172" t="s">
        <v>481</v>
      </c>
      <c r="B71" s="171" t="s">
        <v>858</v>
      </c>
      <c r="C71" s="172" t="s">
        <v>859</v>
      </c>
      <c r="D71" s="188"/>
      <c r="E71" s="176"/>
      <c r="F71" s="176"/>
      <c r="G71" s="176"/>
      <c r="H71" s="176"/>
      <c r="I71" s="176"/>
      <c r="J71" s="176"/>
      <c r="K71" s="176"/>
      <c r="L71" s="188">
        <v>0.54</v>
      </c>
      <c r="M71" s="176"/>
      <c r="N71" s="176"/>
      <c r="O71" s="176"/>
      <c r="P71" s="176"/>
      <c r="Q71" s="176"/>
      <c r="R71" s="176"/>
      <c r="S71" s="176"/>
      <c r="T71" s="176"/>
      <c r="U71" s="176"/>
      <c r="V71" s="176"/>
      <c r="W71" s="176"/>
      <c r="X71" s="176"/>
      <c r="Y71" s="176"/>
      <c r="Z71" s="176"/>
      <c r="AA71" s="176"/>
      <c r="AB71" s="176"/>
      <c r="AC71" s="176"/>
      <c r="AD71" s="176"/>
      <c r="AE71" s="176"/>
      <c r="AF71" s="176"/>
      <c r="AG71" s="176"/>
      <c r="AH71" s="176"/>
      <c r="AI71" s="176"/>
      <c r="AJ71" s="188">
        <v>0.40899999999999997</v>
      </c>
      <c r="AK71" s="176"/>
      <c r="AL71" s="176"/>
      <c r="AM71" s="176"/>
      <c r="AN71" s="176"/>
      <c r="AO71" s="176"/>
      <c r="AP71" s="176"/>
      <c r="AQ71" s="176"/>
      <c r="AR71" s="176"/>
      <c r="AS71" s="176"/>
    </row>
    <row r="72" spans="1:45" ht="15.75" x14ac:dyDescent="0.2">
      <c r="A72" s="172" t="s">
        <v>481</v>
      </c>
      <c r="B72" s="171" t="s">
        <v>860</v>
      </c>
      <c r="C72" s="172" t="s">
        <v>861</v>
      </c>
      <c r="D72" s="188"/>
      <c r="E72" s="176"/>
      <c r="F72" s="176"/>
      <c r="G72" s="176"/>
      <c r="H72" s="176"/>
      <c r="I72" s="176"/>
      <c r="J72" s="176"/>
      <c r="K72" s="176"/>
      <c r="L72" s="188">
        <v>0.69</v>
      </c>
      <c r="M72" s="176"/>
      <c r="N72" s="176"/>
      <c r="O72" s="176"/>
      <c r="P72" s="176"/>
      <c r="Q72" s="176"/>
      <c r="R72" s="176"/>
      <c r="S72" s="176"/>
      <c r="T72" s="176"/>
      <c r="U72" s="176"/>
      <c r="V72" s="176"/>
      <c r="W72" s="176"/>
      <c r="X72" s="176"/>
      <c r="Y72" s="176"/>
      <c r="Z72" s="176"/>
      <c r="AA72" s="176"/>
      <c r="AB72" s="176"/>
      <c r="AC72" s="176"/>
      <c r="AD72" s="176"/>
      <c r="AE72" s="176"/>
      <c r="AF72" s="176"/>
      <c r="AG72" s="176"/>
      <c r="AH72" s="176"/>
      <c r="AI72" s="176"/>
      <c r="AJ72" s="188">
        <v>0.68799999999999994</v>
      </c>
      <c r="AK72" s="176"/>
      <c r="AL72" s="176"/>
      <c r="AM72" s="176"/>
      <c r="AN72" s="176"/>
      <c r="AO72" s="176"/>
      <c r="AP72" s="176"/>
      <c r="AQ72" s="176"/>
      <c r="AR72" s="176"/>
      <c r="AS72" s="176"/>
    </row>
    <row r="73" spans="1:45" ht="15.75" x14ac:dyDescent="0.2">
      <c r="A73" s="172" t="s">
        <v>481</v>
      </c>
      <c r="B73" s="171" t="s">
        <v>862</v>
      </c>
      <c r="C73" s="172" t="s">
        <v>863</v>
      </c>
      <c r="D73" s="188"/>
      <c r="E73" s="176"/>
      <c r="F73" s="176"/>
      <c r="G73" s="176"/>
      <c r="H73" s="176"/>
      <c r="I73" s="176"/>
      <c r="J73" s="176"/>
      <c r="K73" s="176"/>
      <c r="L73" s="188">
        <v>0.6</v>
      </c>
      <c r="M73" s="176"/>
      <c r="N73" s="176"/>
      <c r="O73" s="176"/>
      <c r="P73" s="176"/>
      <c r="Q73" s="176"/>
      <c r="R73" s="176"/>
      <c r="S73" s="176"/>
      <c r="T73" s="176"/>
      <c r="U73" s="176"/>
      <c r="V73" s="176"/>
      <c r="W73" s="176"/>
      <c r="X73" s="176"/>
      <c r="Y73" s="176"/>
      <c r="Z73" s="176"/>
      <c r="AA73" s="176"/>
      <c r="AB73" s="176"/>
      <c r="AC73" s="176"/>
      <c r="AD73" s="176"/>
      <c r="AE73" s="176"/>
      <c r="AF73" s="176"/>
      <c r="AG73" s="176"/>
      <c r="AH73" s="176"/>
      <c r="AI73" s="176"/>
      <c r="AJ73" s="188">
        <v>0.68100000000000005</v>
      </c>
      <c r="AK73" s="176"/>
      <c r="AL73" s="176"/>
      <c r="AM73" s="176"/>
      <c r="AN73" s="176"/>
      <c r="AO73" s="176"/>
      <c r="AP73" s="176"/>
      <c r="AQ73" s="176"/>
      <c r="AR73" s="176"/>
      <c r="AS73" s="176"/>
    </row>
    <row r="74" spans="1:45" ht="15.75" x14ac:dyDescent="0.2">
      <c r="A74" s="172" t="s">
        <v>481</v>
      </c>
      <c r="B74" s="171" t="s">
        <v>1126</v>
      </c>
      <c r="C74" s="172" t="s">
        <v>864</v>
      </c>
      <c r="D74" s="188"/>
      <c r="E74" s="176"/>
      <c r="F74" s="176"/>
      <c r="G74" s="176"/>
      <c r="H74" s="176"/>
      <c r="I74" s="176"/>
      <c r="J74" s="176"/>
      <c r="K74" s="176"/>
      <c r="L74" s="188">
        <v>0.63</v>
      </c>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88">
        <v>0.71199999999999997</v>
      </c>
      <c r="AK74" s="176"/>
      <c r="AL74" s="176"/>
      <c r="AM74" s="176"/>
      <c r="AN74" s="176"/>
      <c r="AO74" s="176"/>
      <c r="AP74" s="176"/>
      <c r="AQ74" s="176"/>
      <c r="AR74" s="176"/>
      <c r="AS74" s="176"/>
    </row>
    <row r="75" spans="1:45" ht="15.75" x14ac:dyDescent="0.2">
      <c r="A75" s="172" t="s">
        <v>481</v>
      </c>
      <c r="B75" s="171" t="s">
        <v>865</v>
      </c>
      <c r="C75" s="172" t="s">
        <v>866</v>
      </c>
      <c r="D75" s="188"/>
      <c r="E75" s="176"/>
      <c r="F75" s="176"/>
      <c r="G75" s="176"/>
      <c r="H75" s="176"/>
      <c r="I75" s="176"/>
      <c r="J75" s="176"/>
      <c r="K75" s="176"/>
      <c r="L75" s="188">
        <v>1.1100000000000001</v>
      </c>
      <c r="M75" s="176"/>
      <c r="N75" s="176"/>
      <c r="O75" s="176"/>
      <c r="P75" s="176"/>
      <c r="Q75" s="176"/>
      <c r="R75" s="176"/>
      <c r="S75" s="176"/>
      <c r="T75" s="176"/>
      <c r="U75" s="176"/>
      <c r="V75" s="176"/>
      <c r="W75" s="176"/>
      <c r="X75" s="176"/>
      <c r="Y75" s="176"/>
      <c r="Z75" s="176"/>
      <c r="AA75" s="176"/>
      <c r="AB75" s="176"/>
      <c r="AC75" s="176"/>
      <c r="AD75" s="176"/>
      <c r="AE75" s="176"/>
      <c r="AF75" s="176"/>
      <c r="AG75" s="176"/>
      <c r="AH75" s="176"/>
      <c r="AI75" s="176"/>
      <c r="AJ75" s="188">
        <v>1.1339999999999999</v>
      </c>
      <c r="AK75" s="176"/>
      <c r="AL75" s="176"/>
      <c r="AM75" s="176"/>
      <c r="AN75" s="176"/>
      <c r="AO75" s="176"/>
      <c r="AP75" s="176"/>
      <c r="AQ75" s="176"/>
      <c r="AR75" s="176"/>
      <c r="AS75" s="176"/>
    </row>
    <row r="76" spans="1:45" ht="15.75" x14ac:dyDescent="0.2">
      <c r="A76" s="172" t="s">
        <v>481</v>
      </c>
      <c r="B76" s="171" t="s">
        <v>867</v>
      </c>
      <c r="C76" s="172" t="s">
        <v>868</v>
      </c>
      <c r="D76" s="188"/>
      <c r="E76" s="176"/>
      <c r="F76" s="176"/>
      <c r="G76" s="176"/>
      <c r="H76" s="176"/>
      <c r="I76" s="176"/>
      <c r="J76" s="176"/>
      <c r="K76" s="176"/>
      <c r="L76" s="188">
        <v>0.78</v>
      </c>
      <c r="M76" s="176"/>
      <c r="N76" s="176"/>
      <c r="O76" s="176"/>
      <c r="P76" s="176"/>
      <c r="Q76" s="176"/>
      <c r="R76" s="176"/>
      <c r="S76" s="176"/>
      <c r="T76" s="176"/>
      <c r="U76" s="176"/>
      <c r="V76" s="176"/>
      <c r="W76" s="176"/>
      <c r="X76" s="176"/>
      <c r="Y76" s="176"/>
      <c r="Z76" s="176"/>
      <c r="AA76" s="176"/>
      <c r="AB76" s="176"/>
      <c r="AC76" s="176"/>
      <c r="AD76" s="176"/>
      <c r="AE76" s="176"/>
      <c r="AF76" s="176"/>
      <c r="AG76" s="176"/>
      <c r="AH76" s="176"/>
      <c r="AI76" s="176"/>
      <c r="AJ76" s="188">
        <v>0.84299999999999997</v>
      </c>
      <c r="AK76" s="176"/>
      <c r="AL76" s="176"/>
      <c r="AM76" s="176"/>
      <c r="AN76" s="176"/>
      <c r="AO76" s="176"/>
      <c r="AP76" s="176"/>
      <c r="AQ76" s="176"/>
      <c r="AR76" s="176"/>
      <c r="AS76" s="176"/>
    </row>
    <row r="77" spans="1:45" ht="15.75" x14ac:dyDescent="0.2">
      <c r="A77" s="172" t="s">
        <v>481</v>
      </c>
      <c r="B77" s="171" t="s">
        <v>869</v>
      </c>
      <c r="C77" s="172" t="s">
        <v>870</v>
      </c>
      <c r="D77" s="188"/>
      <c r="E77" s="176"/>
      <c r="F77" s="176"/>
      <c r="G77" s="176"/>
      <c r="H77" s="176"/>
      <c r="I77" s="176"/>
      <c r="J77" s="176"/>
      <c r="K77" s="176"/>
      <c r="L77" s="188">
        <v>1.35</v>
      </c>
      <c r="M77" s="176"/>
      <c r="N77" s="176"/>
      <c r="O77" s="176"/>
      <c r="P77" s="176"/>
      <c r="Q77" s="176"/>
      <c r="R77" s="176"/>
      <c r="S77" s="176"/>
      <c r="T77" s="176"/>
      <c r="U77" s="176"/>
      <c r="V77" s="176"/>
      <c r="W77" s="176"/>
      <c r="X77" s="176"/>
      <c r="Y77" s="176"/>
      <c r="Z77" s="176"/>
      <c r="AA77" s="176"/>
      <c r="AB77" s="176"/>
      <c r="AC77" s="176"/>
      <c r="AD77" s="176"/>
      <c r="AE77" s="176"/>
      <c r="AF77" s="176"/>
      <c r="AG77" s="176"/>
      <c r="AH77" s="176"/>
      <c r="AI77" s="176"/>
      <c r="AJ77" s="188">
        <v>1.369</v>
      </c>
      <c r="AK77" s="176"/>
      <c r="AL77" s="176"/>
      <c r="AM77" s="176"/>
      <c r="AN77" s="176"/>
      <c r="AO77" s="176"/>
      <c r="AP77" s="176"/>
      <c r="AQ77" s="176"/>
      <c r="AR77" s="176"/>
      <c r="AS77" s="176"/>
    </row>
    <row r="78" spans="1:45" ht="15.75" x14ac:dyDescent="0.2">
      <c r="A78" s="172" t="s">
        <v>481</v>
      </c>
      <c r="B78" s="171" t="s">
        <v>871</v>
      </c>
      <c r="C78" s="172" t="s">
        <v>872</v>
      </c>
      <c r="D78" s="188"/>
      <c r="E78" s="176"/>
      <c r="F78" s="176"/>
      <c r="G78" s="176"/>
      <c r="H78" s="176"/>
      <c r="I78" s="176"/>
      <c r="J78" s="176"/>
      <c r="K78" s="176"/>
      <c r="L78" s="188">
        <v>0.48</v>
      </c>
      <c r="M78" s="176"/>
      <c r="N78" s="176"/>
      <c r="O78" s="176"/>
      <c r="P78" s="176"/>
      <c r="Q78" s="176"/>
      <c r="R78" s="176"/>
      <c r="S78" s="176"/>
      <c r="T78" s="176"/>
      <c r="U78" s="176"/>
      <c r="V78" s="176"/>
      <c r="W78" s="176"/>
      <c r="X78" s="176"/>
      <c r="Y78" s="176"/>
      <c r="Z78" s="176"/>
      <c r="AA78" s="176"/>
      <c r="AB78" s="176"/>
      <c r="AC78" s="176"/>
      <c r="AD78" s="176"/>
      <c r="AE78" s="176"/>
      <c r="AF78" s="176"/>
      <c r="AG78" s="176"/>
      <c r="AH78" s="176"/>
      <c r="AI78" s="176"/>
      <c r="AJ78" s="188">
        <v>0.51</v>
      </c>
      <c r="AK78" s="176"/>
      <c r="AL78" s="176"/>
      <c r="AM78" s="176"/>
      <c r="AN78" s="176"/>
      <c r="AO78" s="176"/>
      <c r="AP78" s="176"/>
      <c r="AQ78" s="176"/>
      <c r="AR78" s="176"/>
      <c r="AS78" s="176"/>
    </row>
    <row r="79" spans="1:45" ht="15.75" x14ac:dyDescent="0.2">
      <c r="A79" s="172" t="s">
        <v>481</v>
      </c>
      <c r="B79" s="171" t="s">
        <v>873</v>
      </c>
      <c r="C79" s="172" t="s">
        <v>874</v>
      </c>
      <c r="D79" s="188"/>
      <c r="E79" s="176"/>
      <c r="F79" s="176"/>
      <c r="G79" s="176"/>
      <c r="H79" s="176"/>
      <c r="I79" s="176"/>
      <c r="J79" s="176"/>
      <c r="K79" s="176"/>
      <c r="L79" s="188">
        <v>0.96</v>
      </c>
      <c r="M79" s="176"/>
      <c r="N79" s="176"/>
      <c r="O79" s="176"/>
      <c r="P79" s="176"/>
      <c r="Q79" s="176"/>
      <c r="R79" s="176"/>
      <c r="S79" s="176"/>
      <c r="T79" s="176"/>
      <c r="U79" s="176"/>
      <c r="V79" s="176"/>
      <c r="W79" s="176"/>
      <c r="X79" s="176"/>
      <c r="Y79" s="176"/>
      <c r="Z79" s="176"/>
      <c r="AA79" s="176"/>
      <c r="AB79" s="176"/>
      <c r="AC79" s="176"/>
      <c r="AD79" s="176"/>
      <c r="AE79" s="176"/>
      <c r="AF79" s="176"/>
      <c r="AG79" s="176"/>
      <c r="AH79" s="176"/>
      <c r="AI79" s="176"/>
      <c r="AJ79" s="188">
        <v>0.95</v>
      </c>
      <c r="AK79" s="176"/>
      <c r="AL79" s="176"/>
      <c r="AM79" s="176"/>
      <c r="AN79" s="176"/>
      <c r="AO79" s="176"/>
      <c r="AP79" s="176"/>
      <c r="AQ79" s="176"/>
      <c r="AR79" s="176"/>
      <c r="AS79" s="176"/>
    </row>
    <row r="80" spans="1:45" ht="15.75" x14ac:dyDescent="0.2">
      <c r="A80" s="172" t="s">
        <v>481</v>
      </c>
      <c r="B80" s="171" t="s">
        <v>875</v>
      </c>
      <c r="C80" s="172" t="s">
        <v>876</v>
      </c>
      <c r="D80" s="188"/>
      <c r="E80" s="176"/>
      <c r="F80" s="176"/>
      <c r="G80" s="176"/>
      <c r="H80" s="176"/>
      <c r="I80" s="176"/>
      <c r="J80" s="176"/>
      <c r="K80" s="176"/>
      <c r="L80" s="188">
        <v>0.28000000000000003</v>
      </c>
      <c r="M80" s="176"/>
      <c r="N80" s="176"/>
      <c r="O80" s="176"/>
      <c r="P80" s="176"/>
      <c r="Q80" s="176"/>
      <c r="R80" s="176"/>
      <c r="S80" s="176"/>
      <c r="T80" s="176"/>
      <c r="U80" s="176"/>
      <c r="V80" s="176"/>
      <c r="W80" s="176"/>
      <c r="X80" s="176"/>
      <c r="Y80" s="176"/>
      <c r="Z80" s="176"/>
      <c r="AA80" s="176"/>
      <c r="AB80" s="176"/>
      <c r="AC80" s="176"/>
      <c r="AD80" s="176"/>
      <c r="AE80" s="176"/>
      <c r="AF80" s="176"/>
      <c r="AG80" s="176"/>
      <c r="AH80" s="176"/>
      <c r="AI80" s="176"/>
      <c r="AJ80" s="188">
        <v>0.308</v>
      </c>
      <c r="AK80" s="176"/>
      <c r="AL80" s="176"/>
      <c r="AM80" s="176"/>
      <c r="AN80" s="176"/>
      <c r="AO80" s="176"/>
      <c r="AP80" s="176"/>
      <c r="AQ80" s="176"/>
      <c r="AR80" s="176"/>
      <c r="AS80" s="176"/>
    </row>
    <row r="81" spans="1:45" ht="15.75" x14ac:dyDescent="0.2">
      <c r="A81" s="172" t="s">
        <v>481</v>
      </c>
      <c r="B81" s="171" t="s">
        <v>877</v>
      </c>
      <c r="C81" s="172" t="s">
        <v>878</v>
      </c>
      <c r="D81" s="188"/>
      <c r="E81" s="176"/>
      <c r="F81" s="176"/>
      <c r="G81" s="176"/>
      <c r="H81" s="176"/>
      <c r="I81" s="176"/>
      <c r="J81" s="176"/>
      <c r="K81" s="176"/>
      <c r="L81" s="188">
        <v>0.73499999999999999</v>
      </c>
      <c r="M81" s="176"/>
      <c r="N81" s="176"/>
      <c r="O81" s="176"/>
      <c r="P81" s="176"/>
      <c r="Q81" s="176"/>
      <c r="R81" s="176"/>
      <c r="S81" s="176"/>
      <c r="T81" s="176"/>
      <c r="U81" s="176"/>
      <c r="V81" s="176"/>
      <c r="W81" s="176"/>
      <c r="X81" s="176"/>
      <c r="Y81" s="176"/>
      <c r="Z81" s="176"/>
      <c r="AA81" s="176"/>
      <c r="AB81" s="176"/>
      <c r="AC81" s="176"/>
      <c r="AD81" s="176"/>
      <c r="AE81" s="176"/>
      <c r="AF81" s="176"/>
      <c r="AG81" s="176"/>
      <c r="AH81" s="176"/>
      <c r="AI81" s="176"/>
      <c r="AJ81" s="188">
        <v>0.61899999999999999</v>
      </c>
      <c r="AK81" s="176"/>
      <c r="AL81" s="176"/>
      <c r="AM81" s="176"/>
      <c r="AN81" s="176"/>
      <c r="AO81" s="176"/>
      <c r="AP81" s="176"/>
      <c r="AQ81" s="176"/>
      <c r="AR81" s="176"/>
      <c r="AS81" s="176"/>
    </row>
    <row r="82" spans="1:45" ht="15.75" x14ac:dyDescent="0.2">
      <c r="A82" s="172" t="s">
        <v>481</v>
      </c>
      <c r="B82" s="171" t="s">
        <v>879</v>
      </c>
      <c r="C82" s="172" t="s">
        <v>880</v>
      </c>
      <c r="D82" s="188"/>
      <c r="E82" s="176"/>
      <c r="F82" s="176"/>
      <c r="G82" s="176"/>
      <c r="H82" s="176"/>
      <c r="I82" s="176"/>
      <c r="J82" s="176"/>
      <c r="K82" s="176"/>
      <c r="L82" s="188">
        <v>0.84</v>
      </c>
      <c r="M82" s="176"/>
      <c r="N82" s="176"/>
      <c r="O82" s="176"/>
      <c r="P82" s="176"/>
      <c r="Q82" s="176"/>
      <c r="R82" s="176"/>
      <c r="S82" s="176"/>
      <c r="T82" s="176"/>
      <c r="U82" s="176"/>
      <c r="V82" s="176"/>
      <c r="W82" s="176"/>
      <c r="X82" s="176"/>
      <c r="Y82" s="176"/>
      <c r="Z82" s="176"/>
      <c r="AA82" s="176"/>
      <c r="AB82" s="176"/>
      <c r="AC82" s="176"/>
      <c r="AD82" s="176"/>
      <c r="AE82" s="176"/>
      <c r="AF82" s="176"/>
      <c r="AG82" s="176"/>
      <c r="AH82" s="176"/>
      <c r="AI82" s="176"/>
      <c r="AJ82" s="188">
        <v>0.71699999999999997</v>
      </c>
      <c r="AK82" s="176"/>
      <c r="AL82" s="176"/>
      <c r="AM82" s="176"/>
      <c r="AN82" s="176"/>
      <c r="AO82" s="176"/>
      <c r="AP82" s="176"/>
      <c r="AQ82" s="176"/>
      <c r="AR82" s="176"/>
      <c r="AS82" s="176"/>
    </row>
    <row r="83" spans="1:45" ht="15.75" x14ac:dyDescent="0.2">
      <c r="A83" s="172" t="s">
        <v>481</v>
      </c>
      <c r="B83" s="171" t="s">
        <v>881</v>
      </c>
      <c r="C83" s="172" t="s">
        <v>882</v>
      </c>
      <c r="D83" s="188"/>
      <c r="E83" s="176"/>
      <c r="F83" s="176"/>
      <c r="G83" s="176"/>
      <c r="H83" s="176"/>
      <c r="I83" s="176"/>
      <c r="J83" s="176"/>
      <c r="K83" s="176"/>
      <c r="L83" s="188">
        <v>0.94499999999999995</v>
      </c>
      <c r="M83" s="176"/>
      <c r="N83" s="176"/>
      <c r="O83" s="176"/>
      <c r="P83" s="176"/>
      <c r="Q83" s="176"/>
      <c r="R83" s="176"/>
      <c r="S83" s="176"/>
      <c r="T83" s="176"/>
      <c r="U83" s="176"/>
      <c r="V83" s="176"/>
      <c r="W83" s="176"/>
      <c r="X83" s="176"/>
      <c r="Y83" s="176"/>
      <c r="Z83" s="176"/>
      <c r="AA83" s="176"/>
      <c r="AB83" s="176"/>
      <c r="AC83" s="176"/>
      <c r="AD83" s="176"/>
      <c r="AE83" s="176"/>
      <c r="AF83" s="176"/>
      <c r="AG83" s="176"/>
      <c r="AH83" s="176"/>
      <c r="AI83" s="176"/>
      <c r="AJ83" s="188">
        <v>0.90600000000000003</v>
      </c>
      <c r="AK83" s="176"/>
      <c r="AL83" s="176"/>
      <c r="AM83" s="176"/>
      <c r="AN83" s="176"/>
      <c r="AO83" s="176"/>
      <c r="AP83" s="176"/>
      <c r="AQ83" s="176"/>
      <c r="AR83" s="176"/>
      <c r="AS83" s="176"/>
    </row>
    <row r="84" spans="1:45" ht="47.25" x14ac:dyDescent="0.2">
      <c r="A84" s="168" t="s">
        <v>480</v>
      </c>
      <c r="B84" s="167" t="s">
        <v>739</v>
      </c>
      <c r="C84" s="168"/>
      <c r="D84" s="180">
        <v>0</v>
      </c>
      <c r="E84" s="180">
        <v>0</v>
      </c>
      <c r="F84" s="180">
        <v>0</v>
      </c>
      <c r="G84" s="180">
        <v>0</v>
      </c>
      <c r="H84" s="180">
        <v>0</v>
      </c>
      <c r="I84" s="180">
        <v>0</v>
      </c>
      <c r="J84" s="180">
        <v>0</v>
      </c>
      <c r="K84" s="180">
        <v>0</v>
      </c>
      <c r="L84" s="180">
        <v>0</v>
      </c>
      <c r="M84" s="180">
        <v>0</v>
      </c>
      <c r="N84" s="180">
        <v>0</v>
      </c>
      <c r="O84" s="180">
        <v>0</v>
      </c>
      <c r="P84" s="180">
        <v>0</v>
      </c>
      <c r="Q84" s="180">
        <v>0</v>
      </c>
      <c r="R84" s="180">
        <v>0</v>
      </c>
      <c r="S84" s="180">
        <v>0</v>
      </c>
      <c r="T84" s="180">
        <v>0</v>
      </c>
      <c r="U84" s="180">
        <v>0</v>
      </c>
      <c r="V84" s="180">
        <v>0</v>
      </c>
      <c r="W84" s="180">
        <v>0</v>
      </c>
      <c r="X84" s="180">
        <v>0</v>
      </c>
      <c r="Y84" s="180">
        <v>0</v>
      </c>
      <c r="Z84" s="180">
        <v>0</v>
      </c>
      <c r="AA84" s="180">
        <v>0</v>
      </c>
      <c r="AB84" s="180">
        <v>0</v>
      </c>
      <c r="AC84" s="180">
        <v>0</v>
      </c>
      <c r="AD84" s="180">
        <v>0</v>
      </c>
      <c r="AE84" s="180">
        <v>0</v>
      </c>
      <c r="AF84" s="180">
        <v>0</v>
      </c>
      <c r="AG84" s="180">
        <v>0</v>
      </c>
      <c r="AH84" s="180">
        <v>0</v>
      </c>
      <c r="AI84" s="180">
        <v>0</v>
      </c>
      <c r="AJ84" s="180">
        <v>0</v>
      </c>
      <c r="AK84" s="180">
        <v>0</v>
      </c>
      <c r="AL84" s="180">
        <v>0</v>
      </c>
      <c r="AM84" s="180">
        <v>0</v>
      </c>
      <c r="AN84" s="180">
        <v>0</v>
      </c>
      <c r="AO84" s="180">
        <v>0</v>
      </c>
      <c r="AP84" s="180">
        <v>0</v>
      </c>
      <c r="AQ84" s="180">
        <v>0</v>
      </c>
      <c r="AR84" s="180">
        <v>0</v>
      </c>
      <c r="AS84" s="180">
        <v>0</v>
      </c>
    </row>
    <row r="85" spans="1:45" ht="47.25" x14ac:dyDescent="0.2">
      <c r="A85" s="168" t="s">
        <v>477</v>
      </c>
      <c r="B85" s="167" t="s">
        <v>740</v>
      </c>
      <c r="C85" s="168"/>
      <c r="D85" s="180">
        <f t="shared" ref="D85:AS85" si="16">IF(AND(D86="нд",D86=D88,D88=D89,D89=D90,D90=D91,D91=D92,D92=D93,D93=D94),"нд",SUMIF(D86,"&gt;0",D86)+SUMIF(D88,"&gt;0",D88)+SUMIF(D89,"&gt;0",D89)+SUMIF(D90,"&gt;0",D90)+SUMIF(D91,"&gt;0",D91)+SUMIF(D92,"&gt;0",D92)+SUMIF(D93,"&gt;0",D93)+SUMIF(D94,"&gt;0",D94))</f>
        <v>0</v>
      </c>
      <c r="E85" s="180">
        <f t="shared" si="16"/>
        <v>0</v>
      </c>
      <c r="F85" s="180">
        <f t="shared" si="16"/>
        <v>0</v>
      </c>
      <c r="G85" s="180">
        <f t="shared" si="16"/>
        <v>0</v>
      </c>
      <c r="H85" s="180">
        <f t="shared" si="16"/>
        <v>0</v>
      </c>
      <c r="I85" s="180">
        <f t="shared" si="16"/>
        <v>0</v>
      </c>
      <c r="J85" s="180">
        <f t="shared" si="16"/>
        <v>0</v>
      </c>
      <c r="K85" s="180">
        <f t="shared" si="16"/>
        <v>0</v>
      </c>
      <c r="L85" s="180">
        <f t="shared" si="16"/>
        <v>0</v>
      </c>
      <c r="M85" s="180">
        <f t="shared" si="16"/>
        <v>0</v>
      </c>
      <c r="N85" s="180">
        <f t="shared" si="16"/>
        <v>0</v>
      </c>
      <c r="O85" s="180">
        <f t="shared" si="16"/>
        <v>0</v>
      </c>
      <c r="P85" s="180">
        <f t="shared" si="16"/>
        <v>0</v>
      </c>
      <c r="Q85" s="180">
        <f t="shared" si="16"/>
        <v>0</v>
      </c>
      <c r="R85" s="180">
        <f t="shared" si="16"/>
        <v>0</v>
      </c>
      <c r="S85" s="180">
        <f t="shared" si="16"/>
        <v>0</v>
      </c>
      <c r="T85" s="180">
        <f t="shared" si="16"/>
        <v>0</v>
      </c>
      <c r="U85" s="180">
        <f t="shared" si="16"/>
        <v>0</v>
      </c>
      <c r="V85" s="180">
        <f t="shared" si="16"/>
        <v>0</v>
      </c>
      <c r="W85" s="180">
        <f t="shared" si="16"/>
        <v>0</v>
      </c>
      <c r="X85" s="180">
        <f t="shared" si="16"/>
        <v>0</v>
      </c>
      <c r="Y85" s="180">
        <f t="shared" si="16"/>
        <v>0</v>
      </c>
      <c r="Z85" s="180">
        <f t="shared" si="16"/>
        <v>0</v>
      </c>
      <c r="AA85" s="180">
        <f t="shared" si="16"/>
        <v>0</v>
      </c>
      <c r="AB85" s="180">
        <f t="shared" si="16"/>
        <v>0</v>
      </c>
      <c r="AC85" s="180">
        <f t="shared" si="16"/>
        <v>0</v>
      </c>
      <c r="AD85" s="180">
        <f t="shared" si="16"/>
        <v>0</v>
      </c>
      <c r="AE85" s="180">
        <f t="shared" si="16"/>
        <v>0</v>
      </c>
      <c r="AF85" s="180">
        <f t="shared" si="16"/>
        <v>0</v>
      </c>
      <c r="AG85" s="180">
        <f t="shared" si="16"/>
        <v>0</v>
      </c>
      <c r="AH85" s="180">
        <f t="shared" si="16"/>
        <v>0</v>
      </c>
      <c r="AI85" s="180">
        <f t="shared" si="16"/>
        <v>0</v>
      </c>
      <c r="AJ85" s="180">
        <f t="shared" si="16"/>
        <v>0</v>
      </c>
      <c r="AK85" s="180">
        <f t="shared" si="16"/>
        <v>0</v>
      </c>
      <c r="AL85" s="180">
        <f t="shared" si="16"/>
        <v>0</v>
      </c>
      <c r="AM85" s="180">
        <f t="shared" si="16"/>
        <v>0</v>
      </c>
      <c r="AN85" s="180">
        <f t="shared" si="16"/>
        <v>0</v>
      </c>
      <c r="AO85" s="180">
        <f t="shared" si="16"/>
        <v>0</v>
      </c>
      <c r="AP85" s="180">
        <f t="shared" si="16"/>
        <v>0</v>
      </c>
      <c r="AQ85" s="180">
        <f t="shared" si="16"/>
        <v>0</v>
      </c>
      <c r="AR85" s="180">
        <f t="shared" si="16"/>
        <v>0</v>
      </c>
      <c r="AS85" s="180">
        <f t="shared" si="16"/>
        <v>0</v>
      </c>
    </row>
    <row r="86" spans="1:45" ht="47.25" x14ac:dyDescent="0.2">
      <c r="A86" s="168" t="s">
        <v>475</v>
      </c>
      <c r="B86" s="167" t="s">
        <v>741</v>
      </c>
      <c r="C86" s="168"/>
      <c r="D86" s="178" t="str">
        <f t="shared" ref="D86:AS86" si="17">IF((COUNTIF(D87:D87,"нд"))=(COUNTA(D87:D87)),"нд",SUMIF(D87:D87,"&gt;0",D87:D87))</f>
        <v>нд</v>
      </c>
      <c r="E86" s="178" t="str">
        <f t="shared" si="17"/>
        <v>нд</v>
      </c>
      <c r="F86" s="178" t="str">
        <f t="shared" si="17"/>
        <v>нд</v>
      </c>
      <c r="G86" s="178" t="str">
        <f t="shared" si="17"/>
        <v>нд</v>
      </c>
      <c r="H86" s="178" t="str">
        <f t="shared" si="17"/>
        <v>нд</v>
      </c>
      <c r="I86" s="178" t="str">
        <f t="shared" si="17"/>
        <v>нд</v>
      </c>
      <c r="J86" s="178" t="str">
        <f t="shared" si="17"/>
        <v>нд</v>
      </c>
      <c r="K86" s="178" t="str">
        <f t="shared" si="17"/>
        <v>нд</v>
      </c>
      <c r="L86" s="178" t="str">
        <f t="shared" si="17"/>
        <v>нд</v>
      </c>
      <c r="M86" s="178" t="str">
        <f t="shared" si="17"/>
        <v>нд</v>
      </c>
      <c r="N86" s="178" t="str">
        <f t="shared" si="17"/>
        <v>нд</v>
      </c>
      <c r="O86" s="178" t="str">
        <f t="shared" si="17"/>
        <v>нд</v>
      </c>
      <c r="P86" s="178" t="str">
        <f t="shared" si="17"/>
        <v>нд</v>
      </c>
      <c r="Q86" s="178" t="str">
        <f t="shared" si="17"/>
        <v>нд</v>
      </c>
      <c r="R86" s="178" t="str">
        <f t="shared" si="17"/>
        <v>нд</v>
      </c>
      <c r="S86" s="178" t="str">
        <f t="shared" si="17"/>
        <v>нд</v>
      </c>
      <c r="T86" s="178" t="str">
        <f t="shared" si="17"/>
        <v>нд</v>
      </c>
      <c r="U86" s="178" t="str">
        <f t="shared" si="17"/>
        <v>нд</v>
      </c>
      <c r="V86" s="178" t="str">
        <f t="shared" si="17"/>
        <v>нд</v>
      </c>
      <c r="W86" s="178" t="str">
        <f t="shared" si="17"/>
        <v>нд</v>
      </c>
      <c r="X86" s="178" t="str">
        <f t="shared" si="17"/>
        <v>нд</v>
      </c>
      <c r="Y86" s="178" t="str">
        <f t="shared" si="17"/>
        <v>нд</v>
      </c>
      <c r="Z86" s="178" t="str">
        <f t="shared" si="17"/>
        <v>нд</v>
      </c>
      <c r="AA86" s="178" t="str">
        <f t="shared" si="17"/>
        <v>нд</v>
      </c>
      <c r="AB86" s="178" t="str">
        <f t="shared" si="17"/>
        <v>нд</v>
      </c>
      <c r="AC86" s="178" t="str">
        <f t="shared" si="17"/>
        <v>нд</v>
      </c>
      <c r="AD86" s="178" t="str">
        <f t="shared" si="17"/>
        <v>нд</v>
      </c>
      <c r="AE86" s="178" t="str">
        <f t="shared" si="17"/>
        <v>нд</v>
      </c>
      <c r="AF86" s="178" t="str">
        <f t="shared" si="17"/>
        <v>нд</v>
      </c>
      <c r="AG86" s="178" t="str">
        <f t="shared" si="17"/>
        <v>нд</v>
      </c>
      <c r="AH86" s="178" t="str">
        <f t="shared" si="17"/>
        <v>нд</v>
      </c>
      <c r="AI86" s="178" t="str">
        <f t="shared" si="17"/>
        <v>нд</v>
      </c>
      <c r="AJ86" s="178" t="str">
        <f t="shared" si="17"/>
        <v>нд</v>
      </c>
      <c r="AK86" s="178" t="str">
        <f t="shared" si="17"/>
        <v>нд</v>
      </c>
      <c r="AL86" s="178" t="str">
        <f t="shared" si="17"/>
        <v>нд</v>
      </c>
      <c r="AM86" s="178" t="str">
        <f t="shared" si="17"/>
        <v>нд</v>
      </c>
      <c r="AN86" s="178" t="str">
        <f t="shared" si="17"/>
        <v>нд</v>
      </c>
      <c r="AO86" s="178" t="str">
        <f t="shared" si="17"/>
        <v>нд</v>
      </c>
      <c r="AP86" s="178" t="str">
        <f t="shared" si="17"/>
        <v>нд</v>
      </c>
      <c r="AQ86" s="178" t="str">
        <f t="shared" si="17"/>
        <v>нд</v>
      </c>
      <c r="AR86" s="178" t="str">
        <f t="shared" si="17"/>
        <v>нд</v>
      </c>
      <c r="AS86" s="178" t="str">
        <f t="shared" si="17"/>
        <v>нд</v>
      </c>
    </row>
    <row r="87" spans="1:45" ht="15.75" x14ac:dyDescent="0.2">
      <c r="A87" s="172"/>
      <c r="B87" s="171"/>
      <c r="C87" s="172"/>
      <c r="D87" s="188"/>
      <c r="E87" s="176"/>
      <c r="F87" s="176"/>
      <c r="G87" s="176"/>
      <c r="H87" s="176"/>
      <c r="I87" s="176"/>
      <c r="J87" s="176"/>
      <c r="K87" s="176"/>
      <c r="L87" s="176"/>
      <c r="M87" s="176"/>
      <c r="N87" s="176"/>
      <c r="O87" s="176"/>
      <c r="P87" s="176"/>
      <c r="Q87" s="176"/>
      <c r="R87" s="176"/>
      <c r="S87" s="176"/>
      <c r="T87" s="176"/>
      <c r="U87" s="176"/>
      <c r="V87" s="176"/>
      <c r="W87" s="176"/>
      <c r="X87" s="176"/>
      <c r="Y87" s="176"/>
      <c r="Z87" s="176"/>
      <c r="AA87" s="176"/>
      <c r="AB87" s="176"/>
      <c r="AC87" s="176"/>
      <c r="AD87" s="176"/>
      <c r="AE87" s="176"/>
      <c r="AF87" s="176"/>
      <c r="AG87" s="176"/>
      <c r="AH87" s="176"/>
      <c r="AI87" s="176"/>
      <c r="AJ87" s="176"/>
      <c r="AK87" s="176"/>
      <c r="AL87" s="176"/>
      <c r="AM87" s="176"/>
      <c r="AN87" s="176"/>
      <c r="AO87" s="176"/>
      <c r="AP87" s="176"/>
      <c r="AQ87" s="176"/>
      <c r="AR87" s="176"/>
      <c r="AS87" s="176"/>
    </row>
    <row r="88" spans="1:45" ht="47.25" x14ac:dyDescent="0.2">
      <c r="A88" s="168" t="s">
        <v>473</v>
      </c>
      <c r="B88" s="167" t="s">
        <v>744</v>
      </c>
      <c r="C88" s="168"/>
      <c r="D88" s="180">
        <v>0</v>
      </c>
      <c r="E88" s="180">
        <v>0</v>
      </c>
      <c r="F88" s="180">
        <v>0</v>
      </c>
      <c r="G88" s="180">
        <v>0</v>
      </c>
      <c r="H88" s="180">
        <v>0</v>
      </c>
      <c r="I88" s="180">
        <v>0</v>
      </c>
      <c r="J88" s="180">
        <v>0</v>
      </c>
      <c r="K88" s="180">
        <v>0</v>
      </c>
      <c r="L88" s="180">
        <v>0</v>
      </c>
      <c r="M88" s="180">
        <v>0</v>
      </c>
      <c r="N88" s="180">
        <v>0</v>
      </c>
      <c r="O88" s="180">
        <v>0</v>
      </c>
      <c r="P88" s="180">
        <v>0</v>
      </c>
      <c r="Q88" s="180">
        <v>0</v>
      </c>
      <c r="R88" s="180">
        <v>0</v>
      </c>
      <c r="S88" s="180">
        <v>0</v>
      </c>
      <c r="T88" s="180">
        <v>0</v>
      </c>
      <c r="U88" s="180">
        <v>0</v>
      </c>
      <c r="V88" s="180">
        <v>0</v>
      </c>
      <c r="W88" s="180">
        <v>0</v>
      </c>
      <c r="X88" s="180">
        <v>0</v>
      </c>
      <c r="Y88" s="180">
        <v>0</v>
      </c>
      <c r="Z88" s="180">
        <v>0</v>
      </c>
      <c r="AA88" s="180">
        <v>0</v>
      </c>
      <c r="AB88" s="180">
        <v>0</v>
      </c>
      <c r="AC88" s="180">
        <v>0</v>
      </c>
      <c r="AD88" s="180">
        <v>0</v>
      </c>
      <c r="AE88" s="180">
        <v>0</v>
      </c>
      <c r="AF88" s="180">
        <v>0</v>
      </c>
      <c r="AG88" s="180">
        <v>0</v>
      </c>
      <c r="AH88" s="180">
        <v>0</v>
      </c>
      <c r="AI88" s="180">
        <v>0</v>
      </c>
      <c r="AJ88" s="180">
        <v>0</v>
      </c>
      <c r="AK88" s="180">
        <v>0</v>
      </c>
      <c r="AL88" s="180">
        <v>0</v>
      </c>
      <c r="AM88" s="180">
        <v>0</v>
      </c>
      <c r="AN88" s="180">
        <v>0</v>
      </c>
      <c r="AO88" s="180">
        <v>0</v>
      </c>
      <c r="AP88" s="180">
        <v>0</v>
      </c>
      <c r="AQ88" s="180">
        <v>0</v>
      </c>
      <c r="AR88" s="180">
        <v>0</v>
      </c>
      <c r="AS88" s="180">
        <v>0</v>
      </c>
    </row>
    <row r="89" spans="1:45" ht="31.5" x14ac:dyDescent="0.2">
      <c r="A89" s="168" t="s">
        <v>472</v>
      </c>
      <c r="B89" s="167" t="s">
        <v>745</v>
      </c>
      <c r="C89" s="168"/>
      <c r="D89" s="180">
        <v>0</v>
      </c>
      <c r="E89" s="180">
        <v>0</v>
      </c>
      <c r="F89" s="180">
        <v>0</v>
      </c>
      <c r="G89" s="180">
        <v>0</v>
      </c>
      <c r="H89" s="180">
        <v>0</v>
      </c>
      <c r="I89" s="180">
        <v>0</v>
      </c>
      <c r="J89" s="180">
        <v>0</v>
      </c>
      <c r="K89" s="180">
        <v>0</v>
      </c>
      <c r="L89" s="180">
        <v>0</v>
      </c>
      <c r="M89" s="180">
        <v>0</v>
      </c>
      <c r="N89" s="180">
        <v>0</v>
      </c>
      <c r="O89" s="180">
        <v>0</v>
      </c>
      <c r="P89" s="180">
        <v>0</v>
      </c>
      <c r="Q89" s="180">
        <v>0</v>
      </c>
      <c r="R89" s="180">
        <v>0</v>
      </c>
      <c r="S89" s="180">
        <v>0</v>
      </c>
      <c r="T89" s="180">
        <v>0</v>
      </c>
      <c r="U89" s="180">
        <v>0</v>
      </c>
      <c r="V89" s="180">
        <v>0</v>
      </c>
      <c r="W89" s="180">
        <v>0</v>
      </c>
      <c r="X89" s="180">
        <v>0</v>
      </c>
      <c r="Y89" s="180">
        <v>0</v>
      </c>
      <c r="Z89" s="180">
        <v>0</v>
      </c>
      <c r="AA89" s="180">
        <v>0</v>
      </c>
      <c r="AB89" s="180">
        <v>0</v>
      </c>
      <c r="AC89" s="180">
        <v>0</v>
      </c>
      <c r="AD89" s="180">
        <v>0</v>
      </c>
      <c r="AE89" s="180">
        <v>0</v>
      </c>
      <c r="AF89" s="180">
        <v>0</v>
      </c>
      <c r="AG89" s="180">
        <v>0</v>
      </c>
      <c r="AH89" s="180">
        <v>0</v>
      </c>
      <c r="AI89" s="180">
        <v>0</v>
      </c>
      <c r="AJ89" s="180">
        <v>0</v>
      </c>
      <c r="AK89" s="180">
        <v>0</v>
      </c>
      <c r="AL89" s="180">
        <v>0</v>
      </c>
      <c r="AM89" s="180">
        <v>0</v>
      </c>
      <c r="AN89" s="180">
        <v>0</v>
      </c>
      <c r="AO89" s="180">
        <v>0</v>
      </c>
      <c r="AP89" s="180">
        <v>0</v>
      </c>
      <c r="AQ89" s="180">
        <v>0</v>
      </c>
      <c r="AR89" s="180">
        <v>0</v>
      </c>
      <c r="AS89" s="180">
        <v>0</v>
      </c>
    </row>
    <row r="90" spans="1:45" ht="47.25" x14ac:dyDescent="0.2">
      <c r="A90" s="168" t="s">
        <v>471</v>
      </c>
      <c r="B90" s="167" t="s">
        <v>746</v>
      </c>
      <c r="C90" s="168"/>
      <c r="D90" s="180">
        <v>0</v>
      </c>
      <c r="E90" s="180">
        <v>0</v>
      </c>
      <c r="F90" s="180">
        <v>0</v>
      </c>
      <c r="G90" s="180">
        <v>0</v>
      </c>
      <c r="H90" s="180">
        <v>0</v>
      </c>
      <c r="I90" s="180">
        <v>0</v>
      </c>
      <c r="J90" s="180">
        <v>0</v>
      </c>
      <c r="K90" s="180">
        <v>0</v>
      </c>
      <c r="L90" s="180">
        <v>0</v>
      </c>
      <c r="M90" s="180">
        <v>0</v>
      </c>
      <c r="N90" s="180">
        <v>0</v>
      </c>
      <c r="O90" s="180">
        <v>0</v>
      </c>
      <c r="P90" s="180">
        <v>0</v>
      </c>
      <c r="Q90" s="180">
        <v>0</v>
      </c>
      <c r="R90" s="180">
        <v>0</v>
      </c>
      <c r="S90" s="180">
        <v>0</v>
      </c>
      <c r="T90" s="180">
        <v>0</v>
      </c>
      <c r="U90" s="180">
        <v>0</v>
      </c>
      <c r="V90" s="180">
        <v>0</v>
      </c>
      <c r="W90" s="180">
        <v>0</v>
      </c>
      <c r="X90" s="180">
        <v>0</v>
      </c>
      <c r="Y90" s="180">
        <v>0</v>
      </c>
      <c r="Z90" s="180">
        <v>0</v>
      </c>
      <c r="AA90" s="180">
        <v>0</v>
      </c>
      <c r="AB90" s="180">
        <v>0</v>
      </c>
      <c r="AC90" s="180">
        <v>0</v>
      </c>
      <c r="AD90" s="180">
        <v>0</v>
      </c>
      <c r="AE90" s="180">
        <v>0</v>
      </c>
      <c r="AF90" s="180">
        <v>0</v>
      </c>
      <c r="AG90" s="180">
        <v>0</v>
      </c>
      <c r="AH90" s="180">
        <v>0</v>
      </c>
      <c r="AI90" s="180">
        <v>0</v>
      </c>
      <c r="AJ90" s="180">
        <v>0</v>
      </c>
      <c r="AK90" s="180">
        <v>0</v>
      </c>
      <c r="AL90" s="180">
        <v>0</v>
      </c>
      <c r="AM90" s="180">
        <v>0</v>
      </c>
      <c r="AN90" s="180">
        <v>0</v>
      </c>
      <c r="AO90" s="180">
        <v>0</v>
      </c>
      <c r="AP90" s="180">
        <v>0</v>
      </c>
      <c r="AQ90" s="180">
        <v>0</v>
      </c>
      <c r="AR90" s="180">
        <v>0</v>
      </c>
      <c r="AS90" s="180">
        <v>0</v>
      </c>
    </row>
    <row r="91" spans="1:45" ht="63" x14ac:dyDescent="0.2">
      <c r="A91" s="168" t="s">
        <v>747</v>
      </c>
      <c r="B91" s="167" t="s">
        <v>748</v>
      </c>
      <c r="C91" s="168"/>
      <c r="D91" s="180">
        <v>0</v>
      </c>
      <c r="E91" s="180">
        <v>0</v>
      </c>
      <c r="F91" s="180">
        <v>0</v>
      </c>
      <c r="G91" s="180">
        <v>0</v>
      </c>
      <c r="H91" s="180">
        <v>0</v>
      </c>
      <c r="I91" s="180">
        <v>0</v>
      </c>
      <c r="J91" s="180">
        <v>0</v>
      </c>
      <c r="K91" s="180">
        <v>0</v>
      </c>
      <c r="L91" s="180">
        <v>0</v>
      </c>
      <c r="M91" s="180">
        <v>0</v>
      </c>
      <c r="N91" s="180">
        <v>0</v>
      </c>
      <c r="O91" s="180">
        <v>0</v>
      </c>
      <c r="P91" s="180">
        <v>0</v>
      </c>
      <c r="Q91" s="180">
        <v>0</v>
      </c>
      <c r="R91" s="180">
        <v>0</v>
      </c>
      <c r="S91" s="180">
        <v>0</v>
      </c>
      <c r="T91" s="180">
        <v>0</v>
      </c>
      <c r="U91" s="180">
        <v>0</v>
      </c>
      <c r="V91" s="180">
        <v>0</v>
      </c>
      <c r="W91" s="180">
        <v>0</v>
      </c>
      <c r="X91" s="180">
        <v>0</v>
      </c>
      <c r="Y91" s="180">
        <v>0</v>
      </c>
      <c r="Z91" s="180">
        <v>0</v>
      </c>
      <c r="AA91" s="180">
        <v>0</v>
      </c>
      <c r="AB91" s="180">
        <v>0</v>
      </c>
      <c r="AC91" s="180">
        <v>0</v>
      </c>
      <c r="AD91" s="180">
        <v>0</v>
      </c>
      <c r="AE91" s="180">
        <v>0</v>
      </c>
      <c r="AF91" s="180">
        <v>0</v>
      </c>
      <c r="AG91" s="180">
        <v>0</v>
      </c>
      <c r="AH91" s="180">
        <v>0</v>
      </c>
      <c r="AI91" s="180">
        <v>0</v>
      </c>
      <c r="AJ91" s="180">
        <v>0</v>
      </c>
      <c r="AK91" s="180">
        <v>0</v>
      </c>
      <c r="AL91" s="180">
        <v>0</v>
      </c>
      <c r="AM91" s="180">
        <v>0</v>
      </c>
      <c r="AN91" s="180">
        <v>0</v>
      </c>
      <c r="AO91" s="180">
        <v>0</v>
      </c>
      <c r="AP91" s="180">
        <v>0</v>
      </c>
      <c r="AQ91" s="180">
        <v>0</v>
      </c>
      <c r="AR91" s="180">
        <v>0</v>
      </c>
      <c r="AS91" s="180">
        <v>0</v>
      </c>
    </row>
    <row r="92" spans="1:45" ht="63" x14ac:dyDescent="0.2">
      <c r="A92" s="168" t="s">
        <v>749</v>
      </c>
      <c r="B92" s="167" t="s">
        <v>750</v>
      </c>
      <c r="C92" s="168"/>
      <c r="D92" s="180">
        <v>0</v>
      </c>
      <c r="E92" s="180">
        <v>0</v>
      </c>
      <c r="F92" s="180">
        <v>0</v>
      </c>
      <c r="G92" s="180">
        <v>0</v>
      </c>
      <c r="H92" s="180">
        <v>0</v>
      </c>
      <c r="I92" s="180">
        <v>0</v>
      </c>
      <c r="J92" s="180">
        <v>0</v>
      </c>
      <c r="K92" s="180">
        <v>0</v>
      </c>
      <c r="L92" s="180">
        <v>0</v>
      </c>
      <c r="M92" s="180">
        <v>0</v>
      </c>
      <c r="N92" s="180">
        <v>0</v>
      </c>
      <c r="O92" s="180">
        <v>0</v>
      </c>
      <c r="P92" s="180">
        <v>0</v>
      </c>
      <c r="Q92" s="180">
        <v>0</v>
      </c>
      <c r="R92" s="180">
        <v>0</v>
      </c>
      <c r="S92" s="180">
        <v>0</v>
      </c>
      <c r="T92" s="180">
        <v>0</v>
      </c>
      <c r="U92" s="180">
        <v>0</v>
      </c>
      <c r="V92" s="180">
        <v>0</v>
      </c>
      <c r="W92" s="180">
        <v>0</v>
      </c>
      <c r="X92" s="180">
        <v>0</v>
      </c>
      <c r="Y92" s="180">
        <v>0</v>
      </c>
      <c r="Z92" s="180">
        <v>0</v>
      </c>
      <c r="AA92" s="180">
        <v>0</v>
      </c>
      <c r="AB92" s="180">
        <v>0</v>
      </c>
      <c r="AC92" s="180">
        <v>0</v>
      </c>
      <c r="AD92" s="180">
        <v>0</v>
      </c>
      <c r="AE92" s="180">
        <v>0</v>
      </c>
      <c r="AF92" s="180">
        <v>0</v>
      </c>
      <c r="AG92" s="180">
        <v>0</v>
      </c>
      <c r="AH92" s="180">
        <v>0</v>
      </c>
      <c r="AI92" s="180">
        <v>0</v>
      </c>
      <c r="AJ92" s="180">
        <v>0</v>
      </c>
      <c r="AK92" s="180">
        <v>0</v>
      </c>
      <c r="AL92" s="180">
        <v>0</v>
      </c>
      <c r="AM92" s="180">
        <v>0</v>
      </c>
      <c r="AN92" s="180">
        <v>0</v>
      </c>
      <c r="AO92" s="180">
        <v>0</v>
      </c>
      <c r="AP92" s="180">
        <v>0</v>
      </c>
      <c r="AQ92" s="180">
        <v>0</v>
      </c>
      <c r="AR92" s="180">
        <v>0</v>
      </c>
      <c r="AS92" s="180">
        <v>0</v>
      </c>
    </row>
    <row r="93" spans="1:45" ht="47.25" x14ac:dyDescent="0.2">
      <c r="A93" s="168" t="s">
        <v>751</v>
      </c>
      <c r="B93" s="167" t="s">
        <v>752</v>
      </c>
      <c r="C93" s="168"/>
      <c r="D93" s="180">
        <v>0</v>
      </c>
      <c r="E93" s="180">
        <v>0</v>
      </c>
      <c r="F93" s="180">
        <v>0</v>
      </c>
      <c r="G93" s="180">
        <v>0</v>
      </c>
      <c r="H93" s="180">
        <v>0</v>
      </c>
      <c r="I93" s="180">
        <v>0</v>
      </c>
      <c r="J93" s="180">
        <v>0</v>
      </c>
      <c r="K93" s="180">
        <v>0</v>
      </c>
      <c r="L93" s="180">
        <v>0</v>
      </c>
      <c r="M93" s="180">
        <v>0</v>
      </c>
      <c r="N93" s="180">
        <v>0</v>
      </c>
      <c r="O93" s="180">
        <v>0</v>
      </c>
      <c r="P93" s="180">
        <v>0</v>
      </c>
      <c r="Q93" s="180">
        <v>0</v>
      </c>
      <c r="R93" s="180">
        <v>0</v>
      </c>
      <c r="S93" s="180">
        <v>0</v>
      </c>
      <c r="T93" s="180">
        <v>0</v>
      </c>
      <c r="U93" s="180">
        <v>0</v>
      </c>
      <c r="V93" s="180">
        <v>0</v>
      </c>
      <c r="W93" s="180">
        <v>0</v>
      </c>
      <c r="X93" s="180">
        <v>0</v>
      </c>
      <c r="Y93" s="180">
        <v>0</v>
      </c>
      <c r="Z93" s="180">
        <v>0</v>
      </c>
      <c r="AA93" s="180">
        <v>0</v>
      </c>
      <c r="AB93" s="180">
        <v>0</v>
      </c>
      <c r="AC93" s="180">
        <v>0</v>
      </c>
      <c r="AD93" s="180">
        <v>0</v>
      </c>
      <c r="AE93" s="180">
        <v>0</v>
      </c>
      <c r="AF93" s="180">
        <v>0</v>
      </c>
      <c r="AG93" s="180">
        <v>0</v>
      </c>
      <c r="AH93" s="180">
        <v>0</v>
      </c>
      <c r="AI93" s="180">
        <v>0</v>
      </c>
      <c r="AJ93" s="180">
        <v>0</v>
      </c>
      <c r="AK93" s="180">
        <v>0</v>
      </c>
      <c r="AL93" s="180">
        <v>0</v>
      </c>
      <c r="AM93" s="180">
        <v>0</v>
      </c>
      <c r="AN93" s="180">
        <v>0</v>
      </c>
      <c r="AO93" s="180">
        <v>0</v>
      </c>
      <c r="AP93" s="180">
        <v>0</v>
      </c>
      <c r="AQ93" s="180">
        <v>0</v>
      </c>
      <c r="AR93" s="180">
        <v>0</v>
      </c>
      <c r="AS93" s="180">
        <v>0</v>
      </c>
    </row>
    <row r="94" spans="1:45" ht="63" x14ac:dyDescent="0.2">
      <c r="A94" s="168" t="s">
        <v>753</v>
      </c>
      <c r="B94" s="167" t="s">
        <v>754</v>
      </c>
      <c r="C94" s="168"/>
      <c r="D94" s="180">
        <v>0</v>
      </c>
      <c r="E94" s="180">
        <v>0</v>
      </c>
      <c r="F94" s="180">
        <v>0</v>
      </c>
      <c r="G94" s="180">
        <v>0</v>
      </c>
      <c r="H94" s="180">
        <v>0</v>
      </c>
      <c r="I94" s="180">
        <v>0</v>
      </c>
      <c r="J94" s="180">
        <v>0</v>
      </c>
      <c r="K94" s="180">
        <v>0</v>
      </c>
      <c r="L94" s="180">
        <v>0</v>
      </c>
      <c r="M94" s="180">
        <v>0</v>
      </c>
      <c r="N94" s="180">
        <v>0</v>
      </c>
      <c r="O94" s="180">
        <v>0</v>
      </c>
      <c r="P94" s="180">
        <v>0</v>
      </c>
      <c r="Q94" s="180">
        <v>0</v>
      </c>
      <c r="R94" s="180">
        <v>0</v>
      </c>
      <c r="S94" s="180">
        <v>0</v>
      </c>
      <c r="T94" s="180">
        <v>0</v>
      </c>
      <c r="U94" s="180">
        <v>0</v>
      </c>
      <c r="V94" s="180">
        <v>0</v>
      </c>
      <c r="W94" s="180">
        <v>0</v>
      </c>
      <c r="X94" s="180">
        <v>0</v>
      </c>
      <c r="Y94" s="180">
        <v>0</v>
      </c>
      <c r="Z94" s="180">
        <v>0</v>
      </c>
      <c r="AA94" s="180">
        <v>0</v>
      </c>
      <c r="AB94" s="180">
        <v>0</v>
      </c>
      <c r="AC94" s="180">
        <v>0</v>
      </c>
      <c r="AD94" s="180">
        <v>0</v>
      </c>
      <c r="AE94" s="180">
        <v>0</v>
      </c>
      <c r="AF94" s="180">
        <v>0</v>
      </c>
      <c r="AG94" s="180">
        <v>0</v>
      </c>
      <c r="AH94" s="180">
        <v>0</v>
      </c>
      <c r="AI94" s="180">
        <v>0</v>
      </c>
      <c r="AJ94" s="180">
        <v>0</v>
      </c>
      <c r="AK94" s="180">
        <v>0</v>
      </c>
      <c r="AL94" s="180">
        <v>0</v>
      </c>
      <c r="AM94" s="180">
        <v>0</v>
      </c>
      <c r="AN94" s="180">
        <v>0</v>
      </c>
      <c r="AO94" s="180">
        <v>0</v>
      </c>
      <c r="AP94" s="180">
        <v>0</v>
      </c>
      <c r="AQ94" s="180">
        <v>0</v>
      </c>
      <c r="AR94" s="180">
        <v>0</v>
      </c>
      <c r="AS94" s="180">
        <v>0</v>
      </c>
    </row>
    <row r="95" spans="1:45" ht="63" x14ac:dyDescent="0.2">
      <c r="A95" s="168" t="s">
        <v>468</v>
      </c>
      <c r="B95" s="167" t="s">
        <v>755</v>
      </c>
      <c r="C95" s="168"/>
      <c r="D95" s="178">
        <f t="shared" ref="D95:AS95" si="18">IF(AND(D96="нд",D96=D97),"нд",SUMIF(D96,"&gt;0",D96)+SUMIF(D97,"&gt;0",D97))</f>
        <v>0</v>
      </c>
      <c r="E95" s="178">
        <f t="shared" si="18"/>
        <v>0</v>
      </c>
      <c r="F95" s="178">
        <f t="shared" si="18"/>
        <v>0</v>
      </c>
      <c r="G95" s="178">
        <f t="shared" si="18"/>
        <v>0</v>
      </c>
      <c r="H95" s="178">
        <f t="shared" si="18"/>
        <v>0</v>
      </c>
      <c r="I95" s="178">
        <f t="shared" si="18"/>
        <v>0</v>
      </c>
      <c r="J95" s="178">
        <f t="shared" si="18"/>
        <v>0</v>
      </c>
      <c r="K95" s="178">
        <f t="shared" si="18"/>
        <v>0</v>
      </c>
      <c r="L95" s="178">
        <f t="shared" si="18"/>
        <v>0</v>
      </c>
      <c r="M95" s="178">
        <f t="shared" si="18"/>
        <v>0</v>
      </c>
      <c r="N95" s="178">
        <f t="shared" si="18"/>
        <v>0</v>
      </c>
      <c r="O95" s="178">
        <f t="shared" si="18"/>
        <v>0</v>
      </c>
      <c r="P95" s="178">
        <f t="shared" si="18"/>
        <v>0</v>
      </c>
      <c r="Q95" s="178">
        <f t="shared" si="18"/>
        <v>0</v>
      </c>
      <c r="R95" s="178">
        <f t="shared" si="18"/>
        <v>0</v>
      </c>
      <c r="S95" s="178">
        <f t="shared" si="18"/>
        <v>0</v>
      </c>
      <c r="T95" s="178">
        <f t="shared" si="18"/>
        <v>0</v>
      </c>
      <c r="U95" s="178">
        <f t="shared" si="18"/>
        <v>0</v>
      </c>
      <c r="V95" s="178">
        <f t="shared" si="18"/>
        <v>0</v>
      </c>
      <c r="W95" s="178">
        <f t="shared" si="18"/>
        <v>0</v>
      </c>
      <c r="X95" s="178">
        <f t="shared" si="18"/>
        <v>0</v>
      </c>
      <c r="Y95" s="178">
        <f t="shared" si="18"/>
        <v>0</v>
      </c>
      <c r="Z95" s="178">
        <f t="shared" si="18"/>
        <v>0</v>
      </c>
      <c r="AA95" s="178">
        <f t="shared" si="18"/>
        <v>0</v>
      </c>
      <c r="AB95" s="178">
        <f t="shared" si="18"/>
        <v>0</v>
      </c>
      <c r="AC95" s="178">
        <f t="shared" si="18"/>
        <v>0</v>
      </c>
      <c r="AD95" s="178">
        <f t="shared" si="18"/>
        <v>0</v>
      </c>
      <c r="AE95" s="178">
        <f t="shared" si="18"/>
        <v>0</v>
      </c>
      <c r="AF95" s="178">
        <f t="shared" si="18"/>
        <v>0</v>
      </c>
      <c r="AG95" s="178">
        <f t="shared" si="18"/>
        <v>0</v>
      </c>
      <c r="AH95" s="178">
        <f t="shared" si="18"/>
        <v>0</v>
      </c>
      <c r="AI95" s="178">
        <f t="shared" si="18"/>
        <v>0</v>
      </c>
      <c r="AJ95" s="178">
        <f t="shared" si="18"/>
        <v>0</v>
      </c>
      <c r="AK95" s="178">
        <f t="shared" si="18"/>
        <v>0</v>
      </c>
      <c r="AL95" s="178">
        <f t="shared" si="18"/>
        <v>0</v>
      </c>
      <c r="AM95" s="178">
        <f t="shared" si="18"/>
        <v>0</v>
      </c>
      <c r="AN95" s="178">
        <f t="shared" si="18"/>
        <v>0</v>
      </c>
      <c r="AO95" s="178">
        <f t="shared" si="18"/>
        <v>0</v>
      </c>
      <c r="AP95" s="178">
        <f t="shared" si="18"/>
        <v>0</v>
      </c>
      <c r="AQ95" s="178">
        <f t="shared" si="18"/>
        <v>0</v>
      </c>
      <c r="AR95" s="178">
        <f t="shared" si="18"/>
        <v>0</v>
      </c>
      <c r="AS95" s="178">
        <f t="shared" si="18"/>
        <v>0</v>
      </c>
    </row>
    <row r="96" spans="1:45" ht="31.5" x14ac:dyDescent="0.2">
      <c r="A96" s="168" t="s">
        <v>466</v>
      </c>
      <c r="B96" s="167" t="s">
        <v>756</v>
      </c>
      <c r="C96" s="168"/>
      <c r="D96" s="180">
        <v>0</v>
      </c>
      <c r="E96" s="180">
        <v>0</v>
      </c>
      <c r="F96" s="180">
        <v>0</v>
      </c>
      <c r="G96" s="180">
        <v>0</v>
      </c>
      <c r="H96" s="180">
        <v>0</v>
      </c>
      <c r="I96" s="180">
        <v>0</v>
      </c>
      <c r="J96" s="180">
        <v>0</v>
      </c>
      <c r="K96" s="180">
        <v>0</v>
      </c>
      <c r="L96" s="180">
        <v>0</v>
      </c>
      <c r="M96" s="180">
        <v>0</v>
      </c>
      <c r="N96" s="180">
        <v>0</v>
      </c>
      <c r="O96" s="180">
        <v>0</v>
      </c>
      <c r="P96" s="180">
        <v>0</v>
      </c>
      <c r="Q96" s="180">
        <v>0</v>
      </c>
      <c r="R96" s="180">
        <v>0</v>
      </c>
      <c r="S96" s="180">
        <v>0</v>
      </c>
      <c r="T96" s="180">
        <v>0</v>
      </c>
      <c r="U96" s="180">
        <v>0</v>
      </c>
      <c r="V96" s="180">
        <v>0</v>
      </c>
      <c r="W96" s="180">
        <v>0</v>
      </c>
      <c r="X96" s="180">
        <v>0</v>
      </c>
      <c r="Y96" s="180">
        <v>0</v>
      </c>
      <c r="Z96" s="180">
        <v>0</v>
      </c>
      <c r="AA96" s="180">
        <v>0</v>
      </c>
      <c r="AB96" s="180">
        <v>0</v>
      </c>
      <c r="AC96" s="180">
        <v>0</v>
      </c>
      <c r="AD96" s="180">
        <v>0</v>
      </c>
      <c r="AE96" s="180">
        <v>0</v>
      </c>
      <c r="AF96" s="180">
        <v>0</v>
      </c>
      <c r="AG96" s="180">
        <v>0</v>
      </c>
      <c r="AH96" s="180">
        <v>0</v>
      </c>
      <c r="AI96" s="180">
        <v>0</v>
      </c>
      <c r="AJ96" s="180">
        <v>0</v>
      </c>
      <c r="AK96" s="180">
        <v>0</v>
      </c>
      <c r="AL96" s="180">
        <v>0</v>
      </c>
      <c r="AM96" s="180">
        <v>0</v>
      </c>
      <c r="AN96" s="180">
        <v>0</v>
      </c>
      <c r="AO96" s="180">
        <v>0</v>
      </c>
      <c r="AP96" s="180">
        <v>0</v>
      </c>
      <c r="AQ96" s="180">
        <v>0</v>
      </c>
      <c r="AR96" s="180">
        <v>0</v>
      </c>
      <c r="AS96" s="180">
        <v>0</v>
      </c>
    </row>
    <row r="97" spans="1:45" ht="47.25" x14ac:dyDescent="0.2">
      <c r="A97" s="168" t="s">
        <v>464</v>
      </c>
      <c r="B97" s="167" t="s">
        <v>757</v>
      </c>
      <c r="C97" s="168"/>
      <c r="D97" s="180">
        <v>0</v>
      </c>
      <c r="E97" s="180">
        <v>0</v>
      </c>
      <c r="F97" s="180">
        <v>0</v>
      </c>
      <c r="G97" s="180">
        <v>0</v>
      </c>
      <c r="H97" s="180">
        <v>0</v>
      </c>
      <c r="I97" s="180">
        <v>0</v>
      </c>
      <c r="J97" s="180">
        <v>0</v>
      </c>
      <c r="K97" s="180">
        <v>0</v>
      </c>
      <c r="L97" s="180">
        <v>0</v>
      </c>
      <c r="M97" s="180">
        <v>0</v>
      </c>
      <c r="N97" s="180">
        <v>0</v>
      </c>
      <c r="O97" s="180">
        <v>0</v>
      </c>
      <c r="P97" s="180">
        <v>0</v>
      </c>
      <c r="Q97" s="180">
        <v>0</v>
      </c>
      <c r="R97" s="180">
        <v>0</v>
      </c>
      <c r="S97" s="180">
        <v>0</v>
      </c>
      <c r="T97" s="180">
        <v>0</v>
      </c>
      <c r="U97" s="180">
        <v>0</v>
      </c>
      <c r="V97" s="180">
        <v>0</v>
      </c>
      <c r="W97" s="180">
        <v>0</v>
      </c>
      <c r="X97" s="180">
        <v>0</v>
      </c>
      <c r="Y97" s="180">
        <v>0</v>
      </c>
      <c r="Z97" s="180">
        <v>0</v>
      </c>
      <c r="AA97" s="180">
        <v>0</v>
      </c>
      <c r="AB97" s="180">
        <v>0</v>
      </c>
      <c r="AC97" s="180">
        <v>0</v>
      </c>
      <c r="AD97" s="180">
        <v>0</v>
      </c>
      <c r="AE97" s="180">
        <v>0</v>
      </c>
      <c r="AF97" s="180">
        <v>0</v>
      </c>
      <c r="AG97" s="180">
        <v>0</v>
      </c>
      <c r="AH97" s="180">
        <v>0</v>
      </c>
      <c r="AI97" s="180">
        <v>0</v>
      </c>
      <c r="AJ97" s="180">
        <v>0</v>
      </c>
      <c r="AK97" s="180">
        <v>0</v>
      </c>
      <c r="AL97" s="180">
        <v>0</v>
      </c>
      <c r="AM97" s="180">
        <v>0</v>
      </c>
      <c r="AN97" s="180">
        <v>0</v>
      </c>
      <c r="AO97" s="180">
        <v>0</v>
      </c>
      <c r="AP97" s="180">
        <v>0</v>
      </c>
      <c r="AQ97" s="180">
        <v>0</v>
      </c>
      <c r="AR97" s="180">
        <v>0</v>
      </c>
      <c r="AS97" s="180">
        <v>0</v>
      </c>
    </row>
    <row r="98" spans="1:45" ht="63" x14ac:dyDescent="0.2">
      <c r="A98" s="168" t="s">
        <v>758</v>
      </c>
      <c r="B98" s="167" t="s">
        <v>759</v>
      </c>
      <c r="C98" s="168"/>
      <c r="D98" s="180">
        <v>0</v>
      </c>
      <c r="E98" s="180">
        <v>0</v>
      </c>
      <c r="F98" s="180">
        <v>0</v>
      </c>
      <c r="G98" s="180">
        <v>0</v>
      </c>
      <c r="H98" s="180">
        <v>0</v>
      </c>
      <c r="I98" s="180">
        <v>0</v>
      </c>
      <c r="J98" s="180">
        <v>0</v>
      </c>
      <c r="K98" s="180">
        <v>0</v>
      </c>
      <c r="L98" s="180">
        <v>0</v>
      </c>
      <c r="M98" s="180">
        <v>0</v>
      </c>
      <c r="N98" s="180">
        <v>0</v>
      </c>
      <c r="O98" s="180">
        <v>0</v>
      </c>
      <c r="P98" s="180">
        <v>0</v>
      </c>
      <c r="Q98" s="180">
        <v>0</v>
      </c>
      <c r="R98" s="180">
        <v>0</v>
      </c>
      <c r="S98" s="180">
        <v>0</v>
      </c>
      <c r="T98" s="180">
        <v>0</v>
      </c>
      <c r="U98" s="180">
        <v>0</v>
      </c>
      <c r="V98" s="180">
        <v>0</v>
      </c>
      <c r="W98" s="180">
        <v>0</v>
      </c>
      <c r="X98" s="180">
        <v>0</v>
      </c>
      <c r="Y98" s="180">
        <v>0</v>
      </c>
      <c r="Z98" s="180">
        <v>0</v>
      </c>
      <c r="AA98" s="180">
        <v>0</v>
      </c>
      <c r="AB98" s="180">
        <v>0</v>
      </c>
      <c r="AC98" s="180">
        <v>0</v>
      </c>
      <c r="AD98" s="180">
        <v>0</v>
      </c>
      <c r="AE98" s="180">
        <v>0</v>
      </c>
      <c r="AF98" s="180">
        <v>0</v>
      </c>
      <c r="AG98" s="180">
        <v>0</v>
      </c>
      <c r="AH98" s="180">
        <v>0</v>
      </c>
      <c r="AI98" s="180">
        <v>0</v>
      </c>
      <c r="AJ98" s="180">
        <v>0</v>
      </c>
      <c r="AK98" s="180">
        <v>0</v>
      </c>
      <c r="AL98" s="180">
        <v>0</v>
      </c>
      <c r="AM98" s="180">
        <v>0</v>
      </c>
      <c r="AN98" s="180">
        <v>0</v>
      </c>
      <c r="AO98" s="180">
        <v>0</v>
      </c>
      <c r="AP98" s="180">
        <v>0</v>
      </c>
      <c r="AQ98" s="180">
        <v>0</v>
      </c>
      <c r="AR98" s="180">
        <v>0</v>
      </c>
      <c r="AS98" s="180">
        <v>0</v>
      </c>
    </row>
    <row r="99" spans="1:45" ht="63" x14ac:dyDescent="0.2">
      <c r="A99" s="168" t="s">
        <v>760</v>
      </c>
      <c r="B99" s="167" t="s">
        <v>761</v>
      </c>
      <c r="C99" s="168"/>
      <c r="D99" s="180">
        <v>0</v>
      </c>
      <c r="E99" s="180">
        <v>0</v>
      </c>
      <c r="F99" s="180">
        <v>0</v>
      </c>
      <c r="G99" s="180">
        <v>0</v>
      </c>
      <c r="H99" s="180">
        <v>0</v>
      </c>
      <c r="I99" s="180">
        <v>0</v>
      </c>
      <c r="J99" s="180">
        <v>0</v>
      </c>
      <c r="K99" s="180">
        <v>0</v>
      </c>
      <c r="L99" s="180">
        <v>0</v>
      </c>
      <c r="M99" s="180">
        <v>0</v>
      </c>
      <c r="N99" s="180">
        <v>0</v>
      </c>
      <c r="O99" s="180">
        <v>0</v>
      </c>
      <c r="P99" s="180">
        <v>0</v>
      </c>
      <c r="Q99" s="180">
        <v>0</v>
      </c>
      <c r="R99" s="180">
        <v>0</v>
      </c>
      <c r="S99" s="180">
        <v>0</v>
      </c>
      <c r="T99" s="180">
        <v>0</v>
      </c>
      <c r="U99" s="180">
        <v>0</v>
      </c>
      <c r="V99" s="180">
        <v>0</v>
      </c>
      <c r="W99" s="180">
        <v>0</v>
      </c>
      <c r="X99" s="180">
        <v>0</v>
      </c>
      <c r="Y99" s="180">
        <v>0</v>
      </c>
      <c r="Z99" s="180">
        <v>0</v>
      </c>
      <c r="AA99" s="180">
        <v>0</v>
      </c>
      <c r="AB99" s="180">
        <v>0</v>
      </c>
      <c r="AC99" s="180">
        <v>0</v>
      </c>
      <c r="AD99" s="180">
        <v>0</v>
      </c>
      <c r="AE99" s="180">
        <v>0</v>
      </c>
      <c r="AF99" s="180">
        <v>0</v>
      </c>
      <c r="AG99" s="180">
        <v>0</v>
      </c>
      <c r="AH99" s="180">
        <v>0</v>
      </c>
      <c r="AI99" s="180">
        <v>0</v>
      </c>
      <c r="AJ99" s="180">
        <v>0</v>
      </c>
      <c r="AK99" s="180">
        <v>0</v>
      </c>
      <c r="AL99" s="180">
        <v>0</v>
      </c>
      <c r="AM99" s="180">
        <v>0</v>
      </c>
      <c r="AN99" s="180">
        <v>0</v>
      </c>
      <c r="AO99" s="180">
        <v>0</v>
      </c>
      <c r="AP99" s="180">
        <v>0</v>
      </c>
      <c r="AQ99" s="180">
        <v>0</v>
      </c>
      <c r="AR99" s="180">
        <v>0</v>
      </c>
      <c r="AS99" s="180">
        <v>0</v>
      </c>
    </row>
    <row r="100" spans="1:45" ht="63" x14ac:dyDescent="0.2">
      <c r="A100" s="168" t="s">
        <v>762</v>
      </c>
      <c r="B100" s="167" t="s">
        <v>763</v>
      </c>
      <c r="C100" s="168"/>
      <c r="D100" s="180">
        <v>0</v>
      </c>
      <c r="E100" s="180">
        <v>0</v>
      </c>
      <c r="F100" s="180">
        <v>0</v>
      </c>
      <c r="G100" s="180">
        <v>0</v>
      </c>
      <c r="H100" s="180">
        <v>0</v>
      </c>
      <c r="I100" s="180">
        <v>0</v>
      </c>
      <c r="J100" s="180">
        <v>0</v>
      </c>
      <c r="K100" s="180">
        <v>0</v>
      </c>
      <c r="L100" s="180">
        <v>0</v>
      </c>
      <c r="M100" s="180">
        <v>0</v>
      </c>
      <c r="N100" s="180">
        <v>0</v>
      </c>
      <c r="O100" s="180">
        <v>0</v>
      </c>
      <c r="P100" s="180">
        <v>0</v>
      </c>
      <c r="Q100" s="180">
        <v>0</v>
      </c>
      <c r="R100" s="180">
        <v>0</v>
      </c>
      <c r="S100" s="180">
        <v>0</v>
      </c>
      <c r="T100" s="180">
        <v>0</v>
      </c>
      <c r="U100" s="180">
        <v>0</v>
      </c>
      <c r="V100" s="180">
        <v>0</v>
      </c>
      <c r="W100" s="180">
        <v>0</v>
      </c>
      <c r="X100" s="180">
        <v>0</v>
      </c>
      <c r="Y100" s="180">
        <v>0</v>
      </c>
      <c r="Z100" s="180">
        <v>0</v>
      </c>
      <c r="AA100" s="180">
        <v>0</v>
      </c>
      <c r="AB100" s="180">
        <v>0</v>
      </c>
      <c r="AC100" s="180">
        <v>0</v>
      </c>
      <c r="AD100" s="180">
        <v>0</v>
      </c>
      <c r="AE100" s="180">
        <v>0</v>
      </c>
      <c r="AF100" s="180">
        <v>0</v>
      </c>
      <c r="AG100" s="180">
        <v>0</v>
      </c>
      <c r="AH100" s="180">
        <v>0</v>
      </c>
      <c r="AI100" s="180">
        <v>0</v>
      </c>
      <c r="AJ100" s="180">
        <v>0</v>
      </c>
      <c r="AK100" s="180">
        <v>0</v>
      </c>
      <c r="AL100" s="180">
        <v>0</v>
      </c>
      <c r="AM100" s="180">
        <v>0</v>
      </c>
      <c r="AN100" s="180">
        <v>0</v>
      </c>
      <c r="AO100" s="180">
        <v>0</v>
      </c>
      <c r="AP100" s="180">
        <v>0</v>
      </c>
      <c r="AQ100" s="180">
        <v>0</v>
      </c>
      <c r="AR100" s="180">
        <v>0</v>
      </c>
      <c r="AS100" s="180">
        <v>0</v>
      </c>
    </row>
    <row r="101" spans="1:45" ht="47.25" x14ac:dyDescent="0.2">
      <c r="A101" s="168" t="s">
        <v>764</v>
      </c>
      <c r="B101" s="167" t="s">
        <v>765</v>
      </c>
      <c r="C101" s="168"/>
      <c r="D101" s="178" t="str">
        <f t="shared" ref="D101:AS101" si="19">IF((COUNTIF(D102:D102,"нд"))=(COUNTA(D102:D102)),"нд",SUMIF(D102:D102,"&gt;0",D102:D102))</f>
        <v>нд</v>
      </c>
      <c r="E101" s="178" t="str">
        <f t="shared" si="19"/>
        <v>нд</v>
      </c>
      <c r="F101" s="178" t="str">
        <f t="shared" si="19"/>
        <v>нд</v>
      </c>
      <c r="G101" s="178" t="str">
        <f t="shared" si="19"/>
        <v>нд</v>
      </c>
      <c r="H101" s="178" t="str">
        <f t="shared" si="19"/>
        <v>нд</v>
      </c>
      <c r="I101" s="178" t="str">
        <f t="shared" si="19"/>
        <v>нд</v>
      </c>
      <c r="J101" s="178" t="str">
        <f t="shared" si="19"/>
        <v>нд</v>
      </c>
      <c r="K101" s="178" t="str">
        <f t="shared" si="19"/>
        <v>нд</v>
      </c>
      <c r="L101" s="178" t="str">
        <f t="shared" si="19"/>
        <v>нд</v>
      </c>
      <c r="M101" s="178" t="str">
        <f t="shared" si="19"/>
        <v>нд</v>
      </c>
      <c r="N101" s="178" t="str">
        <f t="shared" si="19"/>
        <v>нд</v>
      </c>
      <c r="O101" s="178" t="str">
        <f t="shared" si="19"/>
        <v>нд</v>
      </c>
      <c r="P101" s="178" t="str">
        <f t="shared" si="19"/>
        <v>нд</v>
      </c>
      <c r="Q101" s="178" t="str">
        <f t="shared" si="19"/>
        <v>нд</v>
      </c>
      <c r="R101" s="178" t="str">
        <f t="shared" si="19"/>
        <v>нд</v>
      </c>
      <c r="S101" s="178" t="str">
        <f t="shared" si="19"/>
        <v>нд</v>
      </c>
      <c r="T101" s="178" t="str">
        <f t="shared" si="19"/>
        <v>нд</v>
      </c>
      <c r="U101" s="178" t="str">
        <f t="shared" si="19"/>
        <v>нд</v>
      </c>
      <c r="V101" s="178" t="str">
        <f t="shared" si="19"/>
        <v>нд</v>
      </c>
      <c r="W101" s="178" t="str">
        <f t="shared" si="19"/>
        <v>нд</v>
      </c>
      <c r="X101" s="178" t="str">
        <f t="shared" si="19"/>
        <v>нд</v>
      </c>
      <c r="Y101" s="178" t="str">
        <f t="shared" si="19"/>
        <v>нд</v>
      </c>
      <c r="Z101" s="178" t="str">
        <f t="shared" si="19"/>
        <v>нд</v>
      </c>
      <c r="AA101" s="178" t="str">
        <f t="shared" si="19"/>
        <v>нд</v>
      </c>
      <c r="AB101" s="178" t="str">
        <f t="shared" si="19"/>
        <v>нд</v>
      </c>
      <c r="AC101" s="178" t="str">
        <f t="shared" si="19"/>
        <v>нд</v>
      </c>
      <c r="AD101" s="178" t="str">
        <f t="shared" si="19"/>
        <v>нд</v>
      </c>
      <c r="AE101" s="178" t="str">
        <f t="shared" si="19"/>
        <v>нд</v>
      </c>
      <c r="AF101" s="178" t="str">
        <f t="shared" si="19"/>
        <v>нд</v>
      </c>
      <c r="AG101" s="178" t="str">
        <f t="shared" si="19"/>
        <v>нд</v>
      </c>
      <c r="AH101" s="178" t="str">
        <f t="shared" si="19"/>
        <v>нд</v>
      </c>
      <c r="AI101" s="178" t="str">
        <f t="shared" si="19"/>
        <v>нд</v>
      </c>
      <c r="AJ101" s="178" t="str">
        <f t="shared" si="19"/>
        <v>нд</v>
      </c>
      <c r="AK101" s="178" t="str">
        <f t="shared" si="19"/>
        <v>нд</v>
      </c>
      <c r="AL101" s="178" t="str">
        <f t="shared" si="19"/>
        <v>нд</v>
      </c>
      <c r="AM101" s="178" t="str">
        <f t="shared" si="19"/>
        <v>нд</v>
      </c>
      <c r="AN101" s="178" t="str">
        <f t="shared" si="19"/>
        <v>нд</v>
      </c>
      <c r="AO101" s="178" t="str">
        <f t="shared" si="19"/>
        <v>нд</v>
      </c>
      <c r="AP101" s="178" t="str">
        <f t="shared" si="19"/>
        <v>нд</v>
      </c>
      <c r="AQ101" s="178" t="str">
        <f t="shared" si="19"/>
        <v>нд</v>
      </c>
      <c r="AR101" s="178" t="str">
        <f t="shared" si="19"/>
        <v>нд</v>
      </c>
      <c r="AS101" s="178" t="str">
        <f t="shared" si="19"/>
        <v>нд</v>
      </c>
    </row>
    <row r="102" spans="1:45" ht="15.75" x14ac:dyDescent="0.2">
      <c r="A102" s="172"/>
      <c r="B102" s="169"/>
      <c r="C102" s="170"/>
      <c r="D102" s="188"/>
      <c r="E102" s="176"/>
      <c r="F102" s="176"/>
      <c r="G102" s="176"/>
      <c r="H102" s="176"/>
      <c r="I102" s="176"/>
      <c r="J102" s="176"/>
      <c r="K102" s="176"/>
      <c r="L102" s="176"/>
      <c r="M102" s="176"/>
      <c r="N102" s="176"/>
      <c r="O102" s="176"/>
      <c r="P102" s="176"/>
      <c r="Q102" s="176"/>
      <c r="R102" s="176"/>
      <c r="S102" s="176"/>
      <c r="T102" s="176"/>
      <c r="U102" s="176"/>
      <c r="V102" s="176"/>
      <c r="W102" s="176"/>
      <c r="X102" s="176"/>
      <c r="Y102" s="176"/>
      <c r="Z102" s="176"/>
      <c r="AA102" s="176"/>
      <c r="AB102" s="176"/>
      <c r="AC102" s="176"/>
      <c r="AD102" s="176"/>
      <c r="AE102" s="176"/>
      <c r="AF102" s="176"/>
      <c r="AG102" s="176"/>
      <c r="AH102" s="176"/>
      <c r="AI102" s="176"/>
      <c r="AJ102" s="176"/>
      <c r="AK102" s="176"/>
      <c r="AL102" s="176"/>
      <c r="AM102" s="176"/>
      <c r="AN102" s="176"/>
      <c r="AO102" s="176"/>
      <c r="AP102" s="176"/>
      <c r="AQ102" s="176"/>
      <c r="AR102" s="176"/>
      <c r="AS102" s="176"/>
    </row>
    <row r="103" spans="1:45" ht="47.25" x14ac:dyDescent="0.2">
      <c r="A103" s="168" t="s">
        <v>775</v>
      </c>
      <c r="B103" s="167" t="s">
        <v>776</v>
      </c>
      <c r="C103" s="168"/>
      <c r="D103" s="180">
        <v>0</v>
      </c>
      <c r="E103" s="180">
        <v>0</v>
      </c>
      <c r="F103" s="180">
        <v>0</v>
      </c>
      <c r="G103" s="180">
        <v>0</v>
      </c>
      <c r="H103" s="180">
        <v>0</v>
      </c>
      <c r="I103" s="180">
        <v>0</v>
      </c>
      <c r="J103" s="180">
        <v>0</v>
      </c>
      <c r="K103" s="180">
        <v>0</v>
      </c>
      <c r="L103" s="180">
        <v>0</v>
      </c>
      <c r="M103" s="180">
        <v>0</v>
      </c>
      <c r="N103" s="180">
        <v>0</v>
      </c>
      <c r="O103" s="180">
        <v>0</v>
      </c>
      <c r="P103" s="180">
        <v>0</v>
      </c>
      <c r="Q103" s="180">
        <v>0</v>
      </c>
      <c r="R103" s="180">
        <v>0</v>
      </c>
      <c r="S103" s="180">
        <v>0</v>
      </c>
      <c r="T103" s="180">
        <v>0</v>
      </c>
      <c r="U103" s="180">
        <v>0</v>
      </c>
      <c r="V103" s="180">
        <v>0</v>
      </c>
      <c r="W103" s="180">
        <v>0</v>
      </c>
      <c r="X103" s="180">
        <v>0</v>
      </c>
      <c r="Y103" s="180">
        <v>0</v>
      </c>
      <c r="Z103" s="180">
        <v>0</v>
      </c>
      <c r="AA103" s="180">
        <v>0</v>
      </c>
      <c r="AB103" s="180">
        <v>0</v>
      </c>
      <c r="AC103" s="180">
        <v>0</v>
      </c>
      <c r="AD103" s="180">
        <v>0</v>
      </c>
      <c r="AE103" s="180">
        <v>0</v>
      </c>
      <c r="AF103" s="180">
        <v>0</v>
      </c>
      <c r="AG103" s="180">
        <v>0</v>
      </c>
      <c r="AH103" s="180">
        <v>0</v>
      </c>
      <c r="AI103" s="180">
        <v>0</v>
      </c>
      <c r="AJ103" s="180">
        <v>0</v>
      </c>
      <c r="AK103" s="180">
        <v>0</v>
      </c>
      <c r="AL103" s="180">
        <v>0</v>
      </c>
      <c r="AM103" s="180">
        <v>0</v>
      </c>
      <c r="AN103" s="180">
        <v>0</v>
      </c>
      <c r="AO103" s="180">
        <v>0</v>
      </c>
      <c r="AP103" s="180">
        <v>0</v>
      </c>
      <c r="AQ103" s="180">
        <v>0</v>
      </c>
      <c r="AR103" s="180">
        <v>0</v>
      </c>
      <c r="AS103" s="180">
        <v>0</v>
      </c>
    </row>
    <row r="104" spans="1:45" ht="31.5" x14ac:dyDescent="0.2">
      <c r="A104" s="168" t="s">
        <v>777</v>
      </c>
      <c r="B104" s="167" t="s">
        <v>778</v>
      </c>
      <c r="C104" s="168"/>
      <c r="D104" s="178" t="str">
        <f t="shared" ref="D104:AS104" si="20">IF((COUNTIF(D105:D105,"нд"))=(COUNTA(D105:D105)),"нд",SUMIF(D105:D105,"&gt;0",D105:D105))</f>
        <v>нд</v>
      </c>
      <c r="E104" s="178" t="str">
        <f t="shared" si="20"/>
        <v>нд</v>
      </c>
      <c r="F104" s="178" t="str">
        <f t="shared" si="20"/>
        <v>нд</v>
      </c>
      <c r="G104" s="178" t="str">
        <f t="shared" si="20"/>
        <v>нд</v>
      </c>
      <c r="H104" s="178" t="str">
        <f t="shared" si="20"/>
        <v>нд</v>
      </c>
      <c r="I104" s="178" t="str">
        <f t="shared" si="20"/>
        <v>нд</v>
      </c>
      <c r="J104" s="178" t="str">
        <f t="shared" si="20"/>
        <v>нд</v>
      </c>
      <c r="K104" s="178" t="str">
        <f t="shared" si="20"/>
        <v>нд</v>
      </c>
      <c r="L104" s="178" t="str">
        <f t="shared" si="20"/>
        <v>нд</v>
      </c>
      <c r="M104" s="178" t="str">
        <f t="shared" si="20"/>
        <v>нд</v>
      </c>
      <c r="N104" s="178" t="str">
        <f t="shared" si="20"/>
        <v>нд</v>
      </c>
      <c r="O104" s="178" t="str">
        <f t="shared" si="20"/>
        <v>нд</v>
      </c>
      <c r="P104" s="178" t="str">
        <f t="shared" si="20"/>
        <v>нд</v>
      </c>
      <c r="Q104" s="178" t="str">
        <f t="shared" si="20"/>
        <v>нд</v>
      </c>
      <c r="R104" s="178" t="str">
        <f t="shared" si="20"/>
        <v>нд</v>
      </c>
      <c r="S104" s="178" t="str">
        <f t="shared" si="20"/>
        <v>нд</v>
      </c>
      <c r="T104" s="178" t="str">
        <f t="shared" si="20"/>
        <v>нд</v>
      </c>
      <c r="U104" s="178" t="str">
        <f t="shared" si="20"/>
        <v>нд</v>
      </c>
      <c r="V104" s="178" t="str">
        <f t="shared" si="20"/>
        <v>нд</v>
      </c>
      <c r="W104" s="178" t="str">
        <f t="shared" si="20"/>
        <v>нд</v>
      </c>
      <c r="X104" s="178" t="str">
        <f t="shared" si="20"/>
        <v>нд</v>
      </c>
      <c r="Y104" s="178" t="str">
        <f t="shared" si="20"/>
        <v>нд</v>
      </c>
      <c r="Z104" s="178" t="str">
        <f t="shared" si="20"/>
        <v>нд</v>
      </c>
      <c r="AA104" s="178" t="str">
        <f t="shared" si="20"/>
        <v>нд</v>
      </c>
      <c r="AB104" s="178" t="str">
        <f t="shared" si="20"/>
        <v>нд</v>
      </c>
      <c r="AC104" s="178" t="str">
        <f t="shared" si="20"/>
        <v>нд</v>
      </c>
      <c r="AD104" s="178" t="str">
        <f t="shared" si="20"/>
        <v>нд</v>
      </c>
      <c r="AE104" s="178" t="str">
        <f t="shared" si="20"/>
        <v>нд</v>
      </c>
      <c r="AF104" s="178" t="str">
        <f t="shared" si="20"/>
        <v>нд</v>
      </c>
      <c r="AG104" s="178" t="str">
        <f t="shared" si="20"/>
        <v>нд</v>
      </c>
      <c r="AH104" s="178" t="str">
        <f t="shared" si="20"/>
        <v>нд</v>
      </c>
      <c r="AI104" s="178" t="str">
        <f t="shared" si="20"/>
        <v>нд</v>
      </c>
      <c r="AJ104" s="178">
        <f t="shared" si="20"/>
        <v>4.9130000000000003</v>
      </c>
      <c r="AK104" s="178" t="str">
        <f t="shared" si="20"/>
        <v>нд</v>
      </c>
      <c r="AL104" s="178" t="str">
        <f t="shared" si="20"/>
        <v>нд</v>
      </c>
      <c r="AM104" s="178" t="str">
        <f t="shared" si="20"/>
        <v>нд</v>
      </c>
      <c r="AN104" s="178" t="str">
        <f t="shared" si="20"/>
        <v>нд</v>
      </c>
      <c r="AO104" s="178" t="str">
        <f t="shared" si="20"/>
        <v>нд</v>
      </c>
      <c r="AP104" s="178" t="str">
        <f t="shared" si="20"/>
        <v>нд</v>
      </c>
      <c r="AQ104" s="178" t="str">
        <f t="shared" si="20"/>
        <v>нд</v>
      </c>
      <c r="AR104" s="178" t="str">
        <f t="shared" si="20"/>
        <v>нд</v>
      </c>
      <c r="AS104" s="178" t="str">
        <f t="shared" si="20"/>
        <v>нд</v>
      </c>
    </row>
    <row r="105" spans="1:45" ht="15.75" x14ac:dyDescent="0.2">
      <c r="A105" s="172" t="s">
        <v>777</v>
      </c>
      <c r="B105" s="169" t="s">
        <v>779</v>
      </c>
      <c r="C105" s="170" t="s">
        <v>883</v>
      </c>
      <c r="D105" s="188"/>
      <c r="E105" s="176"/>
      <c r="F105" s="176"/>
      <c r="G105" s="176"/>
      <c r="H105" s="176"/>
      <c r="I105" s="176"/>
      <c r="J105" s="176"/>
      <c r="K105" s="176"/>
      <c r="L105" s="176"/>
      <c r="M105" s="176"/>
      <c r="N105" s="176"/>
      <c r="O105" s="176"/>
      <c r="P105" s="176"/>
      <c r="Q105" s="176"/>
      <c r="R105" s="176"/>
      <c r="S105" s="176"/>
      <c r="T105" s="176"/>
      <c r="U105" s="176"/>
      <c r="V105" s="176"/>
      <c r="W105" s="176"/>
      <c r="X105" s="176"/>
      <c r="Y105" s="176"/>
      <c r="Z105" s="176"/>
      <c r="AA105" s="176"/>
      <c r="AB105" s="176"/>
      <c r="AC105" s="176"/>
      <c r="AD105" s="176"/>
      <c r="AE105" s="176"/>
      <c r="AF105" s="176"/>
      <c r="AG105" s="176"/>
      <c r="AH105" s="176"/>
      <c r="AI105" s="176"/>
      <c r="AJ105" s="188">
        <v>4.9130000000000003</v>
      </c>
      <c r="AK105" s="176"/>
      <c r="AL105" s="176"/>
      <c r="AM105" s="176"/>
      <c r="AN105" s="176"/>
      <c r="AO105" s="176"/>
      <c r="AP105" s="176"/>
      <c r="AQ105" s="176"/>
      <c r="AR105" s="176"/>
      <c r="AS105" s="176"/>
    </row>
  </sheetData>
  <mergeCells count="42">
    <mergeCell ref="A8:AS8"/>
    <mergeCell ref="K2:L2"/>
    <mergeCell ref="M2:N2"/>
    <mergeCell ref="A4:AS4"/>
    <mergeCell ref="A5:AS5"/>
    <mergeCell ref="A7:AS7"/>
    <mergeCell ref="A10:AS10"/>
    <mergeCell ref="A12:AS12"/>
    <mergeCell ref="A13:AS13"/>
    <mergeCell ref="A14:AS14"/>
    <mergeCell ref="A15:A18"/>
    <mergeCell ref="B15:B18"/>
    <mergeCell ref="C15:C18"/>
    <mergeCell ref="D15:AS15"/>
    <mergeCell ref="D16:I16"/>
    <mergeCell ref="J16:O16"/>
    <mergeCell ref="AN16:AS16"/>
    <mergeCell ref="D17:E17"/>
    <mergeCell ref="F17:G17"/>
    <mergeCell ref="H17:I17"/>
    <mergeCell ref="J17:K17"/>
    <mergeCell ref="L17:M17"/>
    <mergeCell ref="X17:Y17"/>
    <mergeCell ref="P16:U16"/>
    <mergeCell ref="V16:AA16"/>
    <mergeCell ref="AB16:AG16"/>
    <mergeCell ref="AH16:AM16"/>
    <mergeCell ref="AL17:AM17"/>
    <mergeCell ref="N17:O17"/>
    <mergeCell ref="P17:Q17"/>
    <mergeCell ref="R17:S17"/>
    <mergeCell ref="T17:U17"/>
    <mergeCell ref="V17:W17"/>
    <mergeCell ref="AN17:AO17"/>
    <mergeCell ref="AP17:AQ17"/>
    <mergeCell ref="AR17:AS17"/>
    <mergeCell ref="Z17:AA17"/>
    <mergeCell ref="AB17:AC17"/>
    <mergeCell ref="AD17:AE17"/>
    <mergeCell ref="AF17:AG17"/>
    <mergeCell ref="AH17:AI17"/>
    <mergeCell ref="AJ17:AK17"/>
  </mergeCells>
  <pageMargins left="0.78740157480314965" right="0.39370078740157483" top="0.39370078740157483" bottom="0.39370078740157483" header="0.27559055118110237" footer="0.27559055118110237"/>
  <pageSetup paperSize="8" scale="54" fitToWidth="2" fitToHeight="2" orientation="portrait"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E6939-3956-45AE-A7B4-AB3E77B0E040}">
  <sheetPr>
    <pageSetUpPr fitToPage="1"/>
  </sheetPr>
  <dimension ref="A1:BF81"/>
  <sheetViews>
    <sheetView zoomScale="80" zoomScaleNormal="80" workbookViewId="0">
      <selection activeCell="A11" sqref="A11"/>
    </sheetView>
  </sheetViews>
  <sheetFormatPr defaultRowHeight="12" x14ac:dyDescent="0.2"/>
  <cols>
    <col min="1" max="1" width="11.140625" style="16" customWidth="1"/>
    <col min="2" max="2" width="44.28515625" style="16" customWidth="1"/>
    <col min="3" max="3" width="14.5703125" style="16" customWidth="1"/>
    <col min="4" max="45" width="9.28515625" style="16" customWidth="1"/>
    <col min="46" max="16384" width="9.140625" style="16"/>
  </cols>
  <sheetData>
    <row r="1" spans="1:58" s="25" customFormat="1" ht="11.25" x14ac:dyDescent="0.2">
      <c r="AS1" s="28" t="s">
        <v>121</v>
      </c>
    </row>
    <row r="2" spans="1:58" s="25" customFormat="1" ht="11.25" x14ac:dyDescent="0.2">
      <c r="J2" s="161"/>
      <c r="K2" s="344"/>
      <c r="L2" s="344"/>
      <c r="M2" s="344"/>
      <c r="N2" s="344"/>
      <c r="O2" s="161"/>
      <c r="AS2" s="26" t="s">
        <v>68</v>
      </c>
    </row>
    <row r="3" spans="1:58" s="25" customFormat="1" ht="11.25" x14ac:dyDescent="0.2">
      <c r="AS3" s="26" t="s">
        <v>67</v>
      </c>
    </row>
    <row r="4" spans="1:58" ht="18.75" customHeight="1" x14ac:dyDescent="0.2">
      <c r="A4" s="345" t="s">
        <v>120</v>
      </c>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c r="AJ4" s="345"/>
      <c r="AK4" s="345"/>
      <c r="AL4" s="345"/>
      <c r="AM4" s="345"/>
      <c r="AN4" s="345"/>
      <c r="AO4" s="345"/>
      <c r="AP4" s="345"/>
      <c r="AQ4" s="345"/>
      <c r="AR4" s="345"/>
      <c r="AS4" s="345"/>
    </row>
    <row r="5" spans="1:58" ht="18.75" customHeight="1" x14ac:dyDescent="0.3">
      <c r="A5" s="346" t="s">
        <v>680</v>
      </c>
      <c r="B5" s="346"/>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row>
    <row r="6" spans="1:58" ht="15.75" customHeight="1" x14ac:dyDescent="0.2"/>
    <row r="7" spans="1:58" ht="21.75" customHeight="1" x14ac:dyDescent="0.2">
      <c r="A7" s="347" t="s">
        <v>674</v>
      </c>
      <c r="B7" s="347"/>
      <c r="C7" s="347"/>
      <c r="D7" s="347"/>
      <c r="E7" s="347"/>
      <c r="F7" s="347"/>
      <c r="G7" s="347"/>
      <c r="H7" s="347"/>
      <c r="I7" s="347"/>
      <c r="J7" s="347"/>
      <c r="K7" s="347"/>
      <c r="L7" s="347"/>
      <c r="M7" s="347"/>
      <c r="N7" s="347"/>
      <c r="O7" s="347"/>
      <c r="P7" s="347"/>
      <c r="Q7" s="347"/>
      <c r="R7" s="347"/>
      <c r="S7" s="347"/>
      <c r="T7" s="347"/>
      <c r="U7" s="347"/>
      <c r="V7" s="347"/>
      <c r="W7" s="347"/>
      <c r="X7" s="347"/>
      <c r="Y7" s="347"/>
      <c r="Z7" s="347"/>
      <c r="AA7" s="347"/>
      <c r="AB7" s="347"/>
      <c r="AC7" s="347"/>
      <c r="AD7" s="347"/>
      <c r="AE7" s="347"/>
      <c r="AF7" s="347"/>
      <c r="AG7" s="347"/>
      <c r="AH7" s="347"/>
      <c r="AI7" s="347"/>
      <c r="AJ7" s="347"/>
      <c r="AK7" s="347"/>
      <c r="AL7" s="347"/>
      <c r="AM7" s="347"/>
      <c r="AN7" s="347"/>
      <c r="AO7" s="347"/>
      <c r="AP7" s="347"/>
      <c r="AQ7" s="347"/>
      <c r="AR7" s="347"/>
      <c r="AS7" s="347"/>
    </row>
    <row r="8" spans="1:58" ht="15.75" customHeight="1" x14ac:dyDescent="0.2">
      <c r="A8" s="348" t="s">
        <v>675</v>
      </c>
      <c r="B8" s="348"/>
      <c r="C8" s="348"/>
      <c r="D8" s="348"/>
      <c r="E8" s="348"/>
      <c r="F8" s="348"/>
      <c r="G8" s="348"/>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c r="AL8" s="348"/>
      <c r="AM8" s="348"/>
      <c r="AN8" s="348"/>
      <c r="AO8" s="348"/>
      <c r="AP8" s="348"/>
      <c r="AQ8" s="348"/>
      <c r="AR8" s="348"/>
      <c r="AS8" s="348"/>
    </row>
    <row r="9" spans="1:58" ht="12" customHeight="1" x14ac:dyDescent="0.2"/>
    <row r="10" spans="1:58" ht="16.5" customHeight="1" x14ac:dyDescent="0.2">
      <c r="A10" s="347" t="s">
        <v>1131</v>
      </c>
      <c r="B10" s="347"/>
      <c r="C10" s="347"/>
      <c r="D10" s="347"/>
      <c r="E10" s="347"/>
      <c r="F10" s="347"/>
      <c r="G10" s="347"/>
      <c r="H10" s="347"/>
      <c r="I10" s="347"/>
      <c r="J10" s="347"/>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row>
    <row r="11" spans="1:58" ht="15" customHeight="1" x14ac:dyDescent="0.2">
      <c r="A11" s="162"/>
      <c r="B11" s="162"/>
      <c r="C11" s="162"/>
      <c r="D11" s="162"/>
      <c r="E11" s="162"/>
      <c r="F11" s="162"/>
      <c r="G11" s="162"/>
      <c r="H11" s="162"/>
      <c r="I11" s="162"/>
      <c r="J11" s="162"/>
      <c r="K11" s="162"/>
      <c r="L11" s="162"/>
      <c r="M11" s="162"/>
      <c r="N11" s="162"/>
      <c r="O11" s="162"/>
      <c r="P11" s="24"/>
      <c r="Q11" s="24"/>
      <c r="R11" s="24"/>
      <c r="S11" s="24"/>
      <c r="T11" s="24"/>
      <c r="U11" s="24"/>
      <c r="V11" s="24"/>
      <c r="W11" s="24"/>
      <c r="X11" s="24"/>
      <c r="Y11" s="24"/>
      <c r="Z11" s="24"/>
      <c r="AA11" s="24"/>
      <c r="AB11" s="24"/>
      <c r="AC11" s="24"/>
      <c r="AD11" s="24"/>
      <c r="AE11" s="24"/>
      <c r="AF11" s="24"/>
      <c r="AG11" s="24"/>
      <c r="AH11" s="162"/>
      <c r="AI11" s="162"/>
      <c r="AJ11" s="162"/>
      <c r="AK11" s="162"/>
      <c r="AL11" s="162"/>
      <c r="AM11" s="162"/>
      <c r="AN11" s="162"/>
      <c r="AO11" s="162"/>
      <c r="AP11" s="162"/>
      <c r="AQ11" s="162"/>
      <c r="AR11" s="162"/>
      <c r="AS11" s="162"/>
    </row>
    <row r="12" spans="1:58" ht="15.75" customHeight="1" x14ac:dyDescent="0.3">
      <c r="A12" s="349" t="s">
        <v>1132</v>
      </c>
      <c r="B12" s="349"/>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21"/>
      <c r="AU12" s="21"/>
      <c r="AV12" s="21"/>
      <c r="AW12" s="21"/>
      <c r="AX12" s="21"/>
      <c r="AY12" s="21"/>
      <c r="AZ12" s="21"/>
      <c r="BA12" s="21"/>
      <c r="BB12" s="21"/>
      <c r="BC12" s="21"/>
      <c r="BD12" s="21"/>
      <c r="BE12" s="21"/>
      <c r="BF12" s="21"/>
    </row>
    <row r="13" spans="1:58" ht="15.75" customHeight="1" x14ac:dyDescent="0.25">
      <c r="A13" s="350" t="s">
        <v>118</v>
      </c>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22"/>
      <c r="AU13" s="22"/>
      <c r="AV13" s="22"/>
      <c r="AW13" s="22"/>
      <c r="AX13" s="22"/>
      <c r="AY13" s="22"/>
      <c r="AZ13" s="22"/>
      <c r="BA13" s="22"/>
      <c r="BB13" s="22"/>
      <c r="BC13" s="22"/>
      <c r="BD13" s="22"/>
      <c r="BE13" s="22"/>
      <c r="BF13" s="22"/>
    </row>
    <row r="14" spans="1:58" ht="15.75" customHeight="1" thickBot="1" x14ac:dyDescent="0.35">
      <c r="A14" s="349"/>
      <c r="B14" s="349"/>
      <c r="C14" s="349"/>
      <c r="D14" s="349"/>
      <c r="E14" s="349"/>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349"/>
      <c r="AM14" s="349"/>
      <c r="AN14" s="349"/>
      <c r="AO14" s="349"/>
      <c r="AP14" s="349"/>
      <c r="AQ14" s="349"/>
      <c r="AR14" s="349"/>
      <c r="AS14" s="349"/>
      <c r="AT14" s="21"/>
      <c r="AU14" s="21"/>
      <c r="AV14" s="21"/>
      <c r="AW14" s="21"/>
      <c r="AX14" s="21"/>
      <c r="AY14" s="21"/>
      <c r="AZ14" s="21"/>
      <c r="BA14" s="21"/>
      <c r="BB14" s="21"/>
      <c r="BC14" s="21"/>
      <c r="BD14" s="21"/>
      <c r="BE14" s="21"/>
      <c r="BF14" s="21"/>
    </row>
    <row r="15" spans="1:58" s="20" customFormat="1" ht="16.5" thickBot="1" x14ac:dyDescent="0.3">
      <c r="A15" s="351" t="s">
        <v>62</v>
      </c>
      <c r="B15" s="351" t="s">
        <v>61</v>
      </c>
      <c r="C15" s="351" t="s">
        <v>117</v>
      </c>
      <c r="D15" s="351" t="s">
        <v>116</v>
      </c>
      <c r="E15" s="351"/>
      <c r="F15" s="351"/>
      <c r="G15" s="351"/>
      <c r="H15" s="351"/>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351"/>
      <c r="AR15" s="351"/>
      <c r="AS15" s="351"/>
    </row>
    <row r="16" spans="1:58" ht="89.25" customHeight="1" thickBot="1" x14ac:dyDescent="0.25">
      <c r="A16" s="351"/>
      <c r="B16" s="351"/>
      <c r="C16" s="351"/>
      <c r="D16" s="351" t="s">
        <v>115</v>
      </c>
      <c r="E16" s="351"/>
      <c r="F16" s="351"/>
      <c r="G16" s="351"/>
      <c r="H16" s="351"/>
      <c r="I16" s="351"/>
      <c r="J16" s="351" t="s">
        <v>114</v>
      </c>
      <c r="K16" s="351"/>
      <c r="L16" s="351"/>
      <c r="M16" s="351"/>
      <c r="N16" s="351"/>
      <c r="O16" s="351"/>
      <c r="P16" s="351" t="s">
        <v>113</v>
      </c>
      <c r="Q16" s="351"/>
      <c r="R16" s="351"/>
      <c r="S16" s="351"/>
      <c r="T16" s="351"/>
      <c r="U16" s="351"/>
      <c r="V16" s="351" t="s">
        <v>112</v>
      </c>
      <c r="W16" s="351"/>
      <c r="X16" s="351"/>
      <c r="Y16" s="351"/>
      <c r="Z16" s="351"/>
      <c r="AA16" s="351"/>
      <c r="AB16" s="351" t="s">
        <v>111</v>
      </c>
      <c r="AC16" s="351"/>
      <c r="AD16" s="351"/>
      <c r="AE16" s="351"/>
      <c r="AF16" s="351"/>
      <c r="AG16" s="351"/>
      <c r="AH16" s="351" t="s">
        <v>110</v>
      </c>
      <c r="AI16" s="351"/>
      <c r="AJ16" s="351"/>
      <c r="AK16" s="351"/>
      <c r="AL16" s="351"/>
      <c r="AM16" s="351"/>
      <c r="AN16" s="351" t="s">
        <v>109</v>
      </c>
      <c r="AO16" s="351"/>
      <c r="AP16" s="351"/>
      <c r="AQ16" s="351"/>
      <c r="AR16" s="351"/>
      <c r="AS16" s="351"/>
    </row>
    <row r="17" spans="1:45" s="19" customFormat="1" ht="192" customHeight="1" thickBot="1" x14ac:dyDescent="0.25">
      <c r="A17" s="351"/>
      <c r="B17" s="351"/>
      <c r="C17" s="351"/>
      <c r="D17" s="352" t="s">
        <v>108</v>
      </c>
      <c r="E17" s="352"/>
      <c r="F17" s="352" t="s">
        <v>108</v>
      </c>
      <c r="G17" s="352"/>
      <c r="H17" s="352" t="s">
        <v>107</v>
      </c>
      <c r="I17" s="352"/>
      <c r="J17" s="352" t="s">
        <v>789</v>
      </c>
      <c r="K17" s="352"/>
      <c r="L17" s="352" t="s">
        <v>899</v>
      </c>
      <c r="M17" s="352"/>
      <c r="N17" s="352" t="s">
        <v>790</v>
      </c>
      <c r="O17" s="352"/>
      <c r="P17" s="352" t="s">
        <v>108</v>
      </c>
      <c r="Q17" s="352"/>
      <c r="R17" s="352" t="s">
        <v>108</v>
      </c>
      <c r="S17" s="352"/>
      <c r="T17" s="352" t="s">
        <v>107</v>
      </c>
      <c r="U17" s="352"/>
      <c r="V17" s="352" t="s">
        <v>108</v>
      </c>
      <c r="W17" s="352"/>
      <c r="X17" s="352" t="s">
        <v>108</v>
      </c>
      <c r="Y17" s="352"/>
      <c r="Z17" s="352" t="s">
        <v>107</v>
      </c>
      <c r="AA17" s="352"/>
      <c r="AB17" s="352" t="s">
        <v>108</v>
      </c>
      <c r="AC17" s="352"/>
      <c r="AD17" s="352" t="s">
        <v>108</v>
      </c>
      <c r="AE17" s="352"/>
      <c r="AF17" s="352" t="s">
        <v>107</v>
      </c>
      <c r="AG17" s="352"/>
      <c r="AH17" s="352" t="s">
        <v>791</v>
      </c>
      <c r="AI17" s="352"/>
      <c r="AJ17" s="352" t="s">
        <v>792</v>
      </c>
      <c r="AK17" s="352"/>
      <c r="AL17" s="352" t="s">
        <v>107</v>
      </c>
      <c r="AM17" s="352"/>
      <c r="AN17" s="352" t="s">
        <v>108</v>
      </c>
      <c r="AO17" s="352"/>
      <c r="AP17" s="352" t="s">
        <v>108</v>
      </c>
      <c r="AQ17" s="352"/>
      <c r="AR17" s="352" t="s">
        <v>107</v>
      </c>
      <c r="AS17" s="352"/>
    </row>
    <row r="18" spans="1:45" ht="128.25" customHeight="1" thickBot="1" x14ac:dyDescent="0.25">
      <c r="A18" s="351"/>
      <c r="B18" s="351"/>
      <c r="C18" s="351"/>
      <c r="D18" s="18" t="s">
        <v>106</v>
      </c>
      <c r="E18" s="18" t="s">
        <v>105</v>
      </c>
      <c r="F18" s="18" t="s">
        <v>106</v>
      </c>
      <c r="G18" s="18" t="s">
        <v>105</v>
      </c>
      <c r="H18" s="18" t="s">
        <v>106</v>
      </c>
      <c r="I18" s="18" t="s">
        <v>105</v>
      </c>
      <c r="J18" s="18" t="s">
        <v>106</v>
      </c>
      <c r="K18" s="18" t="s">
        <v>105</v>
      </c>
      <c r="L18" s="18" t="s">
        <v>106</v>
      </c>
      <c r="M18" s="18" t="s">
        <v>105</v>
      </c>
      <c r="N18" s="18" t="s">
        <v>106</v>
      </c>
      <c r="O18" s="18" t="s">
        <v>105</v>
      </c>
      <c r="P18" s="18" t="s">
        <v>106</v>
      </c>
      <c r="Q18" s="18" t="s">
        <v>105</v>
      </c>
      <c r="R18" s="18" t="s">
        <v>106</v>
      </c>
      <c r="S18" s="18" t="s">
        <v>105</v>
      </c>
      <c r="T18" s="18" t="s">
        <v>106</v>
      </c>
      <c r="U18" s="18" t="s">
        <v>105</v>
      </c>
      <c r="V18" s="18" t="s">
        <v>106</v>
      </c>
      <c r="W18" s="18" t="s">
        <v>105</v>
      </c>
      <c r="X18" s="18" t="s">
        <v>106</v>
      </c>
      <c r="Y18" s="18" t="s">
        <v>105</v>
      </c>
      <c r="Z18" s="18" t="s">
        <v>106</v>
      </c>
      <c r="AA18" s="18" t="s">
        <v>105</v>
      </c>
      <c r="AB18" s="18" t="s">
        <v>106</v>
      </c>
      <c r="AC18" s="18" t="s">
        <v>105</v>
      </c>
      <c r="AD18" s="18" t="s">
        <v>106</v>
      </c>
      <c r="AE18" s="18" t="s">
        <v>105</v>
      </c>
      <c r="AF18" s="18" t="s">
        <v>106</v>
      </c>
      <c r="AG18" s="18" t="s">
        <v>105</v>
      </c>
      <c r="AH18" s="18" t="s">
        <v>106</v>
      </c>
      <c r="AI18" s="18" t="s">
        <v>105</v>
      </c>
      <c r="AJ18" s="18" t="s">
        <v>106</v>
      </c>
      <c r="AK18" s="18" t="s">
        <v>105</v>
      </c>
      <c r="AL18" s="18" t="s">
        <v>106</v>
      </c>
      <c r="AM18" s="18" t="s">
        <v>105</v>
      </c>
      <c r="AN18" s="18" t="s">
        <v>106</v>
      </c>
      <c r="AO18" s="18" t="s">
        <v>105</v>
      </c>
      <c r="AP18" s="18" t="s">
        <v>106</v>
      </c>
      <c r="AQ18" s="18" t="s">
        <v>105</v>
      </c>
      <c r="AR18" s="18" t="s">
        <v>106</v>
      </c>
      <c r="AS18" s="18" t="s">
        <v>105</v>
      </c>
    </row>
    <row r="19" spans="1:45" s="17" customFormat="1" ht="15.75" x14ac:dyDescent="0.25">
      <c r="A19" s="173">
        <v>1</v>
      </c>
      <c r="B19" s="174">
        <v>2</v>
      </c>
      <c r="C19" s="173">
        <v>3</v>
      </c>
      <c r="D19" s="175" t="s">
        <v>104</v>
      </c>
      <c r="E19" s="175" t="s">
        <v>103</v>
      </c>
      <c r="F19" s="175" t="s">
        <v>102</v>
      </c>
      <c r="G19" s="175" t="s">
        <v>101</v>
      </c>
      <c r="H19" s="175" t="s">
        <v>100</v>
      </c>
      <c r="I19" s="175" t="s">
        <v>100</v>
      </c>
      <c r="J19" s="175" t="s">
        <v>99</v>
      </c>
      <c r="K19" s="175" t="s">
        <v>98</v>
      </c>
      <c r="L19" s="175" t="s">
        <v>97</v>
      </c>
      <c r="M19" s="175" t="s">
        <v>96</v>
      </c>
      <c r="N19" s="175" t="s">
        <v>95</v>
      </c>
      <c r="O19" s="175" t="s">
        <v>95</v>
      </c>
      <c r="P19" s="175" t="s">
        <v>94</v>
      </c>
      <c r="Q19" s="175" t="s">
        <v>93</v>
      </c>
      <c r="R19" s="175" t="s">
        <v>92</v>
      </c>
      <c r="S19" s="175" t="s">
        <v>91</v>
      </c>
      <c r="T19" s="175" t="s">
        <v>90</v>
      </c>
      <c r="U19" s="175" t="s">
        <v>90</v>
      </c>
      <c r="V19" s="175" t="s">
        <v>89</v>
      </c>
      <c r="W19" s="175" t="s">
        <v>88</v>
      </c>
      <c r="X19" s="175" t="s">
        <v>87</v>
      </c>
      <c r="Y19" s="175" t="s">
        <v>86</v>
      </c>
      <c r="Z19" s="175" t="s">
        <v>85</v>
      </c>
      <c r="AA19" s="175" t="s">
        <v>85</v>
      </c>
      <c r="AB19" s="175" t="s">
        <v>84</v>
      </c>
      <c r="AC19" s="175" t="s">
        <v>83</v>
      </c>
      <c r="AD19" s="175" t="s">
        <v>82</v>
      </c>
      <c r="AE19" s="175" t="s">
        <v>81</v>
      </c>
      <c r="AF19" s="175" t="s">
        <v>80</v>
      </c>
      <c r="AG19" s="175" t="s">
        <v>80</v>
      </c>
      <c r="AH19" s="175" t="s">
        <v>79</v>
      </c>
      <c r="AI19" s="175" t="s">
        <v>78</v>
      </c>
      <c r="AJ19" s="175" t="s">
        <v>77</v>
      </c>
      <c r="AK19" s="175" t="s">
        <v>76</v>
      </c>
      <c r="AL19" s="175" t="s">
        <v>75</v>
      </c>
      <c r="AM19" s="175" t="s">
        <v>75</v>
      </c>
      <c r="AN19" s="175" t="s">
        <v>74</v>
      </c>
      <c r="AO19" s="175" t="s">
        <v>73</v>
      </c>
      <c r="AP19" s="175" t="s">
        <v>72</v>
      </c>
      <c r="AQ19" s="175" t="s">
        <v>71</v>
      </c>
      <c r="AR19" s="175" t="s">
        <v>70</v>
      </c>
      <c r="AS19" s="175" t="s">
        <v>70</v>
      </c>
    </row>
    <row r="20" spans="1:45" s="17" customFormat="1" ht="31.5" x14ac:dyDescent="0.25">
      <c r="A20" s="184">
        <v>0</v>
      </c>
      <c r="B20" s="193" t="s">
        <v>682</v>
      </c>
      <c r="C20" s="184"/>
      <c r="D20" s="194">
        <f t="shared" ref="D20:AS20" si="0">IF(AND(D21="нд",D21=D22,D22=D23,D23=D24,D24=D25,D25=D26),"нд",SUMIF(D21,"&gt;0",D21)+SUMIF(D22,"&gt;0",D22)+SUMIF(D23,"&gt;0",D23)+SUMIF(D24,"&gt;0",D24)+SUMIF(D25,"&gt;0",D25)+SUMIF(D26,"&gt;0",D26))</f>
        <v>0</v>
      </c>
      <c r="E20" s="194">
        <f t="shared" si="0"/>
        <v>0</v>
      </c>
      <c r="F20" s="194">
        <f t="shared" si="0"/>
        <v>0</v>
      </c>
      <c r="G20" s="194">
        <f t="shared" si="0"/>
        <v>0</v>
      </c>
      <c r="H20" s="194">
        <f t="shared" si="0"/>
        <v>0</v>
      </c>
      <c r="I20" s="194">
        <f t="shared" si="0"/>
        <v>0</v>
      </c>
      <c r="J20" s="194">
        <f t="shared" si="0"/>
        <v>0</v>
      </c>
      <c r="K20" s="194">
        <f t="shared" si="0"/>
        <v>0</v>
      </c>
      <c r="L20" s="194">
        <f t="shared" si="0"/>
        <v>7.25</v>
      </c>
      <c r="M20" s="194">
        <f t="shared" si="0"/>
        <v>0</v>
      </c>
      <c r="N20" s="194">
        <f t="shared" si="0"/>
        <v>0</v>
      </c>
      <c r="O20" s="194">
        <f t="shared" si="0"/>
        <v>0</v>
      </c>
      <c r="P20" s="194">
        <f t="shared" si="0"/>
        <v>0</v>
      </c>
      <c r="Q20" s="194">
        <f t="shared" si="0"/>
        <v>0</v>
      </c>
      <c r="R20" s="194">
        <f t="shared" si="0"/>
        <v>0</v>
      </c>
      <c r="S20" s="194">
        <f t="shared" si="0"/>
        <v>0</v>
      </c>
      <c r="T20" s="194">
        <f t="shared" si="0"/>
        <v>0</v>
      </c>
      <c r="U20" s="194">
        <f t="shared" si="0"/>
        <v>0</v>
      </c>
      <c r="V20" s="194">
        <f t="shared" si="0"/>
        <v>0</v>
      </c>
      <c r="W20" s="194">
        <f t="shared" si="0"/>
        <v>0</v>
      </c>
      <c r="X20" s="194">
        <f t="shared" si="0"/>
        <v>0</v>
      </c>
      <c r="Y20" s="194">
        <f t="shared" si="0"/>
        <v>0</v>
      </c>
      <c r="Z20" s="194">
        <f t="shared" si="0"/>
        <v>0</v>
      </c>
      <c r="AA20" s="194">
        <f t="shared" si="0"/>
        <v>0</v>
      </c>
      <c r="AB20" s="194">
        <f t="shared" si="0"/>
        <v>0</v>
      </c>
      <c r="AC20" s="194">
        <f t="shared" si="0"/>
        <v>0</v>
      </c>
      <c r="AD20" s="194">
        <f t="shared" si="0"/>
        <v>0</v>
      </c>
      <c r="AE20" s="194">
        <f t="shared" si="0"/>
        <v>0</v>
      </c>
      <c r="AF20" s="194">
        <f t="shared" si="0"/>
        <v>0</v>
      </c>
      <c r="AG20" s="194">
        <f t="shared" si="0"/>
        <v>0</v>
      </c>
      <c r="AH20" s="194">
        <f t="shared" si="0"/>
        <v>0</v>
      </c>
      <c r="AI20" s="194">
        <f t="shared" si="0"/>
        <v>0</v>
      </c>
      <c r="AJ20" s="194">
        <f t="shared" si="0"/>
        <v>22.477</v>
      </c>
      <c r="AK20" s="194">
        <f t="shared" si="0"/>
        <v>0</v>
      </c>
      <c r="AL20" s="194">
        <f t="shared" si="0"/>
        <v>0</v>
      </c>
      <c r="AM20" s="194">
        <f t="shared" si="0"/>
        <v>0</v>
      </c>
      <c r="AN20" s="194">
        <f t="shared" si="0"/>
        <v>0</v>
      </c>
      <c r="AO20" s="194">
        <f t="shared" si="0"/>
        <v>0</v>
      </c>
      <c r="AP20" s="194">
        <f t="shared" si="0"/>
        <v>0</v>
      </c>
      <c r="AQ20" s="194">
        <f t="shared" si="0"/>
        <v>0</v>
      </c>
      <c r="AR20" s="194">
        <f t="shared" si="0"/>
        <v>0</v>
      </c>
      <c r="AS20" s="194">
        <f t="shared" si="0"/>
        <v>0</v>
      </c>
    </row>
    <row r="21" spans="1:45" ht="15.75" x14ac:dyDescent="0.2">
      <c r="A21" s="184" t="s">
        <v>683</v>
      </c>
      <c r="B21" s="193" t="s">
        <v>684</v>
      </c>
      <c r="C21" s="184"/>
      <c r="D21" s="194">
        <f>IF(D28="нд","нд",SUMIF(D28,"&gt;0",D28))</f>
        <v>0</v>
      </c>
      <c r="E21" s="194">
        <f t="shared" ref="E21:AS21" si="1">IF(E28="нд","нд",SUMIF(E28,"&gt;0",E28))</f>
        <v>0</v>
      </c>
      <c r="F21" s="194">
        <f t="shared" si="1"/>
        <v>0</v>
      </c>
      <c r="G21" s="194">
        <f t="shared" si="1"/>
        <v>0</v>
      </c>
      <c r="H21" s="194">
        <f t="shared" si="1"/>
        <v>0</v>
      </c>
      <c r="I21" s="194">
        <f t="shared" si="1"/>
        <v>0</v>
      </c>
      <c r="J21" s="194">
        <f t="shared" si="1"/>
        <v>0</v>
      </c>
      <c r="K21" s="194">
        <f t="shared" si="1"/>
        <v>0</v>
      </c>
      <c r="L21" s="194">
        <f t="shared" si="1"/>
        <v>0</v>
      </c>
      <c r="M21" s="194">
        <f t="shared" si="1"/>
        <v>0</v>
      </c>
      <c r="N21" s="194">
        <f t="shared" si="1"/>
        <v>0</v>
      </c>
      <c r="O21" s="194">
        <f t="shared" si="1"/>
        <v>0</v>
      </c>
      <c r="P21" s="194">
        <f t="shared" si="1"/>
        <v>0</v>
      </c>
      <c r="Q21" s="194">
        <f t="shared" si="1"/>
        <v>0</v>
      </c>
      <c r="R21" s="194">
        <f t="shared" si="1"/>
        <v>0</v>
      </c>
      <c r="S21" s="194">
        <f t="shared" si="1"/>
        <v>0</v>
      </c>
      <c r="T21" s="194">
        <f t="shared" si="1"/>
        <v>0</v>
      </c>
      <c r="U21" s="194">
        <f t="shared" si="1"/>
        <v>0</v>
      </c>
      <c r="V21" s="194">
        <f t="shared" si="1"/>
        <v>0</v>
      </c>
      <c r="W21" s="194">
        <f t="shared" si="1"/>
        <v>0</v>
      </c>
      <c r="X21" s="194">
        <f t="shared" si="1"/>
        <v>0</v>
      </c>
      <c r="Y21" s="194">
        <f t="shared" si="1"/>
        <v>0</v>
      </c>
      <c r="Z21" s="194">
        <f t="shared" si="1"/>
        <v>0</v>
      </c>
      <c r="AA21" s="194">
        <f t="shared" si="1"/>
        <v>0</v>
      </c>
      <c r="AB21" s="194">
        <f t="shared" si="1"/>
        <v>0</v>
      </c>
      <c r="AC21" s="194">
        <f t="shared" si="1"/>
        <v>0</v>
      </c>
      <c r="AD21" s="194">
        <f t="shared" si="1"/>
        <v>0</v>
      </c>
      <c r="AE21" s="194">
        <f t="shared" si="1"/>
        <v>0</v>
      </c>
      <c r="AF21" s="194">
        <f t="shared" si="1"/>
        <v>0</v>
      </c>
      <c r="AG21" s="194">
        <f t="shared" si="1"/>
        <v>0</v>
      </c>
      <c r="AH21" s="194">
        <f t="shared" si="1"/>
        <v>0</v>
      </c>
      <c r="AI21" s="194">
        <f t="shared" si="1"/>
        <v>0</v>
      </c>
      <c r="AJ21" s="194">
        <f t="shared" si="1"/>
        <v>0</v>
      </c>
      <c r="AK21" s="194">
        <f t="shared" si="1"/>
        <v>0</v>
      </c>
      <c r="AL21" s="194">
        <f t="shared" si="1"/>
        <v>0</v>
      </c>
      <c r="AM21" s="194">
        <f t="shared" si="1"/>
        <v>0</v>
      </c>
      <c r="AN21" s="194">
        <f t="shared" si="1"/>
        <v>0</v>
      </c>
      <c r="AO21" s="194">
        <f t="shared" si="1"/>
        <v>0</v>
      </c>
      <c r="AP21" s="194">
        <f t="shared" si="1"/>
        <v>0</v>
      </c>
      <c r="AQ21" s="194">
        <f t="shared" si="1"/>
        <v>0</v>
      </c>
      <c r="AR21" s="194">
        <f t="shared" si="1"/>
        <v>0</v>
      </c>
      <c r="AS21" s="194">
        <f t="shared" si="1"/>
        <v>0</v>
      </c>
    </row>
    <row r="22" spans="1:45" ht="31.5" x14ac:dyDescent="0.2">
      <c r="A22" s="184" t="s">
        <v>685</v>
      </c>
      <c r="B22" s="193" t="s">
        <v>686</v>
      </c>
      <c r="C22" s="184"/>
      <c r="D22" s="194">
        <f>IF(D48="нд","нд",SUMIF(D48,"&gt;0",D48))</f>
        <v>0</v>
      </c>
      <c r="E22" s="194">
        <f t="shared" ref="E22:AS22" si="2">IF(E48="нд","нд",SUMIF(E48,"&gt;0",E48))</f>
        <v>0</v>
      </c>
      <c r="F22" s="194">
        <f t="shared" si="2"/>
        <v>0</v>
      </c>
      <c r="G22" s="194">
        <f t="shared" si="2"/>
        <v>0</v>
      </c>
      <c r="H22" s="194">
        <f t="shared" si="2"/>
        <v>0</v>
      </c>
      <c r="I22" s="194">
        <f t="shared" si="2"/>
        <v>0</v>
      </c>
      <c r="J22" s="194">
        <f t="shared" si="2"/>
        <v>0</v>
      </c>
      <c r="K22" s="194">
        <f t="shared" si="2"/>
        <v>0</v>
      </c>
      <c r="L22" s="194">
        <f t="shared" si="2"/>
        <v>4.5</v>
      </c>
      <c r="M22" s="194">
        <f t="shared" si="2"/>
        <v>0</v>
      </c>
      <c r="N22" s="194">
        <f t="shared" si="2"/>
        <v>0</v>
      </c>
      <c r="O22" s="194">
        <f t="shared" si="2"/>
        <v>0</v>
      </c>
      <c r="P22" s="194">
        <f t="shared" si="2"/>
        <v>0</v>
      </c>
      <c r="Q22" s="194">
        <f t="shared" si="2"/>
        <v>0</v>
      </c>
      <c r="R22" s="194">
        <f t="shared" si="2"/>
        <v>0</v>
      </c>
      <c r="S22" s="194">
        <f t="shared" si="2"/>
        <v>0</v>
      </c>
      <c r="T22" s="194">
        <f t="shared" si="2"/>
        <v>0</v>
      </c>
      <c r="U22" s="194">
        <f t="shared" si="2"/>
        <v>0</v>
      </c>
      <c r="V22" s="194">
        <f t="shared" si="2"/>
        <v>0</v>
      </c>
      <c r="W22" s="194">
        <f t="shared" si="2"/>
        <v>0</v>
      </c>
      <c r="X22" s="194">
        <f t="shared" si="2"/>
        <v>0</v>
      </c>
      <c r="Y22" s="194">
        <f t="shared" si="2"/>
        <v>0</v>
      </c>
      <c r="Z22" s="194">
        <f t="shared" si="2"/>
        <v>0</v>
      </c>
      <c r="AA22" s="194">
        <f t="shared" si="2"/>
        <v>0</v>
      </c>
      <c r="AB22" s="194">
        <f t="shared" si="2"/>
        <v>0</v>
      </c>
      <c r="AC22" s="194">
        <f t="shared" si="2"/>
        <v>0</v>
      </c>
      <c r="AD22" s="194">
        <f t="shared" si="2"/>
        <v>0</v>
      </c>
      <c r="AE22" s="194">
        <f t="shared" si="2"/>
        <v>0</v>
      </c>
      <c r="AF22" s="194">
        <f t="shared" si="2"/>
        <v>0</v>
      </c>
      <c r="AG22" s="194">
        <f t="shared" si="2"/>
        <v>0</v>
      </c>
      <c r="AH22" s="194">
        <f t="shared" si="2"/>
        <v>0</v>
      </c>
      <c r="AI22" s="194">
        <f t="shared" si="2"/>
        <v>0</v>
      </c>
      <c r="AJ22" s="194">
        <f t="shared" si="2"/>
        <v>12.22</v>
      </c>
      <c r="AK22" s="194">
        <f t="shared" si="2"/>
        <v>0</v>
      </c>
      <c r="AL22" s="194">
        <f t="shared" si="2"/>
        <v>0</v>
      </c>
      <c r="AM22" s="194">
        <f t="shared" si="2"/>
        <v>0</v>
      </c>
      <c r="AN22" s="194">
        <f t="shared" si="2"/>
        <v>0</v>
      </c>
      <c r="AO22" s="194">
        <f t="shared" si="2"/>
        <v>0</v>
      </c>
      <c r="AP22" s="194">
        <f t="shared" si="2"/>
        <v>0</v>
      </c>
      <c r="AQ22" s="194">
        <f t="shared" si="2"/>
        <v>0</v>
      </c>
      <c r="AR22" s="194">
        <f t="shared" si="2"/>
        <v>0</v>
      </c>
      <c r="AS22" s="194">
        <f t="shared" si="2"/>
        <v>0</v>
      </c>
    </row>
    <row r="23" spans="1:45" ht="63" x14ac:dyDescent="0.2">
      <c r="A23" s="184" t="s">
        <v>687</v>
      </c>
      <c r="B23" s="193" t="s">
        <v>688</v>
      </c>
      <c r="C23" s="184"/>
      <c r="D23" s="194">
        <f>IF(D74="нд","нд",SUMIF(D74,"&gt;0",D74))</f>
        <v>0</v>
      </c>
      <c r="E23" s="194">
        <f t="shared" ref="E23:AS23" si="3">IF(E74="нд","нд",SUMIF(E74,"&gt;0",E74))</f>
        <v>0</v>
      </c>
      <c r="F23" s="194">
        <f t="shared" si="3"/>
        <v>0</v>
      </c>
      <c r="G23" s="194">
        <f t="shared" si="3"/>
        <v>0</v>
      </c>
      <c r="H23" s="194">
        <f t="shared" si="3"/>
        <v>0</v>
      </c>
      <c r="I23" s="194">
        <f t="shared" si="3"/>
        <v>0</v>
      </c>
      <c r="J23" s="194">
        <f t="shared" si="3"/>
        <v>0</v>
      </c>
      <c r="K23" s="194">
        <f t="shared" si="3"/>
        <v>0</v>
      </c>
      <c r="L23" s="194">
        <f t="shared" si="3"/>
        <v>0</v>
      </c>
      <c r="M23" s="194">
        <f t="shared" si="3"/>
        <v>0</v>
      </c>
      <c r="N23" s="194">
        <f t="shared" si="3"/>
        <v>0</v>
      </c>
      <c r="O23" s="194">
        <f t="shared" si="3"/>
        <v>0</v>
      </c>
      <c r="P23" s="194">
        <f t="shared" si="3"/>
        <v>0</v>
      </c>
      <c r="Q23" s="194">
        <f t="shared" si="3"/>
        <v>0</v>
      </c>
      <c r="R23" s="194">
        <f t="shared" si="3"/>
        <v>0</v>
      </c>
      <c r="S23" s="194">
        <f t="shared" si="3"/>
        <v>0</v>
      </c>
      <c r="T23" s="194">
        <f t="shared" si="3"/>
        <v>0</v>
      </c>
      <c r="U23" s="194">
        <f t="shared" si="3"/>
        <v>0</v>
      </c>
      <c r="V23" s="194">
        <f t="shared" si="3"/>
        <v>0</v>
      </c>
      <c r="W23" s="194">
        <f t="shared" si="3"/>
        <v>0</v>
      </c>
      <c r="X23" s="194">
        <f t="shared" si="3"/>
        <v>0</v>
      </c>
      <c r="Y23" s="194">
        <f t="shared" si="3"/>
        <v>0</v>
      </c>
      <c r="Z23" s="194">
        <f t="shared" si="3"/>
        <v>0</v>
      </c>
      <c r="AA23" s="194">
        <f t="shared" si="3"/>
        <v>0</v>
      </c>
      <c r="AB23" s="194">
        <f t="shared" si="3"/>
        <v>0</v>
      </c>
      <c r="AC23" s="194">
        <f t="shared" si="3"/>
        <v>0</v>
      </c>
      <c r="AD23" s="194">
        <f t="shared" si="3"/>
        <v>0</v>
      </c>
      <c r="AE23" s="194">
        <f t="shared" si="3"/>
        <v>0</v>
      </c>
      <c r="AF23" s="194">
        <f t="shared" si="3"/>
        <v>0</v>
      </c>
      <c r="AG23" s="194">
        <f t="shared" si="3"/>
        <v>0</v>
      </c>
      <c r="AH23" s="194">
        <f t="shared" si="3"/>
        <v>0</v>
      </c>
      <c r="AI23" s="194">
        <f t="shared" si="3"/>
        <v>0</v>
      </c>
      <c r="AJ23" s="194">
        <f t="shared" si="3"/>
        <v>0</v>
      </c>
      <c r="AK23" s="194">
        <f t="shared" si="3"/>
        <v>0</v>
      </c>
      <c r="AL23" s="194">
        <f t="shared" si="3"/>
        <v>0</v>
      </c>
      <c r="AM23" s="194">
        <f t="shared" si="3"/>
        <v>0</v>
      </c>
      <c r="AN23" s="194">
        <f t="shared" si="3"/>
        <v>0</v>
      </c>
      <c r="AO23" s="194">
        <f t="shared" si="3"/>
        <v>0</v>
      </c>
      <c r="AP23" s="194">
        <f t="shared" si="3"/>
        <v>0</v>
      </c>
      <c r="AQ23" s="194">
        <f t="shared" si="3"/>
        <v>0</v>
      </c>
      <c r="AR23" s="194">
        <f t="shared" si="3"/>
        <v>0</v>
      </c>
      <c r="AS23" s="194">
        <f t="shared" si="3"/>
        <v>0</v>
      </c>
    </row>
    <row r="24" spans="1:45" ht="31.5" x14ac:dyDescent="0.2">
      <c r="A24" s="184" t="s">
        <v>689</v>
      </c>
      <c r="B24" s="193" t="s">
        <v>690</v>
      </c>
      <c r="C24" s="184"/>
      <c r="D24" s="194" t="str">
        <f>IF(D77="нд","нд",SUMIF(D77,"&gt;0",D77))</f>
        <v>нд</v>
      </c>
      <c r="E24" s="194" t="str">
        <f t="shared" ref="E24:AS24" si="4">IF(E77="нд","нд",SUMIF(E77,"&gt;0",E77))</f>
        <v>нд</v>
      </c>
      <c r="F24" s="194" t="str">
        <f t="shared" si="4"/>
        <v>нд</v>
      </c>
      <c r="G24" s="194" t="str">
        <f t="shared" si="4"/>
        <v>нд</v>
      </c>
      <c r="H24" s="194" t="str">
        <f t="shared" si="4"/>
        <v>нд</v>
      </c>
      <c r="I24" s="194" t="str">
        <f t="shared" si="4"/>
        <v>нд</v>
      </c>
      <c r="J24" s="194" t="str">
        <f t="shared" si="4"/>
        <v>нд</v>
      </c>
      <c r="K24" s="194" t="str">
        <f t="shared" si="4"/>
        <v>нд</v>
      </c>
      <c r="L24" s="194">
        <f t="shared" si="4"/>
        <v>2.75</v>
      </c>
      <c r="M24" s="194" t="str">
        <f t="shared" si="4"/>
        <v>нд</v>
      </c>
      <c r="N24" s="194" t="str">
        <f t="shared" si="4"/>
        <v>нд</v>
      </c>
      <c r="O24" s="194" t="str">
        <f t="shared" si="4"/>
        <v>нд</v>
      </c>
      <c r="P24" s="194" t="str">
        <f t="shared" si="4"/>
        <v>нд</v>
      </c>
      <c r="Q24" s="194" t="str">
        <f t="shared" si="4"/>
        <v>нд</v>
      </c>
      <c r="R24" s="194" t="str">
        <f t="shared" si="4"/>
        <v>нд</v>
      </c>
      <c r="S24" s="194" t="str">
        <f t="shared" si="4"/>
        <v>нд</v>
      </c>
      <c r="T24" s="194" t="str">
        <f t="shared" si="4"/>
        <v>нд</v>
      </c>
      <c r="U24" s="194" t="str">
        <f t="shared" si="4"/>
        <v>нд</v>
      </c>
      <c r="V24" s="194" t="str">
        <f t="shared" si="4"/>
        <v>нд</v>
      </c>
      <c r="W24" s="194" t="str">
        <f t="shared" si="4"/>
        <v>нд</v>
      </c>
      <c r="X24" s="194" t="str">
        <f t="shared" si="4"/>
        <v>нд</v>
      </c>
      <c r="Y24" s="194" t="str">
        <f t="shared" si="4"/>
        <v>нд</v>
      </c>
      <c r="Z24" s="194" t="str">
        <f t="shared" si="4"/>
        <v>нд</v>
      </c>
      <c r="AA24" s="194" t="str">
        <f t="shared" si="4"/>
        <v>нд</v>
      </c>
      <c r="AB24" s="194" t="str">
        <f t="shared" si="4"/>
        <v>нд</v>
      </c>
      <c r="AC24" s="194" t="str">
        <f t="shared" si="4"/>
        <v>нд</v>
      </c>
      <c r="AD24" s="194" t="str">
        <f t="shared" si="4"/>
        <v>нд</v>
      </c>
      <c r="AE24" s="194" t="str">
        <f t="shared" si="4"/>
        <v>нд</v>
      </c>
      <c r="AF24" s="194" t="str">
        <f t="shared" si="4"/>
        <v>нд</v>
      </c>
      <c r="AG24" s="194" t="str">
        <f t="shared" si="4"/>
        <v>нд</v>
      </c>
      <c r="AH24" s="194" t="str">
        <f t="shared" si="4"/>
        <v>нд</v>
      </c>
      <c r="AI24" s="194" t="str">
        <f t="shared" si="4"/>
        <v>нд</v>
      </c>
      <c r="AJ24" s="194">
        <f t="shared" si="4"/>
        <v>5.1470000000000002</v>
      </c>
      <c r="AK24" s="194" t="str">
        <f t="shared" si="4"/>
        <v>нд</v>
      </c>
      <c r="AL24" s="194" t="str">
        <f t="shared" si="4"/>
        <v>нд</v>
      </c>
      <c r="AM24" s="194" t="str">
        <f t="shared" si="4"/>
        <v>нд</v>
      </c>
      <c r="AN24" s="194" t="str">
        <f t="shared" si="4"/>
        <v>нд</v>
      </c>
      <c r="AO24" s="194" t="str">
        <f t="shared" si="4"/>
        <v>нд</v>
      </c>
      <c r="AP24" s="194" t="str">
        <f t="shared" si="4"/>
        <v>нд</v>
      </c>
      <c r="AQ24" s="194" t="str">
        <f t="shared" si="4"/>
        <v>нд</v>
      </c>
      <c r="AR24" s="194" t="str">
        <f t="shared" si="4"/>
        <v>нд</v>
      </c>
      <c r="AS24" s="194" t="str">
        <f t="shared" si="4"/>
        <v>нд</v>
      </c>
    </row>
    <row r="25" spans="1:45" ht="47.25" x14ac:dyDescent="0.2">
      <c r="A25" s="184" t="s">
        <v>691</v>
      </c>
      <c r="B25" s="193" t="s">
        <v>692</v>
      </c>
      <c r="C25" s="184"/>
      <c r="D25" s="194">
        <f>IF(D79="нд","нд",SUMIF(D79,"&gt;0",D79))</f>
        <v>0</v>
      </c>
      <c r="E25" s="194">
        <f t="shared" ref="E25:AS25" si="5">IF(E79="нд","нд",SUMIF(E79,"&gt;0",E79))</f>
        <v>0</v>
      </c>
      <c r="F25" s="194">
        <f t="shared" si="5"/>
        <v>0</v>
      </c>
      <c r="G25" s="194">
        <f t="shared" si="5"/>
        <v>0</v>
      </c>
      <c r="H25" s="194">
        <f t="shared" si="5"/>
        <v>0</v>
      </c>
      <c r="I25" s="194">
        <f t="shared" si="5"/>
        <v>0</v>
      </c>
      <c r="J25" s="194">
        <f t="shared" si="5"/>
        <v>0</v>
      </c>
      <c r="K25" s="194">
        <f t="shared" si="5"/>
        <v>0</v>
      </c>
      <c r="L25" s="194">
        <f t="shared" si="5"/>
        <v>0</v>
      </c>
      <c r="M25" s="194">
        <f t="shared" si="5"/>
        <v>0</v>
      </c>
      <c r="N25" s="194">
        <f t="shared" si="5"/>
        <v>0</v>
      </c>
      <c r="O25" s="194">
        <f t="shared" si="5"/>
        <v>0</v>
      </c>
      <c r="P25" s="194">
        <f t="shared" si="5"/>
        <v>0</v>
      </c>
      <c r="Q25" s="194">
        <f t="shared" si="5"/>
        <v>0</v>
      </c>
      <c r="R25" s="194">
        <f t="shared" si="5"/>
        <v>0</v>
      </c>
      <c r="S25" s="194">
        <f t="shared" si="5"/>
        <v>0</v>
      </c>
      <c r="T25" s="194">
        <f t="shared" si="5"/>
        <v>0</v>
      </c>
      <c r="U25" s="194">
        <f t="shared" si="5"/>
        <v>0</v>
      </c>
      <c r="V25" s="194">
        <f t="shared" si="5"/>
        <v>0</v>
      </c>
      <c r="W25" s="194">
        <f t="shared" si="5"/>
        <v>0</v>
      </c>
      <c r="X25" s="194">
        <f t="shared" si="5"/>
        <v>0</v>
      </c>
      <c r="Y25" s="194">
        <f t="shared" si="5"/>
        <v>0</v>
      </c>
      <c r="Z25" s="194">
        <f t="shared" si="5"/>
        <v>0</v>
      </c>
      <c r="AA25" s="194">
        <f t="shared" si="5"/>
        <v>0</v>
      </c>
      <c r="AB25" s="194">
        <f t="shared" si="5"/>
        <v>0</v>
      </c>
      <c r="AC25" s="194">
        <f t="shared" si="5"/>
        <v>0</v>
      </c>
      <c r="AD25" s="194">
        <f t="shared" si="5"/>
        <v>0</v>
      </c>
      <c r="AE25" s="194">
        <f t="shared" si="5"/>
        <v>0</v>
      </c>
      <c r="AF25" s="194">
        <f t="shared" si="5"/>
        <v>0</v>
      </c>
      <c r="AG25" s="194">
        <f t="shared" si="5"/>
        <v>0</v>
      </c>
      <c r="AH25" s="194">
        <f t="shared" si="5"/>
        <v>0</v>
      </c>
      <c r="AI25" s="194">
        <f t="shared" si="5"/>
        <v>0</v>
      </c>
      <c r="AJ25" s="194">
        <f t="shared" si="5"/>
        <v>0</v>
      </c>
      <c r="AK25" s="194">
        <f t="shared" si="5"/>
        <v>0</v>
      </c>
      <c r="AL25" s="194">
        <f t="shared" si="5"/>
        <v>0</v>
      </c>
      <c r="AM25" s="194">
        <f t="shared" si="5"/>
        <v>0</v>
      </c>
      <c r="AN25" s="194">
        <f t="shared" si="5"/>
        <v>0</v>
      </c>
      <c r="AO25" s="194">
        <f t="shared" si="5"/>
        <v>0</v>
      </c>
      <c r="AP25" s="194">
        <f t="shared" si="5"/>
        <v>0</v>
      </c>
      <c r="AQ25" s="194">
        <f t="shared" si="5"/>
        <v>0</v>
      </c>
      <c r="AR25" s="194">
        <f t="shared" si="5"/>
        <v>0</v>
      </c>
      <c r="AS25" s="194">
        <f t="shared" si="5"/>
        <v>0</v>
      </c>
    </row>
    <row r="26" spans="1:45" ht="31.5" x14ac:dyDescent="0.2">
      <c r="A26" s="184" t="s">
        <v>693</v>
      </c>
      <c r="B26" s="193" t="s">
        <v>694</v>
      </c>
      <c r="C26" s="184"/>
      <c r="D26" s="194" t="str">
        <f>IF(D80="нд","нд",SUMIF(D80,"&gt;0",D80))</f>
        <v>нд</v>
      </c>
      <c r="E26" s="194" t="str">
        <f t="shared" ref="E26:AS26" si="6">IF(E80="нд","нд",SUMIF(E80,"&gt;0",E80))</f>
        <v>нд</v>
      </c>
      <c r="F26" s="194" t="str">
        <f t="shared" si="6"/>
        <v>нд</v>
      </c>
      <c r="G26" s="194" t="str">
        <f t="shared" si="6"/>
        <v>нд</v>
      </c>
      <c r="H26" s="194" t="str">
        <f t="shared" si="6"/>
        <v>нд</v>
      </c>
      <c r="I26" s="194" t="str">
        <f t="shared" si="6"/>
        <v>нд</v>
      </c>
      <c r="J26" s="194" t="str">
        <f t="shared" si="6"/>
        <v>нд</v>
      </c>
      <c r="K26" s="194" t="str">
        <f t="shared" si="6"/>
        <v>нд</v>
      </c>
      <c r="L26" s="194" t="str">
        <f t="shared" si="6"/>
        <v>нд</v>
      </c>
      <c r="M26" s="194" t="str">
        <f t="shared" si="6"/>
        <v>нд</v>
      </c>
      <c r="N26" s="194" t="str">
        <f t="shared" si="6"/>
        <v>нд</v>
      </c>
      <c r="O26" s="194" t="str">
        <f t="shared" si="6"/>
        <v>нд</v>
      </c>
      <c r="P26" s="194" t="str">
        <f t="shared" si="6"/>
        <v>нд</v>
      </c>
      <c r="Q26" s="194" t="str">
        <f t="shared" si="6"/>
        <v>нд</v>
      </c>
      <c r="R26" s="194" t="str">
        <f t="shared" si="6"/>
        <v>нд</v>
      </c>
      <c r="S26" s="194" t="str">
        <f t="shared" si="6"/>
        <v>нд</v>
      </c>
      <c r="T26" s="194" t="str">
        <f t="shared" si="6"/>
        <v>нд</v>
      </c>
      <c r="U26" s="194" t="str">
        <f t="shared" si="6"/>
        <v>нд</v>
      </c>
      <c r="V26" s="194" t="str">
        <f t="shared" si="6"/>
        <v>нд</v>
      </c>
      <c r="W26" s="194" t="str">
        <f t="shared" si="6"/>
        <v>нд</v>
      </c>
      <c r="X26" s="194" t="str">
        <f t="shared" si="6"/>
        <v>нд</v>
      </c>
      <c r="Y26" s="194" t="str">
        <f t="shared" si="6"/>
        <v>нд</v>
      </c>
      <c r="Z26" s="194" t="str">
        <f t="shared" si="6"/>
        <v>нд</v>
      </c>
      <c r="AA26" s="194" t="str">
        <f t="shared" si="6"/>
        <v>нд</v>
      </c>
      <c r="AB26" s="194" t="str">
        <f t="shared" si="6"/>
        <v>нд</v>
      </c>
      <c r="AC26" s="194" t="str">
        <f t="shared" si="6"/>
        <v>нд</v>
      </c>
      <c r="AD26" s="194" t="str">
        <f t="shared" si="6"/>
        <v>нд</v>
      </c>
      <c r="AE26" s="194" t="str">
        <f t="shared" si="6"/>
        <v>нд</v>
      </c>
      <c r="AF26" s="194" t="str">
        <f t="shared" si="6"/>
        <v>нд</v>
      </c>
      <c r="AG26" s="194" t="str">
        <f t="shared" si="6"/>
        <v>нд</v>
      </c>
      <c r="AH26" s="194" t="str">
        <f t="shared" si="6"/>
        <v>нд</v>
      </c>
      <c r="AI26" s="194" t="str">
        <f t="shared" si="6"/>
        <v>нд</v>
      </c>
      <c r="AJ26" s="194">
        <f t="shared" si="6"/>
        <v>5.1100000000000003</v>
      </c>
      <c r="AK26" s="194" t="str">
        <f t="shared" si="6"/>
        <v>нд</v>
      </c>
      <c r="AL26" s="194" t="str">
        <f t="shared" si="6"/>
        <v>нд</v>
      </c>
      <c r="AM26" s="194" t="str">
        <f t="shared" si="6"/>
        <v>нд</v>
      </c>
      <c r="AN26" s="194" t="str">
        <f t="shared" si="6"/>
        <v>нд</v>
      </c>
      <c r="AO26" s="194" t="str">
        <f t="shared" si="6"/>
        <v>нд</v>
      </c>
      <c r="AP26" s="194" t="str">
        <f t="shared" si="6"/>
        <v>нд</v>
      </c>
      <c r="AQ26" s="194" t="str">
        <f t="shared" si="6"/>
        <v>нд</v>
      </c>
      <c r="AR26" s="194" t="str">
        <f t="shared" si="6"/>
        <v>нд</v>
      </c>
      <c r="AS26" s="194" t="str">
        <f t="shared" si="6"/>
        <v>нд</v>
      </c>
    </row>
    <row r="27" spans="1:45" ht="15.75" x14ac:dyDescent="0.2">
      <c r="A27" s="177" t="s">
        <v>695</v>
      </c>
      <c r="B27" s="165" t="s">
        <v>696</v>
      </c>
      <c r="C27" s="185"/>
      <c r="D27" s="194">
        <f>D20</f>
        <v>0</v>
      </c>
      <c r="E27" s="194">
        <f t="shared" ref="E27:AS27" si="7">E20</f>
        <v>0</v>
      </c>
      <c r="F27" s="194">
        <f t="shared" si="7"/>
        <v>0</v>
      </c>
      <c r="G27" s="194">
        <f t="shared" si="7"/>
        <v>0</v>
      </c>
      <c r="H27" s="194">
        <f t="shared" si="7"/>
        <v>0</v>
      </c>
      <c r="I27" s="194">
        <f t="shared" si="7"/>
        <v>0</v>
      </c>
      <c r="J27" s="194">
        <f t="shared" si="7"/>
        <v>0</v>
      </c>
      <c r="K27" s="194">
        <f t="shared" si="7"/>
        <v>0</v>
      </c>
      <c r="L27" s="194">
        <f t="shared" si="7"/>
        <v>7.25</v>
      </c>
      <c r="M27" s="194">
        <f t="shared" si="7"/>
        <v>0</v>
      </c>
      <c r="N27" s="194">
        <f t="shared" si="7"/>
        <v>0</v>
      </c>
      <c r="O27" s="194">
        <f t="shared" si="7"/>
        <v>0</v>
      </c>
      <c r="P27" s="194">
        <f t="shared" si="7"/>
        <v>0</v>
      </c>
      <c r="Q27" s="194">
        <f t="shared" si="7"/>
        <v>0</v>
      </c>
      <c r="R27" s="194">
        <f t="shared" si="7"/>
        <v>0</v>
      </c>
      <c r="S27" s="194">
        <f t="shared" si="7"/>
        <v>0</v>
      </c>
      <c r="T27" s="194">
        <f t="shared" si="7"/>
        <v>0</v>
      </c>
      <c r="U27" s="194">
        <f t="shared" si="7"/>
        <v>0</v>
      </c>
      <c r="V27" s="194">
        <f t="shared" si="7"/>
        <v>0</v>
      </c>
      <c r="W27" s="194">
        <f t="shared" si="7"/>
        <v>0</v>
      </c>
      <c r="X27" s="194">
        <f t="shared" si="7"/>
        <v>0</v>
      </c>
      <c r="Y27" s="194">
        <f t="shared" si="7"/>
        <v>0</v>
      </c>
      <c r="Z27" s="194">
        <f t="shared" si="7"/>
        <v>0</v>
      </c>
      <c r="AA27" s="194">
        <f t="shared" si="7"/>
        <v>0</v>
      </c>
      <c r="AB27" s="194">
        <f t="shared" si="7"/>
        <v>0</v>
      </c>
      <c r="AC27" s="194">
        <f t="shared" si="7"/>
        <v>0</v>
      </c>
      <c r="AD27" s="194">
        <f t="shared" si="7"/>
        <v>0</v>
      </c>
      <c r="AE27" s="194">
        <f t="shared" si="7"/>
        <v>0</v>
      </c>
      <c r="AF27" s="194">
        <f t="shared" si="7"/>
        <v>0</v>
      </c>
      <c r="AG27" s="194">
        <f t="shared" si="7"/>
        <v>0</v>
      </c>
      <c r="AH27" s="194">
        <f t="shared" si="7"/>
        <v>0</v>
      </c>
      <c r="AI27" s="194">
        <f t="shared" si="7"/>
        <v>0</v>
      </c>
      <c r="AJ27" s="194">
        <f t="shared" si="7"/>
        <v>22.477</v>
      </c>
      <c r="AK27" s="194">
        <f t="shared" si="7"/>
        <v>0</v>
      </c>
      <c r="AL27" s="194">
        <f t="shared" si="7"/>
        <v>0</v>
      </c>
      <c r="AM27" s="194">
        <f t="shared" si="7"/>
        <v>0</v>
      </c>
      <c r="AN27" s="194">
        <f t="shared" si="7"/>
        <v>0</v>
      </c>
      <c r="AO27" s="194">
        <f t="shared" si="7"/>
        <v>0</v>
      </c>
      <c r="AP27" s="194">
        <f t="shared" si="7"/>
        <v>0</v>
      </c>
      <c r="AQ27" s="194">
        <f t="shared" si="7"/>
        <v>0</v>
      </c>
      <c r="AR27" s="194">
        <f t="shared" si="7"/>
        <v>0</v>
      </c>
      <c r="AS27" s="194">
        <f t="shared" si="7"/>
        <v>0</v>
      </c>
    </row>
    <row r="28" spans="1:45" ht="31.5" x14ac:dyDescent="0.2">
      <c r="A28" s="168" t="s">
        <v>522</v>
      </c>
      <c r="B28" s="195" t="s">
        <v>697</v>
      </c>
      <c r="C28" s="168"/>
      <c r="D28" s="194">
        <f t="shared" ref="D28:AS28" si="8">IF(AND(D29="нд",D29=D33,D33=D36,D36=D45),"нд",SUMIF(D29,"&gt;0",D29)+SUMIF(D33,"&gt;0",D33)+SUMIF(D36,"&gt;0",D36)+SUMIF(D45,"&gt;0",D45))</f>
        <v>0</v>
      </c>
      <c r="E28" s="194">
        <f t="shared" si="8"/>
        <v>0</v>
      </c>
      <c r="F28" s="194">
        <f t="shared" si="8"/>
        <v>0</v>
      </c>
      <c r="G28" s="194">
        <f t="shared" si="8"/>
        <v>0</v>
      </c>
      <c r="H28" s="194">
        <f t="shared" si="8"/>
        <v>0</v>
      </c>
      <c r="I28" s="194">
        <f t="shared" si="8"/>
        <v>0</v>
      </c>
      <c r="J28" s="194">
        <f t="shared" si="8"/>
        <v>0</v>
      </c>
      <c r="K28" s="194">
        <f t="shared" si="8"/>
        <v>0</v>
      </c>
      <c r="L28" s="194">
        <f t="shared" si="8"/>
        <v>0</v>
      </c>
      <c r="M28" s="194">
        <f t="shared" si="8"/>
        <v>0</v>
      </c>
      <c r="N28" s="194">
        <f t="shared" si="8"/>
        <v>0</v>
      </c>
      <c r="O28" s="194">
        <f t="shared" si="8"/>
        <v>0</v>
      </c>
      <c r="P28" s="194">
        <f t="shared" si="8"/>
        <v>0</v>
      </c>
      <c r="Q28" s="194">
        <f t="shared" si="8"/>
        <v>0</v>
      </c>
      <c r="R28" s="194">
        <f t="shared" si="8"/>
        <v>0</v>
      </c>
      <c r="S28" s="194">
        <f t="shared" si="8"/>
        <v>0</v>
      </c>
      <c r="T28" s="194">
        <f t="shared" si="8"/>
        <v>0</v>
      </c>
      <c r="U28" s="194">
        <f t="shared" si="8"/>
        <v>0</v>
      </c>
      <c r="V28" s="194">
        <f t="shared" si="8"/>
        <v>0</v>
      </c>
      <c r="W28" s="194">
        <f t="shared" si="8"/>
        <v>0</v>
      </c>
      <c r="X28" s="194">
        <f t="shared" si="8"/>
        <v>0</v>
      </c>
      <c r="Y28" s="194">
        <f t="shared" si="8"/>
        <v>0</v>
      </c>
      <c r="Z28" s="194">
        <f t="shared" si="8"/>
        <v>0</v>
      </c>
      <c r="AA28" s="194">
        <f t="shared" si="8"/>
        <v>0</v>
      </c>
      <c r="AB28" s="194">
        <f t="shared" si="8"/>
        <v>0</v>
      </c>
      <c r="AC28" s="194">
        <f t="shared" si="8"/>
        <v>0</v>
      </c>
      <c r="AD28" s="194">
        <f t="shared" si="8"/>
        <v>0</v>
      </c>
      <c r="AE28" s="194">
        <f t="shared" si="8"/>
        <v>0</v>
      </c>
      <c r="AF28" s="194">
        <f t="shared" si="8"/>
        <v>0</v>
      </c>
      <c r="AG28" s="194">
        <f t="shared" si="8"/>
        <v>0</v>
      </c>
      <c r="AH28" s="194">
        <f t="shared" si="8"/>
        <v>0</v>
      </c>
      <c r="AI28" s="194">
        <f t="shared" si="8"/>
        <v>0</v>
      </c>
      <c r="AJ28" s="194">
        <f t="shared" si="8"/>
        <v>0</v>
      </c>
      <c r="AK28" s="194">
        <f t="shared" si="8"/>
        <v>0</v>
      </c>
      <c r="AL28" s="194">
        <f t="shared" si="8"/>
        <v>0</v>
      </c>
      <c r="AM28" s="194">
        <f t="shared" si="8"/>
        <v>0</v>
      </c>
      <c r="AN28" s="194">
        <f t="shared" si="8"/>
        <v>0</v>
      </c>
      <c r="AO28" s="194">
        <f t="shared" si="8"/>
        <v>0</v>
      </c>
      <c r="AP28" s="194">
        <f t="shared" si="8"/>
        <v>0</v>
      </c>
      <c r="AQ28" s="194">
        <f t="shared" si="8"/>
        <v>0</v>
      </c>
      <c r="AR28" s="194">
        <f t="shared" si="8"/>
        <v>0</v>
      </c>
      <c r="AS28" s="194">
        <f t="shared" si="8"/>
        <v>0</v>
      </c>
    </row>
    <row r="29" spans="1:45" ht="47.25" x14ac:dyDescent="0.2">
      <c r="A29" s="168" t="s">
        <v>520</v>
      </c>
      <c r="B29" s="195" t="s">
        <v>698</v>
      </c>
      <c r="C29" s="168"/>
      <c r="D29" s="194">
        <f t="shared" ref="D29:AS29" si="9">IF(AND(D30="нд",D30=D31,D31=D32),"нд",SUMIF(D30,"&gt;0",D30)+SUMIF(D31,"&gt;0",D31)+SUMIF(D32,"&gt;0",D32))</f>
        <v>0</v>
      </c>
      <c r="E29" s="194">
        <f t="shared" si="9"/>
        <v>0</v>
      </c>
      <c r="F29" s="194">
        <f t="shared" si="9"/>
        <v>0</v>
      </c>
      <c r="G29" s="194">
        <f t="shared" si="9"/>
        <v>0</v>
      </c>
      <c r="H29" s="194">
        <f t="shared" si="9"/>
        <v>0</v>
      </c>
      <c r="I29" s="194">
        <f t="shared" si="9"/>
        <v>0</v>
      </c>
      <c r="J29" s="194">
        <f t="shared" si="9"/>
        <v>0</v>
      </c>
      <c r="K29" s="194">
        <f t="shared" si="9"/>
        <v>0</v>
      </c>
      <c r="L29" s="194">
        <f t="shared" si="9"/>
        <v>0</v>
      </c>
      <c r="M29" s="194">
        <f t="shared" si="9"/>
        <v>0</v>
      </c>
      <c r="N29" s="194">
        <f t="shared" si="9"/>
        <v>0</v>
      </c>
      <c r="O29" s="194">
        <f t="shared" si="9"/>
        <v>0</v>
      </c>
      <c r="P29" s="194">
        <f t="shared" si="9"/>
        <v>0</v>
      </c>
      <c r="Q29" s="194">
        <f t="shared" si="9"/>
        <v>0</v>
      </c>
      <c r="R29" s="194">
        <f t="shared" si="9"/>
        <v>0</v>
      </c>
      <c r="S29" s="194">
        <f t="shared" si="9"/>
        <v>0</v>
      </c>
      <c r="T29" s="194">
        <f t="shared" si="9"/>
        <v>0</v>
      </c>
      <c r="U29" s="194">
        <f t="shared" si="9"/>
        <v>0</v>
      </c>
      <c r="V29" s="194">
        <f t="shared" si="9"/>
        <v>0</v>
      </c>
      <c r="W29" s="194">
        <f t="shared" si="9"/>
        <v>0</v>
      </c>
      <c r="X29" s="194">
        <f t="shared" si="9"/>
        <v>0</v>
      </c>
      <c r="Y29" s="194">
        <f t="shared" si="9"/>
        <v>0</v>
      </c>
      <c r="Z29" s="194">
        <f t="shared" si="9"/>
        <v>0</v>
      </c>
      <c r="AA29" s="194">
        <f t="shared" si="9"/>
        <v>0</v>
      </c>
      <c r="AB29" s="194">
        <f t="shared" si="9"/>
        <v>0</v>
      </c>
      <c r="AC29" s="194">
        <f t="shared" si="9"/>
        <v>0</v>
      </c>
      <c r="AD29" s="194">
        <f t="shared" si="9"/>
        <v>0</v>
      </c>
      <c r="AE29" s="194">
        <f t="shared" si="9"/>
        <v>0</v>
      </c>
      <c r="AF29" s="194">
        <f t="shared" si="9"/>
        <v>0</v>
      </c>
      <c r="AG29" s="194">
        <f t="shared" si="9"/>
        <v>0</v>
      </c>
      <c r="AH29" s="194">
        <f t="shared" si="9"/>
        <v>0</v>
      </c>
      <c r="AI29" s="194">
        <f t="shared" si="9"/>
        <v>0</v>
      </c>
      <c r="AJ29" s="194">
        <f t="shared" si="9"/>
        <v>0</v>
      </c>
      <c r="AK29" s="194">
        <f t="shared" si="9"/>
        <v>0</v>
      </c>
      <c r="AL29" s="194">
        <f t="shared" si="9"/>
        <v>0</v>
      </c>
      <c r="AM29" s="194">
        <f t="shared" si="9"/>
        <v>0</v>
      </c>
      <c r="AN29" s="194">
        <f t="shared" si="9"/>
        <v>0</v>
      </c>
      <c r="AO29" s="194">
        <f t="shared" si="9"/>
        <v>0</v>
      </c>
      <c r="AP29" s="194">
        <f t="shared" si="9"/>
        <v>0</v>
      </c>
      <c r="AQ29" s="194">
        <f t="shared" si="9"/>
        <v>0</v>
      </c>
      <c r="AR29" s="194">
        <f t="shared" si="9"/>
        <v>0</v>
      </c>
      <c r="AS29" s="194">
        <f t="shared" si="9"/>
        <v>0</v>
      </c>
    </row>
    <row r="30" spans="1:45" ht="78.75" x14ac:dyDescent="0.2">
      <c r="A30" s="168" t="s">
        <v>519</v>
      </c>
      <c r="B30" s="195" t="s">
        <v>699</v>
      </c>
      <c r="C30" s="168"/>
      <c r="D30" s="194">
        <v>0</v>
      </c>
      <c r="E30" s="194">
        <v>0</v>
      </c>
      <c r="F30" s="194">
        <v>0</v>
      </c>
      <c r="G30" s="194">
        <v>0</v>
      </c>
      <c r="H30" s="194">
        <v>0</v>
      </c>
      <c r="I30" s="194">
        <v>0</v>
      </c>
      <c r="J30" s="194">
        <v>0</v>
      </c>
      <c r="K30" s="194">
        <v>0</v>
      </c>
      <c r="L30" s="194">
        <v>0</v>
      </c>
      <c r="M30" s="194">
        <v>0</v>
      </c>
      <c r="N30" s="194">
        <v>0</v>
      </c>
      <c r="O30" s="194">
        <v>0</v>
      </c>
      <c r="P30" s="194">
        <v>0</v>
      </c>
      <c r="Q30" s="194">
        <v>0</v>
      </c>
      <c r="R30" s="194">
        <v>0</v>
      </c>
      <c r="S30" s="194">
        <v>0</v>
      </c>
      <c r="T30" s="194">
        <v>0</v>
      </c>
      <c r="U30" s="194">
        <v>0</v>
      </c>
      <c r="V30" s="194">
        <v>0</v>
      </c>
      <c r="W30" s="194">
        <v>0</v>
      </c>
      <c r="X30" s="194">
        <v>0</v>
      </c>
      <c r="Y30" s="194">
        <v>0</v>
      </c>
      <c r="Z30" s="194">
        <v>0</v>
      </c>
      <c r="AA30" s="194">
        <v>0</v>
      </c>
      <c r="AB30" s="194">
        <v>0</v>
      </c>
      <c r="AC30" s="194">
        <v>0</v>
      </c>
      <c r="AD30" s="194">
        <v>0</v>
      </c>
      <c r="AE30" s="194">
        <v>0</v>
      </c>
      <c r="AF30" s="194">
        <v>0</v>
      </c>
      <c r="AG30" s="194">
        <v>0</v>
      </c>
      <c r="AH30" s="194">
        <v>0</v>
      </c>
      <c r="AI30" s="194">
        <v>0</v>
      </c>
      <c r="AJ30" s="194">
        <v>0</v>
      </c>
      <c r="AK30" s="194">
        <v>0</v>
      </c>
      <c r="AL30" s="194">
        <v>0</v>
      </c>
      <c r="AM30" s="194">
        <v>0</v>
      </c>
      <c r="AN30" s="194">
        <v>0</v>
      </c>
      <c r="AO30" s="194">
        <v>0</v>
      </c>
      <c r="AP30" s="194">
        <v>0</v>
      </c>
      <c r="AQ30" s="194">
        <v>0</v>
      </c>
      <c r="AR30" s="194">
        <v>0</v>
      </c>
      <c r="AS30" s="194">
        <v>0</v>
      </c>
    </row>
    <row r="31" spans="1:45" ht="78.75" x14ac:dyDescent="0.2">
      <c r="A31" s="168" t="s">
        <v>518</v>
      </c>
      <c r="B31" s="195" t="s">
        <v>700</v>
      </c>
      <c r="C31" s="168"/>
      <c r="D31" s="194">
        <v>0</v>
      </c>
      <c r="E31" s="194">
        <v>0</v>
      </c>
      <c r="F31" s="194">
        <v>0</v>
      </c>
      <c r="G31" s="194">
        <v>0</v>
      </c>
      <c r="H31" s="194">
        <v>0</v>
      </c>
      <c r="I31" s="194">
        <v>0</v>
      </c>
      <c r="J31" s="194">
        <v>0</v>
      </c>
      <c r="K31" s="194">
        <v>0</v>
      </c>
      <c r="L31" s="194">
        <v>0</v>
      </c>
      <c r="M31" s="194">
        <v>0</v>
      </c>
      <c r="N31" s="194">
        <v>0</v>
      </c>
      <c r="O31" s="194">
        <v>0</v>
      </c>
      <c r="P31" s="194">
        <v>0</v>
      </c>
      <c r="Q31" s="194">
        <v>0</v>
      </c>
      <c r="R31" s="194">
        <v>0</v>
      </c>
      <c r="S31" s="194">
        <v>0</v>
      </c>
      <c r="T31" s="194">
        <v>0</v>
      </c>
      <c r="U31" s="194">
        <v>0</v>
      </c>
      <c r="V31" s="194">
        <v>0</v>
      </c>
      <c r="W31" s="194">
        <v>0</v>
      </c>
      <c r="X31" s="194">
        <v>0</v>
      </c>
      <c r="Y31" s="194">
        <v>0</v>
      </c>
      <c r="Z31" s="194">
        <v>0</v>
      </c>
      <c r="AA31" s="194">
        <v>0</v>
      </c>
      <c r="AB31" s="194">
        <v>0</v>
      </c>
      <c r="AC31" s="194">
        <v>0</v>
      </c>
      <c r="AD31" s="194">
        <v>0</v>
      </c>
      <c r="AE31" s="194">
        <v>0</v>
      </c>
      <c r="AF31" s="194">
        <v>0</v>
      </c>
      <c r="AG31" s="194">
        <v>0</v>
      </c>
      <c r="AH31" s="194">
        <v>0</v>
      </c>
      <c r="AI31" s="194">
        <v>0</v>
      </c>
      <c r="AJ31" s="194">
        <v>0</v>
      </c>
      <c r="AK31" s="194">
        <v>0</v>
      </c>
      <c r="AL31" s="194">
        <v>0</v>
      </c>
      <c r="AM31" s="194">
        <v>0</v>
      </c>
      <c r="AN31" s="194">
        <v>0</v>
      </c>
      <c r="AO31" s="194">
        <v>0</v>
      </c>
      <c r="AP31" s="194">
        <v>0</v>
      </c>
      <c r="AQ31" s="194">
        <v>0</v>
      </c>
      <c r="AR31" s="194">
        <v>0</v>
      </c>
      <c r="AS31" s="194">
        <v>0</v>
      </c>
    </row>
    <row r="32" spans="1:45" ht="63" x14ac:dyDescent="0.2">
      <c r="A32" s="168" t="s">
        <v>517</v>
      </c>
      <c r="B32" s="195" t="s">
        <v>701</v>
      </c>
      <c r="C32" s="168"/>
      <c r="D32" s="194">
        <v>0</v>
      </c>
      <c r="E32" s="194">
        <v>0</v>
      </c>
      <c r="F32" s="194">
        <v>0</v>
      </c>
      <c r="G32" s="194">
        <v>0</v>
      </c>
      <c r="H32" s="194">
        <v>0</v>
      </c>
      <c r="I32" s="194">
        <v>0</v>
      </c>
      <c r="J32" s="194">
        <v>0</v>
      </c>
      <c r="K32" s="194">
        <v>0</v>
      </c>
      <c r="L32" s="194">
        <v>0</v>
      </c>
      <c r="M32" s="194">
        <v>0</v>
      </c>
      <c r="N32" s="194">
        <v>0</v>
      </c>
      <c r="O32" s="194">
        <v>0</v>
      </c>
      <c r="P32" s="194">
        <v>0</v>
      </c>
      <c r="Q32" s="194">
        <v>0</v>
      </c>
      <c r="R32" s="194">
        <v>0</v>
      </c>
      <c r="S32" s="194">
        <v>0</v>
      </c>
      <c r="T32" s="194">
        <v>0</v>
      </c>
      <c r="U32" s="194">
        <v>0</v>
      </c>
      <c r="V32" s="194">
        <v>0</v>
      </c>
      <c r="W32" s="194">
        <v>0</v>
      </c>
      <c r="X32" s="194">
        <v>0</v>
      </c>
      <c r="Y32" s="194">
        <v>0</v>
      </c>
      <c r="Z32" s="194">
        <v>0</v>
      </c>
      <c r="AA32" s="194">
        <v>0</v>
      </c>
      <c r="AB32" s="194">
        <v>0</v>
      </c>
      <c r="AC32" s="194">
        <v>0</v>
      </c>
      <c r="AD32" s="194">
        <v>0</v>
      </c>
      <c r="AE32" s="194">
        <v>0</v>
      </c>
      <c r="AF32" s="194">
        <v>0</v>
      </c>
      <c r="AG32" s="194">
        <v>0</v>
      </c>
      <c r="AH32" s="194">
        <v>0</v>
      </c>
      <c r="AI32" s="194">
        <v>0</v>
      </c>
      <c r="AJ32" s="194">
        <v>0</v>
      </c>
      <c r="AK32" s="194">
        <v>0</v>
      </c>
      <c r="AL32" s="194">
        <v>0</v>
      </c>
      <c r="AM32" s="194">
        <v>0</v>
      </c>
      <c r="AN32" s="194">
        <v>0</v>
      </c>
      <c r="AO32" s="194">
        <v>0</v>
      </c>
      <c r="AP32" s="194">
        <v>0</v>
      </c>
      <c r="AQ32" s="194">
        <v>0</v>
      </c>
      <c r="AR32" s="194">
        <v>0</v>
      </c>
      <c r="AS32" s="194">
        <v>0</v>
      </c>
    </row>
    <row r="33" spans="1:45" ht="47.25" x14ac:dyDescent="0.2">
      <c r="A33" s="168" t="s">
        <v>515</v>
      </c>
      <c r="B33" s="195" t="s">
        <v>702</v>
      </c>
      <c r="C33" s="168"/>
      <c r="D33" s="194">
        <v>0</v>
      </c>
      <c r="E33" s="194">
        <v>0</v>
      </c>
      <c r="F33" s="194">
        <v>0</v>
      </c>
      <c r="G33" s="194">
        <v>0</v>
      </c>
      <c r="H33" s="194">
        <v>0</v>
      </c>
      <c r="I33" s="194">
        <v>0</v>
      </c>
      <c r="J33" s="194">
        <v>0</v>
      </c>
      <c r="K33" s="194">
        <v>0</v>
      </c>
      <c r="L33" s="194">
        <v>0</v>
      </c>
      <c r="M33" s="194">
        <v>0</v>
      </c>
      <c r="N33" s="194">
        <v>0</v>
      </c>
      <c r="O33" s="194">
        <v>0</v>
      </c>
      <c r="P33" s="194">
        <v>0</v>
      </c>
      <c r="Q33" s="194">
        <v>0</v>
      </c>
      <c r="R33" s="194">
        <v>0</v>
      </c>
      <c r="S33" s="194">
        <v>0</v>
      </c>
      <c r="T33" s="194">
        <v>0</v>
      </c>
      <c r="U33" s="194">
        <v>0</v>
      </c>
      <c r="V33" s="194">
        <v>0</v>
      </c>
      <c r="W33" s="194">
        <v>0</v>
      </c>
      <c r="X33" s="194">
        <v>0</v>
      </c>
      <c r="Y33" s="194">
        <v>0</v>
      </c>
      <c r="Z33" s="194">
        <v>0</v>
      </c>
      <c r="AA33" s="194">
        <v>0</v>
      </c>
      <c r="AB33" s="194">
        <v>0</v>
      </c>
      <c r="AC33" s="194">
        <v>0</v>
      </c>
      <c r="AD33" s="194">
        <v>0</v>
      </c>
      <c r="AE33" s="194">
        <v>0</v>
      </c>
      <c r="AF33" s="194">
        <v>0</v>
      </c>
      <c r="AG33" s="194">
        <v>0</v>
      </c>
      <c r="AH33" s="194">
        <v>0</v>
      </c>
      <c r="AI33" s="194">
        <v>0</v>
      </c>
      <c r="AJ33" s="194">
        <v>0</v>
      </c>
      <c r="AK33" s="194">
        <v>0</v>
      </c>
      <c r="AL33" s="194">
        <v>0</v>
      </c>
      <c r="AM33" s="194">
        <v>0</v>
      </c>
      <c r="AN33" s="194">
        <v>0</v>
      </c>
      <c r="AO33" s="194">
        <v>0</v>
      </c>
      <c r="AP33" s="194">
        <v>0</v>
      </c>
      <c r="AQ33" s="194">
        <v>0</v>
      </c>
      <c r="AR33" s="194">
        <v>0</v>
      </c>
      <c r="AS33" s="194">
        <v>0</v>
      </c>
    </row>
    <row r="34" spans="1:45" ht="78.75" x14ac:dyDescent="0.2">
      <c r="A34" s="168" t="s">
        <v>514</v>
      </c>
      <c r="B34" s="195" t="s">
        <v>703</v>
      </c>
      <c r="C34" s="168"/>
      <c r="D34" s="194">
        <v>0</v>
      </c>
      <c r="E34" s="194">
        <v>0</v>
      </c>
      <c r="F34" s="194">
        <v>0</v>
      </c>
      <c r="G34" s="194">
        <v>0</v>
      </c>
      <c r="H34" s="194">
        <v>0</v>
      </c>
      <c r="I34" s="194">
        <v>0</v>
      </c>
      <c r="J34" s="194">
        <v>0</v>
      </c>
      <c r="K34" s="194">
        <v>0</v>
      </c>
      <c r="L34" s="194">
        <v>0</v>
      </c>
      <c r="M34" s="194">
        <v>0</v>
      </c>
      <c r="N34" s="194">
        <v>0</v>
      </c>
      <c r="O34" s="194">
        <v>0</v>
      </c>
      <c r="P34" s="194">
        <v>0</v>
      </c>
      <c r="Q34" s="194">
        <v>0</v>
      </c>
      <c r="R34" s="194">
        <v>0</v>
      </c>
      <c r="S34" s="194">
        <v>0</v>
      </c>
      <c r="T34" s="194">
        <v>0</v>
      </c>
      <c r="U34" s="194">
        <v>0</v>
      </c>
      <c r="V34" s="194">
        <v>0</v>
      </c>
      <c r="W34" s="194">
        <v>0</v>
      </c>
      <c r="X34" s="194">
        <v>0</v>
      </c>
      <c r="Y34" s="194">
        <v>0</v>
      </c>
      <c r="Z34" s="194">
        <v>0</v>
      </c>
      <c r="AA34" s="194">
        <v>0</v>
      </c>
      <c r="AB34" s="194">
        <v>0</v>
      </c>
      <c r="AC34" s="194">
        <v>0</v>
      </c>
      <c r="AD34" s="194">
        <v>0</v>
      </c>
      <c r="AE34" s="194">
        <v>0</v>
      </c>
      <c r="AF34" s="194">
        <v>0</v>
      </c>
      <c r="AG34" s="194">
        <v>0</v>
      </c>
      <c r="AH34" s="194">
        <v>0</v>
      </c>
      <c r="AI34" s="194">
        <v>0</v>
      </c>
      <c r="AJ34" s="194">
        <v>0</v>
      </c>
      <c r="AK34" s="194">
        <v>0</v>
      </c>
      <c r="AL34" s="194">
        <v>0</v>
      </c>
      <c r="AM34" s="194">
        <v>0</v>
      </c>
      <c r="AN34" s="194">
        <v>0</v>
      </c>
      <c r="AO34" s="194">
        <v>0</v>
      </c>
      <c r="AP34" s="194">
        <v>0</v>
      </c>
      <c r="AQ34" s="194">
        <v>0</v>
      </c>
      <c r="AR34" s="194">
        <v>0</v>
      </c>
      <c r="AS34" s="194">
        <v>0</v>
      </c>
    </row>
    <row r="35" spans="1:45" ht="47.25" x14ac:dyDescent="0.2">
      <c r="A35" s="168" t="s">
        <v>513</v>
      </c>
      <c r="B35" s="195" t="s">
        <v>704</v>
      </c>
      <c r="C35" s="168"/>
      <c r="D35" s="194">
        <v>0</v>
      </c>
      <c r="E35" s="194">
        <v>0</v>
      </c>
      <c r="F35" s="194">
        <v>0</v>
      </c>
      <c r="G35" s="194">
        <v>0</v>
      </c>
      <c r="H35" s="194">
        <v>0</v>
      </c>
      <c r="I35" s="194">
        <v>0</v>
      </c>
      <c r="J35" s="194">
        <v>0</v>
      </c>
      <c r="K35" s="194">
        <v>0</v>
      </c>
      <c r="L35" s="194">
        <v>0</v>
      </c>
      <c r="M35" s="194">
        <v>0</v>
      </c>
      <c r="N35" s="194">
        <v>0</v>
      </c>
      <c r="O35" s="194">
        <v>0</v>
      </c>
      <c r="P35" s="194">
        <v>0</v>
      </c>
      <c r="Q35" s="194">
        <v>0</v>
      </c>
      <c r="R35" s="194">
        <v>0</v>
      </c>
      <c r="S35" s="194">
        <v>0</v>
      </c>
      <c r="T35" s="194">
        <v>0</v>
      </c>
      <c r="U35" s="194">
        <v>0</v>
      </c>
      <c r="V35" s="194">
        <v>0</v>
      </c>
      <c r="W35" s="194">
        <v>0</v>
      </c>
      <c r="X35" s="194">
        <v>0</v>
      </c>
      <c r="Y35" s="194">
        <v>0</v>
      </c>
      <c r="Z35" s="194">
        <v>0</v>
      </c>
      <c r="AA35" s="194">
        <v>0</v>
      </c>
      <c r="AB35" s="194">
        <v>0</v>
      </c>
      <c r="AC35" s="194">
        <v>0</v>
      </c>
      <c r="AD35" s="194">
        <v>0</v>
      </c>
      <c r="AE35" s="194">
        <v>0</v>
      </c>
      <c r="AF35" s="194">
        <v>0</v>
      </c>
      <c r="AG35" s="194">
        <v>0</v>
      </c>
      <c r="AH35" s="194">
        <v>0</v>
      </c>
      <c r="AI35" s="194">
        <v>0</v>
      </c>
      <c r="AJ35" s="194">
        <v>0</v>
      </c>
      <c r="AK35" s="194">
        <v>0</v>
      </c>
      <c r="AL35" s="194">
        <v>0</v>
      </c>
      <c r="AM35" s="194">
        <v>0</v>
      </c>
      <c r="AN35" s="194">
        <v>0</v>
      </c>
      <c r="AO35" s="194">
        <v>0</v>
      </c>
      <c r="AP35" s="194">
        <v>0</v>
      </c>
      <c r="AQ35" s="194">
        <v>0</v>
      </c>
      <c r="AR35" s="194">
        <v>0</v>
      </c>
      <c r="AS35" s="194">
        <v>0</v>
      </c>
    </row>
    <row r="36" spans="1:45" ht="63" x14ac:dyDescent="0.2">
      <c r="A36" s="168" t="s">
        <v>510</v>
      </c>
      <c r="B36" s="195" t="s">
        <v>705</v>
      </c>
      <c r="C36" s="168"/>
      <c r="D36" s="194">
        <v>0</v>
      </c>
      <c r="E36" s="194">
        <v>0</v>
      </c>
      <c r="F36" s="194">
        <v>0</v>
      </c>
      <c r="G36" s="194">
        <v>0</v>
      </c>
      <c r="H36" s="194">
        <v>0</v>
      </c>
      <c r="I36" s="194">
        <v>0</v>
      </c>
      <c r="J36" s="194">
        <v>0</v>
      </c>
      <c r="K36" s="194">
        <v>0</v>
      </c>
      <c r="L36" s="194">
        <v>0</v>
      </c>
      <c r="M36" s="194">
        <v>0</v>
      </c>
      <c r="N36" s="194">
        <v>0</v>
      </c>
      <c r="O36" s="194">
        <v>0</v>
      </c>
      <c r="P36" s="194">
        <v>0</v>
      </c>
      <c r="Q36" s="194">
        <v>0</v>
      </c>
      <c r="R36" s="194">
        <v>0</v>
      </c>
      <c r="S36" s="194">
        <v>0</v>
      </c>
      <c r="T36" s="194">
        <v>0</v>
      </c>
      <c r="U36" s="194">
        <v>0</v>
      </c>
      <c r="V36" s="194">
        <v>0</v>
      </c>
      <c r="W36" s="194">
        <v>0</v>
      </c>
      <c r="X36" s="194">
        <v>0</v>
      </c>
      <c r="Y36" s="194">
        <v>0</v>
      </c>
      <c r="Z36" s="194">
        <v>0</v>
      </c>
      <c r="AA36" s="194">
        <v>0</v>
      </c>
      <c r="AB36" s="194">
        <v>0</v>
      </c>
      <c r="AC36" s="194">
        <v>0</v>
      </c>
      <c r="AD36" s="194">
        <v>0</v>
      </c>
      <c r="AE36" s="194">
        <v>0</v>
      </c>
      <c r="AF36" s="194">
        <v>0</v>
      </c>
      <c r="AG36" s="194">
        <v>0</v>
      </c>
      <c r="AH36" s="194">
        <v>0</v>
      </c>
      <c r="AI36" s="194">
        <v>0</v>
      </c>
      <c r="AJ36" s="194">
        <v>0</v>
      </c>
      <c r="AK36" s="194">
        <v>0</v>
      </c>
      <c r="AL36" s="194">
        <v>0</v>
      </c>
      <c r="AM36" s="194">
        <v>0</v>
      </c>
      <c r="AN36" s="194">
        <v>0</v>
      </c>
      <c r="AO36" s="194">
        <v>0</v>
      </c>
      <c r="AP36" s="194">
        <v>0</v>
      </c>
      <c r="AQ36" s="194">
        <v>0</v>
      </c>
      <c r="AR36" s="194">
        <v>0</v>
      </c>
      <c r="AS36" s="194">
        <v>0</v>
      </c>
    </row>
    <row r="37" spans="1:45" ht="47.25" x14ac:dyDescent="0.2">
      <c r="A37" s="168" t="s">
        <v>509</v>
      </c>
      <c r="B37" s="195" t="s">
        <v>706</v>
      </c>
      <c r="C37" s="168"/>
      <c r="D37" s="194">
        <v>0</v>
      </c>
      <c r="E37" s="194">
        <v>0</v>
      </c>
      <c r="F37" s="194">
        <v>0</v>
      </c>
      <c r="G37" s="194">
        <v>0</v>
      </c>
      <c r="H37" s="194">
        <v>0</v>
      </c>
      <c r="I37" s="194">
        <v>0</v>
      </c>
      <c r="J37" s="194">
        <v>0</v>
      </c>
      <c r="K37" s="194">
        <v>0</v>
      </c>
      <c r="L37" s="194">
        <v>0</v>
      </c>
      <c r="M37" s="194">
        <v>0</v>
      </c>
      <c r="N37" s="194">
        <v>0</v>
      </c>
      <c r="O37" s="194">
        <v>0</v>
      </c>
      <c r="P37" s="194">
        <v>0</v>
      </c>
      <c r="Q37" s="194">
        <v>0</v>
      </c>
      <c r="R37" s="194">
        <v>0</v>
      </c>
      <c r="S37" s="194">
        <v>0</v>
      </c>
      <c r="T37" s="194">
        <v>0</v>
      </c>
      <c r="U37" s="194">
        <v>0</v>
      </c>
      <c r="V37" s="194">
        <v>0</v>
      </c>
      <c r="W37" s="194">
        <v>0</v>
      </c>
      <c r="X37" s="194">
        <v>0</v>
      </c>
      <c r="Y37" s="194">
        <v>0</v>
      </c>
      <c r="Z37" s="194">
        <v>0</v>
      </c>
      <c r="AA37" s="194">
        <v>0</v>
      </c>
      <c r="AB37" s="194">
        <v>0</v>
      </c>
      <c r="AC37" s="194">
        <v>0</v>
      </c>
      <c r="AD37" s="194">
        <v>0</v>
      </c>
      <c r="AE37" s="194">
        <v>0</v>
      </c>
      <c r="AF37" s="194">
        <v>0</v>
      </c>
      <c r="AG37" s="194">
        <v>0</v>
      </c>
      <c r="AH37" s="194">
        <v>0</v>
      </c>
      <c r="AI37" s="194">
        <v>0</v>
      </c>
      <c r="AJ37" s="194">
        <v>0</v>
      </c>
      <c r="AK37" s="194">
        <v>0</v>
      </c>
      <c r="AL37" s="194">
        <v>0</v>
      </c>
      <c r="AM37" s="194">
        <v>0</v>
      </c>
      <c r="AN37" s="194">
        <v>0</v>
      </c>
      <c r="AO37" s="194">
        <v>0</v>
      </c>
      <c r="AP37" s="194">
        <v>0</v>
      </c>
      <c r="AQ37" s="194">
        <v>0</v>
      </c>
      <c r="AR37" s="194">
        <v>0</v>
      </c>
      <c r="AS37" s="194">
        <v>0</v>
      </c>
    </row>
    <row r="38" spans="1:45" ht="126" x14ac:dyDescent="0.2">
      <c r="A38" s="168" t="s">
        <v>509</v>
      </c>
      <c r="B38" s="195" t="s">
        <v>707</v>
      </c>
      <c r="C38" s="168"/>
      <c r="D38" s="194">
        <v>0</v>
      </c>
      <c r="E38" s="194">
        <v>0</v>
      </c>
      <c r="F38" s="194">
        <v>0</v>
      </c>
      <c r="G38" s="194">
        <v>0</v>
      </c>
      <c r="H38" s="194">
        <v>0</v>
      </c>
      <c r="I38" s="194">
        <v>0</v>
      </c>
      <c r="J38" s="194">
        <v>0</v>
      </c>
      <c r="K38" s="194">
        <v>0</v>
      </c>
      <c r="L38" s="194">
        <v>0</v>
      </c>
      <c r="M38" s="194">
        <v>0</v>
      </c>
      <c r="N38" s="194">
        <v>0</v>
      </c>
      <c r="O38" s="194">
        <v>0</v>
      </c>
      <c r="P38" s="194">
        <v>0</v>
      </c>
      <c r="Q38" s="194">
        <v>0</v>
      </c>
      <c r="R38" s="194">
        <v>0</v>
      </c>
      <c r="S38" s="194">
        <v>0</v>
      </c>
      <c r="T38" s="194">
        <v>0</v>
      </c>
      <c r="U38" s="194">
        <v>0</v>
      </c>
      <c r="V38" s="194">
        <v>0</v>
      </c>
      <c r="W38" s="194">
        <v>0</v>
      </c>
      <c r="X38" s="194">
        <v>0</v>
      </c>
      <c r="Y38" s="194">
        <v>0</v>
      </c>
      <c r="Z38" s="194">
        <v>0</v>
      </c>
      <c r="AA38" s="194">
        <v>0</v>
      </c>
      <c r="AB38" s="194">
        <v>0</v>
      </c>
      <c r="AC38" s="194">
        <v>0</v>
      </c>
      <c r="AD38" s="194">
        <v>0</v>
      </c>
      <c r="AE38" s="194">
        <v>0</v>
      </c>
      <c r="AF38" s="194">
        <v>0</v>
      </c>
      <c r="AG38" s="194">
        <v>0</v>
      </c>
      <c r="AH38" s="194">
        <v>0</v>
      </c>
      <c r="AI38" s="194">
        <v>0</v>
      </c>
      <c r="AJ38" s="194">
        <v>0</v>
      </c>
      <c r="AK38" s="194">
        <v>0</v>
      </c>
      <c r="AL38" s="194">
        <v>0</v>
      </c>
      <c r="AM38" s="194">
        <v>0</v>
      </c>
      <c r="AN38" s="194">
        <v>0</v>
      </c>
      <c r="AO38" s="194">
        <v>0</v>
      </c>
      <c r="AP38" s="194">
        <v>0</v>
      </c>
      <c r="AQ38" s="194">
        <v>0</v>
      </c>
      <c r="AR38" s="194">
        <v>0</v>
      </c>
      <c r="AS38" s="194">
        <v>0</v>
      </c>
    </row>
    <row r="39" spans="1:45" ht="110.25" x14ac:dyDescent="0.2">
      <c r="A39" s="168" t="s">
        <v>509</v>
      </c>
      <c r="B39" s="195" t="s">
        <v>708</v>
      </c>
      <c r="C39" s="168"/>
      <c r="D39" s="194">
        <v>0</v>
      </c>
      <c r="E39" s="194">
        <v>0</v>
      </c>
      <c r="F39" s="194">
        <v>0</v>
      </c>
      <c r="G39" s="194">
        <v>0</v>
      </c>
      <c r="H39" s="194">
        <v>0</v>
      </c>
      <c r="I39" s="194">
        <v>0</v>
      </c>
      <c r="J39" s="194">
        <v>0</v>
      </c>
      <c r="K39" s="194">
        <v>0</v>
      </c>
      <c r="L39" s="194">
        <v>0</v>
      </c>
      <c r="M39" s="194">
        <v>0</v>
      </c>
      <c r="N39" s="194">
        <v>0</v>
      </c>
      <c r="O39" s="194">
        <v>0</v>
      </c>
      <c r="P39" s="194">
        <v>0</v>
      </c>
      <c r="Q39" s="194">
        <v>0</v>
      </c>
      <c r="R39" s="194">
        <v>0</v>
      </c>
      <c r="S39" s="194">
        <v>0</v>
      </c>
      <c r="T39" s="194">
        <v>0</v>
      </c>
      <c r="U39" s="194">
        <v>0</v>
      </c>
      <c r="V39" s="194">
        <v>0</v>
      </c>
      <c r="W39" s="194">
        <v>0</v>
      </c>
      <c r="X39" s="194">
        <v>0</v>
      </c>
      <c r="Y39" s="194">
        <v>0</v>
      </c>
      <c r="Z39" s="194">
        <v>0</v>
      </c>
      <c r="AA39" s="194">
        <v>0</v>
      </c>
      <c r="AB39" s="194">
        <v>0</v>
      </c>
      <c r="AC39" s="194">
        <v>0</v>
      </c>
      <c r="AD39" s="194">
        <v>0</v>
      </c>
      <c r="AE39" s="194">
        <v>0</v>
      </c>
      <c r="AF39" s="194">
        <v>0</v>
      </c>
      <c r="AG39" s="194">
        <v>0</v>
      </c>
      <c r="AH39" s="194">
        <v>0</v>
      </c>
      <c r="AI39" s="194">
        <v>0</v>
      </c>
      <c r="AJ39" s="194">
        <v>0</v>
      </c>
      <c r="AK39" s="194">
        <v>0</v>
      </c>
      <c r="AL39" s="194">
        <v>0</v>
      </c>
      <c r="AM39" s="194">
        <v>0</v>
      </c>
      <c r="AN39" s="194">
        <v>0</v>
      </c>
      <c r="AO39" s="194">
        <v>0</v>
      </c>
      <c r="AP39" s="194">
        <v>0</v>
      </c>
      <c r="AQ39" s="194">
        <v>0</v>
      </c>
      <c r="AR39" s="194">
        <v>0</v>
      </c>
      <c r="AS39" s="194">
        <v>0</v>
      </c>
    </row>
    <row r="40" spans="1:45" ht="110.25" x14ac:dyDescent="0.2">
      <c r="A40" s="168" t="s">
        <v>509</v>
      </c>
      <c r="B40" s="195" t="s">
        <v>709</v>
      </c>
      <c r="C40" s="168"/>
      <c r="D40" s="194">
        <v>0</v>
      </c>
      <c r="E40" s="194">
        <v>0</v>
      </c>
      <c r="F40" s="194">
        <v>0</v>
      </c>
      <c r="G40" s="194">
        <v>0</v>
      </c>
      <c r="H40" s="194">
        <v>0</v>
      </c>
      <c r="I40" s="194">
        <v>0</v>
      </c>
      <c r="J40" s="194">
        <v>0</v>
      </c>
      <c r="K40" s="194">
        <v>0</v>
      </c>
      <c r="L40" s="194">
        <v>0</v>
      </c>
      <c r="M40" s="194">
        <v>0</v>
      </c>
      <c r="N40" s="194">
        <v>0</v>
      </c>
      <c r="O40" s="194">
        <v>0</v>
      </c>
      <c r="P40" s="194">
        <v>0</v>
      </c>
      <c r="Q40" s="194">
        <v>0</v>
      </c>
      <c r="R40" s="194">
        <v>0</v>
      </c>
      <c r="S40" s="194">
        <v>0</v>
      </c>
      <c r="T40" s="194">
        <v>0</v>
      </c>
      <c r="U40" s="194">
        <v>0</v>
      </c>
      <c r="V40" s="194">
        <v>0</v>
      </c>
      <c r="W40" s="194">
        <v>0</v>
      </c>
      <c r="X40" s="194">
        <v>0</v>
      </c>
      <c r="Y40" s="194">
        <v>0</v>
      </c>
      <c r="Z40" s="194">
        <v>0</v>
      </c>
      <c r="AA40" s="194">
        <v>0</v>
      </c>
      <c r="AB40" s="194">
        <v>0</v>
      </c>
      <c r="AC40" s="194">
        <v>0</v>
      </c>
      <c r="AD40" s="194">
        <v>0</v>
      </c>
      <c r="AE40" s="194">
        <v>0</v>
      </c>
      <c r="AF40" s="194">
        <v>0</v>
      </c>
      <c r="AG40" s="194">
        <v>0</v>
      </c>
      <c r="AH40" s="194">
        <v>0</v>
      </c>
      <c r="AI40" s="194">
        <v>0</v>
      </c>
      <c r="AJ40" s="194">
        <v>0</v>
      </c>
      <c r="AK40" s="194">
        <v>0</v>
      </c>
      <c r="AL40" s="194">
        <v>0</v>
      </c>
      <c r="AM40" s="194">
        <v>0</v>
      </c>
      <c r="AN40" s="194">
        <v>0</v>
      </c>
      <c r="AO40" s="194">
        <v>0</v>
      </c>
      <c r="AP40" s="194">
        <v>0</v>
      </c>
      <c r="AQ40" s="194">
        <v>0</v>
      </c>
      <c r="AR40" s="194">
        <v>0</v>
      </c>
      <c r="AS40" s="194">
        <v>0</v>
      </c>
    </row>
    <row r="41" spans="1:45" ht="47.25" x14ac:dyDescent="0.2">
      <c r="A41" s="168" t="s">
        <v>508</v>
      </c>
      <c r="B41" s="195" t="s">
        <v>706</v>
      </c>
      <c r="C41" s="168"/>
      <c r="D41" s="194">
        <v>0</v>
      </c>
      <c r="E41" s="194">
        <v>0</v>
      </c>
      <c r="F41" s="194">
        <v>0</v>
      </c>
      <c r="G41" s="194">
        <v>0</v>
      </c>
      <c r="H41" s="194">
        <v>0</v>
      </c>
      <c r="I41" s="194">
        <v>0</v>
      </c>
      <c r="J41" s="194">
        <v>0</v>
      </c>
      <c r="K41" s="194">
        <v>0</v>
      </c>
      <c r="L41" s="194">
        <v>0</v>
      </c>
      <c r="M41" s="194">
        <v>0</v>
      </c>
      <c r="N41" s="194">
        <v>0</v>
      </c>
      <c r="O41" s="194">
        <v>0</v>
      </c>
      <c r="P41" s="194">
        <v>0</v>
      </c>
      <c r="Q41" s="194">
        <v>0</v>
      </c>
      <c r="R41" s="194">
        <v>0</v>
      </c>
      <c r="S41" s="194">
        <v>0</v>
      </c>
      <c r="T41" s="194">
        <v>0</v>
      </c>
      <c r="U41" s="194">
        <v>0</v>
      </c>
      <c r="V41" s="194">
        <v>0</v>
      </c>
      <c r="W41" s="194">
        <v>0</v>
      </c>
      <c r="X41" s="194">
        <v>0</v>
      </c>
      <c r="Y41" s="194">
        <v>0</v>
      </c>
      <c r="Z41" s="194">
        <v>0</v>
      </c>
      <c r="AA41" s="194">
        <v>0</v>
      </c>
      <c r="AB41" s="194">
        <v>0</v>
      </c>
      <c r="AC41" s="194">
        <v>0</v>
      </c>
      <c r="AD41" s="194">
        <v>0</v>
      </c>
      <c r="AE41" s="194">
        <v>0</v>
      </c>
      <c r="AF41" s="194">
        <v>0</v>
      </c>
      <c r="AG41" s="194">
        <v>0</v>
      </c>
      <c r="AH41" s="194">
        <v>0</v>
      </c>
      <c r="AI41" s="194">
        <v>0</v>
      </c>
      <c r="AJ41" s="194">
        <v>0</v>
      </c>
      <c r="AK41" s="194">
        <v>0</v>
      </c>
      <c r="AL41" s="194">
        <v>0</v>
      </c>
      <c r="AM41" s="194">
        <v>0</v>
      </c>
      <c r="AN41" s="194">
        <v>0</v>
      </c>
      <c r="AO41" s="194">
        <v>0</v>
      </c>
      <c r="AP41" s="194">
        <v>0</v>
      </c>
      <c r="AQ41" s="194">
        <v>0</v>
      </c>
      <c r="AR41" s="194">
        <v>0</v>
      </c>
      <c r="AS41" s="194">
        <v>0</v>
      </c>
    </row>
    <row r="42" spans="1:45" ht="126" x14ac:dyDescent="0.2">
      <c r="A42" s="168" t="s">
        <v>508</v>
      </c>
      <c r="B42" s="195" t="s">
        <v>707</v>
      </c>
      <c r="C42" s="168"/>
      <c r="D42" s="194">
        <v>0</v>
      </c>
      <c r="E42" s="194">
        <v>0</v>
      </c>
      <c r="F42" s="194">
        <v>0</v>
      </c>
      <c r="G42" s="194">
        <v>0</v>
      </c>
      <c r="H42" s="194">
        <v>0</v>
      </c>
      <c r="I42" s="194">
        <v>0</v>
      </c>
      <c r="J42" s="194">
        <v>0</v>
      </c>
      <c r="K42" s="194">
        <v>0</v>
      </c>
      <c r="L42" s="194">
        <v>0</v>
      </c>
      <c r="M42" s="194">
        <v>0</v>
      </c>
      <c r="N42" s="194">
        <v>0</v>
      </c>
      <c r="O42" s="194">
        <v>0</v>
      </c>
      <c r="P42" s="194">
        <v>0</v>
      </c>
      <c r="Q42" s="194">
        <v>0</v>
      </c>
      <c r="R42" s="194">
        <v>0</v>
      </c>
      <c r="S42" s="194">
        <v>0</v>
      </c>
      <c r="T42" s="194">
        <v>0</v>
      </c>
      <c r="U42" s="194">
        <v>0</v>
      </c>
      <c r="V42" s="194">
        <v>0</v>
      </c>
      <c r="W42" s="194">
        <v>0</v>
      </c>
      <c r="X42" s="194">
        <v>0</v>
      </c>
      <c r="Y42" s="194">
        <v>0</v>
      </c>
      <c r="Z42" s="194">
        <v>0</v>
      </c>
      <c r="AA42" s="194">
        <v>0</v>
      </c>
      <c r="AB42" s="194">
        <v>0</v>
      </c>
      <c r="AC42" s="194">
        <v>0</v>
      </c>
      <c r="AD42" s="194">
        <v>0</v>
      </c>
      <c r="AE42" s="194">
        <v>0</v>
      </c>
      <c r="AF42" s="194">
        <v>0</v>
      </c>
      <c r="AG42" s="194">
        <v>0</v>
      </c>
      <c r="AH42" s="194">
        <v>0</v>
      </c>
      <c r="AI42" s="194">
        <v>0</v>
      </c>
      <c r="AJ42" s="194">
        <v>0</v>
      </c>
      <c r="AK42" s="194">
        <v>0</v>
      </c>
      <c r="AL42" s="194">
        <v>0</v>
      </c>
      <c r="AM42" s="194">
        <v>0</v>
      </c>
      <c r="AN42" s="194">
        <v>0</v>
      </c>
      <c r="AO42" s="194">
        <v>0</v>
      </c>
      <c r="AP42" s="194">
        <v>0</v>
      </c>
      <c r="AQ42" s="194">
        <v>0</v>
      </c>
      <c r="AR42" s="194">
        <v>0</v>
      </c>
      <c r="AS42" s="194">
        <v>0</v>
      </c>
    </row>
    <row r="43" spans="1:45" ht="110.25" x14ac:dyDescent="0.2">
      <c r="A43" s="168" t="s">
        <v>508</v>
      </c>
      <c r="B43" s="195" t="s">
        <v>708</v>
      </c>
      <c r="C43" s="168"/>
      <c r="D43" s="194">
        <v>0</v>
      </c>
      <c r="E43" s="194">
        <v>0</v>
      </c>
      <c r="F43" s="194">
        <v>0</v>
      </c>
      <c r="G43" s="194">
        <v>0</v>
      </c>
      <c r="H43" s="194">
        <v>0</v>
      </c>
      <c r="I43" s="194">
        <v>0</v>
      </c>
      <c r="J43" s="194">
        <v>0</v>
      </c>
      <c r="K43" s="194">
        <v>0</v>
      </c>
      <c r="L43" s="194">
        <v>0</v>
      </c>
      <c r="M43" s="194">
        <v>0</v>
      </c>
      <c r="N43" s="194">
        <v>0</v>
      </c>
      <c r="O43" s="194">
        <v>0</v>
      </c>
      <c r="P43" s="194">
        <v>0</v>
      </c>
      <c r="Q43" s="194">
        <v>0</v>
      </c>
      <c r="R43" s="194">
        <v>0</v>
      </c>
      <c r="S43" s="194">
        <v>0</v>
      </c>
      <c r="T43" s="194">
        <v>0</v>
      </c>
      <c r="U43" s="194">
        <v>0</v>
      </c>
      <c r="V43" s="194">
        <v>0</v>
      </c>
      <c r="W43" s="194">
        <v>0</v>
      </c>
      <c r="X43" s="194">
        <v>0</v>
      </c>
      <c r="Y43" s="194">
        <v>0</v>
      </c>
      <c r="Z43" s="194">
        <v>0</v>
      </c>
      <c r="AA43" s="194">
        <v>0</v>
      </c>
      <c r="AB43" s="194">
        <v>0</v>
      </c>
      <c r="AC43" s="194">
        <v>0</v>
      </c>
      <c r="AD43" s="194">
        <v>0</v>
      </c>
      <c r="AE43" s="194">
        <v>0</v>
      </c>
      <c r="AF43" s="194">
        <v>0</v>
      </c>
      <c r="AG43" s="194">
        <v>0</v>
      </c>
      <c r="AH43" s="194">
        <v>0</v>
      </c>
      <c r="AI43" s="194">
        <v>0</v>
      </c>
      <c r="AJ43" s="194">
        <v>0</v>
      </c>
      <c r="AK43" s="194">
        <v>0</v>
      </c>
      <c r="AL43" s="194">
        <v>0</v>
      </c>
      <c r="AM43" s="194">
        <v>0</v>
      </c>
      <c r="AN43" s="194">
        <v>0</v>
      </c>
      <c r="AO43" s="194">
        <v>0</v>
      </c>
      <c r="AP43" s="194">
        <v>0</v>
      </c>
      <c r="AQ43" s="194">
        <v>0</v>
      </c>
      <c r="AR43" s="194">
        <v>0</v>
      </c>
      <c r="AS43" s="194">
        <v>0</v>
      </c>
    </row>
    <row r="44" spans="1:45" ht="110.25" x14ac:dyDescent="0.2">
      <c r="A44" s="168" t="s">
        <v>508</v>
      </c>
      <c r="B44" s="195" t="s">
        <v>710</v>
      </c>
      <c r="C44" s="168"/>
      <c r="D44" s="194">
        <v>0</v>
      </c>
      <c r="E44" s="194">
        <v>0</v>
      </c>
      <c r="F44" s="194">
        <v>0</v>
      </c>
      <c r="G44" s="194">
        <v>0</v>
      </c>
      <c r="H44" s="194">
        <v>0</v>
      </c>
      <c r="I44" s="194">
        <v>0</v>
      </c>
      <c r="J44" s="194">
        <v>0</v>
      </c>
      <c r="K44" s="194">
        <v>0</v>
      </c>
      <c r="L44" s="194">
        <v>0</v>
      </c>
      <c r="M44" s="194">
        <v>0</v>
      </c>
      <c r="N44" s="194">
        <v>0</v>
      </c>
      <c r="O44" s="194">
        <v>0</v>
      </c>
      <c r="P44" s="194">
        <v>0</v>
      </c>
      <c r="Q44" s="194">
        <v>0</v>
      </c>
      <c r="R44" s="194">
        <v>0</v>
      </c>
      <c r="S44" s="194">
        <v>0</v>
      </c>
      <c r="T44" s="194">
        <v>0</v>
      </c>
      <c r="U44" s="194">
        <v>0</v>
      </c>
      <c r="V44" s="194">
        <v>0</v>
      </c>
      <c r="W44" s="194">
        <v>0</v>
      </c>
      <c r="X44" s="194">
        <v>0</v>
      </c>
      <c r="Y44" s="194">
        <v>0</v>
      </c>
      <c r="Z44" s="194">
        <v>0</v>
      </c>
      <c r="AA44" s="194">
        <v>0</v>
      </c>
      <c r="AB44" s="194">
        <v>0</v>
      </c>
      <c r="AC44" s="194">
        <v>0</v>
      </c>
      <c r="AD44" s="194">
        <v>0</v>
      </c>
      <c r="AE44" s="194">
        <v>0</v>
      </c>
      <c r="AF44" s="194">
        <v>0</v>
      </c>
      <c r="AG44" s="194">
        <v>0</v>
      </c>
      <c r="AH44" s="194">
        <v>0</v>
      </c>
      <c r="AI44" s="194">
        <v>0</v>
      </c>
      <c r="AJ44" s="194">
        <v>0</v>
      </c>
      <c r="AK44" s="194">
        <v>0</v>
      </c>
      <c r="AL44" s="194">
        <v>0</v>
      </c>
      <c r="AM44" s="194">
        <v>0</v>
      </c>
      <c r="AN44" s="194">
        <v>0</v>
      </c>
      <c r="AO44" s="194">
        <v>0</v>
      </c>
      <c r="AP44" s="194">
        <v>0</v>
      </c>
      <c r="AQ44" s="194">
        <v>0</v>
      </c>
      <c r="AR44" s="194">
        <v>0</v>
      </c>
      <c r="AS44" s="194">
        <v>0</v>
      </c>
    </row>
    <row r="45" spans="1:45" ht="94.5" x14ac:dyDescent="0.2">
      <c r="A45" s="168" t="s">
        <v>505</v>
      </c>
      <c r="B45" s="195" t="s">
        <v>711</v>
      </c>
      <c r="C45" s="168"/>
      <c r="D45" s="196">
        <f t="shared" ref="D45:AS45" si="10">IF((COUNTIF(D46:D47,"нд"))=(COUNTA(D46:D47)),"нд",SUMIF(D46:D47,"&gt;0",D46:D47))</f>
        <v>0</v>
      </c>
      <c r="E45" s="196">
        <f t="shared" si="10"/>
        <v>0</v>
      </c>
      <c r="F45" s="196">
        <f t="shared" si="10"/>
        <v>0</v>
      </c>
      <c r="G45" s="196">
        <f t="shared" si="10"/>
        <v>0</v>
      </c>
      <c r="H45" s="196">
        <f t="shared" si="10"/>
        <v>0</v>
      </c>
      <c r="I45" s="196">
        <f t="shared" si="10"/>
        <v>0</v>
      </c>
      <c r="J45" s="196">
        <f t="shared" si="10"/>
        <v>0</v>
      </c>
      <c r="K45" s="196">
        <f t="shared" si="10"/>
        <v>0</v>
      </c>
      <c r="L45" s="196">
        <f t="shared" si="10"/>
        <v>0</v>
      </c>
      <c r="M45" s="196">
        <f t="shared" si="10"/>
        <v>0</v>
      </c>
      <c r="N45" s="196">
        <f t="shared" si="10"/>
        <v>0</v>
      </c>
      <c r="O45" s="196">
        <f t="shared" si="10"/>
        <v>0</v>
      </c>
      <c r="P45" s="196">
        <f t="shared" si="10"/>
        <v>0</v>
      </c>
      <c r="Q45" s="196">
        <f t="shared" si="10"/>
        <v>0</v>
      </c>
      <c r="R45" s="196">
        <f t="shared" si="10"/>
        <v>0</v>
      </c>
      <c r="S45" s="196">
        <f t="shared" si="10"/>
        <v>0</v>
      </c>
      <c r="T45" s="196">
        <f t="shared" si="10"/>
        <v>0</v>
      </c>
      <c r="U45" s="196">
        <f t="shared" si="10"/>
        <v>0</v>
      </c>
      <c r="V45" s="196">
        <f t="shared" si="10"/>
        <v>0</v>
      </c>
      <c r="W45" s="196">
        <f t="shared" si="10"/>
        <v>0</v>
      </c>
      <c r="X45" s="196">
        <f t="shared" si="10"/>
        <v>0</v>
      </c>
      <c r="Y45" s="196">
        <f t="shared" si="10"/>
        <v>0</v>
      </c>
      <c r="Z45" s="196">
        <f t="shared" si="10"/>
        <v>0</v>
      </c>
      <c r="AA45" s="196">
        <f t="shared" si="10"/>
        <v>0</v>
      </c>
      <c r="AB45" s="196">
        <f t="shared" si="10"/>
        <v>0</v>
      </c>
      <c r="AC45" s="196">
        <f t="shared" si="10"/>
        <v>0</v>
      </c>
      <c r="AD45" s="196">
        <f t="shared" si="10"/>
        <v>0</v>
      </c>
      <c r="AE45" s="196">
        <f t="shared" si="10"/>
        <v>0</v>
      </c>
      <c r="AF45" s="196">
        <f t="shared" si="10"/>
        <v>0</v>
      </c>
      <c r="AG45" s="196">
        <f t="shared" si="10"/>
        <v>0</v>
      </c>
      <c r="AH45" s="196">
        <f t="shared" si="10"/>
        <v>0</v>
      </c>
      <c r="AI45" s="196">
        <f t="shared" si="10"/>
        <v>0</v>
      </c>
      <c r="AJ45" s="196">
        <f t="shared" si="10"/>
        <v>0</v>
      </c>
      <c r="AK45" s="196">
        <f t="shared" si="10"/>
        <v>0</v>
      </c>
      <c r="AL45" s="196">
        <f t="shared" si="10"/>
        <v>0</v>
      </c>
      <c r="AM45" s="196">
        <f t="shared" si="10"/>
        <v>0</v>
      </c>
      <c r="AN45" s="196">
        <f t="shared" si="10"/>
        <v>0</v>
      </c>
      <c r="AO45" s="196">
        <f t="shared" si="10"/>
        <v>0</v>
      </c>
      <c r="AP45" s="196">
        <f t="shared" si="10"/>
        <v>0</v>
      </c>
      <c r="AQ45" s="196">
        <f t="shared" si="10"/>
        <v>0</v>
      </c>
      <c r="AR45" s="196">
        <f t="shared" si="10"/>
        <v>0</v>
      </c>
      <c r="AS45" s="196">
        <f t="shared" si="10"/>
        <v>0</v>
      </c>
    </row>
    <row r="46" spans="1:45" ht="78.75" x14ac:dyDescent="0.2">
      <c r="A46" s="168" t="s">
        <v>504</v>
      </c>
      <c r="B46" s="195" t="s">
        <v>712</v>
      </c>
      <c r="C46" s="168"/>
      <c r="D46" s="194">
        <v>0</v>
      </c>
      <c r="E46" s="194">
        <v>0</v>
      </c>
      <c r="F46" s="194">
        <v>0</v>
      </c>
      <c r="G46" s="194">
        <v>0</v>
      </c>
      <c r="H46" s="194">
        <v>0</v>
      </c>
      <c r="I46" s="194">
        <v>0</v>
      </c>
      <c r="J46" s="194">
        <v>0</v>
      </c>
      <c r="K46" s="194">
        <v>0</v>
      </c>
      <c r="L46" s="194">
        <v>0</v>
      </c>
      <c r="M46" s="194">
        <v>0</v>
      </c>
      <c r="N46" s="194">
        <v>0</v>
      </c>
      <c r="O46" s="194">
        <v>0</v>
      </c>
      <c r="P46" s="194">
        <v>0</v>
      </c>
      <c r="Q46" s="194">
        <v>0</v>
      </c>
      <c r="R46" s="194">
        <v>0</v>
      </c>
      <c r="S46" s="194">
        <v>0</v>
      </c>
      <c r="T46" s="194">
        <v>0</v>
      </c>
      <c r="U46" s="194">
        <v>0</v>
      </c>
      <c r="V46" s="194">
        <v>0</v>
      </c>
      <c r="W46" s="194">
        <v>0</v>
      </c>
      <c r="X46" s="194">
        <v>0</v>
      </c>
      <c r="Y46" s="194">
        <v>0</v>
      </c>
      <c r="Z46" s="194">
        <v>0</v>
      </c>
      <c r="AA46" s="194">
        <v>0</v>
      </c>
      <c r="AB46" s="194">
        <v>0</v>
      </c>
      <c r="AC46" s="194">
        <v>0</v>
      </c>
      <c r="AD46" s="194">
        <v>0</v>
      </c>
      <c r="AE46" s="194">
        <v>0</v>
      </c>
      <c r="AF46" s="194">
        <v>0</v>
      </c>
      <c r="AG46" s="194">
        <v>0</v>
      </c>
      <c r="AH46" s="194">
        <v>0</v>
      </c>
      <c r="AI46" s="194">
        <v>0</v>
      </c>
      <c r="AJ46" s="194">
        <v>0</v>
      </c>
      <c r="AK46" s="194">
        <v>0</v>
      </c>
      <c r="AL46" s="194">
        <v>0</v>
      </c>
      <c r="AM46" s="194">
        <v>0</v>
      </c>
      <c r="AN46" s="194">
        <v>0</v>
      </c>
      <c r="AO46" s="194">
        <v>0</v>
      </c>
      <c r="AP46" s="194">
        <v>0</v>
      </c>
      <c r="AQ46" s="194">
        <v>0</v>
      </c>
      <c r="AR46" s="194">
        <v>0</v>
      </c>
      <c r="AS46" s="194">
        <v>0</v>
      </c>
    </row>
    <row r="47" spans="1:45" ht="78.75" x14ac:dyDescent="0.2">
      <c r="A47" s="168" t="s">
        <v>502</v>
      </c>
      <c r="B47" s="195" t="s">
        <v>713</v>
      </c>
      <c r="C47" s="168"/>
      <c r="D47" s="194">
        <v>0</v>
      </c>
      <c r="E47" s="194">
        <v>0</v>
      </c>
      <c r="F47" s="194">
        <v>0</v>
      </c>
      <c r="G47" s="194">
        <v>0</v>
      </c>
      <c r="H47" s="194">
        <v>0</v>
      </c>
      <c r="I47" s="194">
        <v>0</v>
      </c>
      <c r="J47" s="194">
        <v>0</v>
      </c>
      <c r="K47" s="194">
        <v>0</v>
      </c>
      <c r="L47" s="194">
        <v>0</v>
      </c>
      <c r="M47" s="194">
        <v>0</v>
      </c>
      <c r="N47" s="194">
        <v>0</v>
      </c>
      <c r="O47" s="194">
        <v>0</v>
      </c>
      <c r="P47" s="194">
        <v>0</v>
      </c>
      <c r="Q47" s="194">
        <v>0</v>
      </c>
      <c r="R47" s="194">
        <v>0</v>
      </c>
      <c r="S47" s="194">
        <v>0</v>
      </c>
      <c r="T47" s="194">
        <v>0</v>
      </c>
      <c r="U47" s="194">
        <v>0</v>
      </c>
      <c r="V47" s="194">
        <v>0</v>
      </c>
      <c r="W47" s="194">
        <v>0</v>
      </c>
      <c r="X47" s="194">
        <v>0</v>
      </c>
      <c r="Y47" s="194">
        <v>0</v>
      </c>
      <c r="Z47" s="194">
        <v>0</v>
      </c>
      <c r="AA47" s="194">
        <v>0</v>
      </c>
      <c r="AB47" s="194">
        <v>0</v>
      </c>
      <c r="AC47" s="194">
        <v>0</v>
      </c>
      <c r="AD47" s="194">
        <v>0</v>
      </c>
      <c r="AE47" s="194">
        <v>0</v>
      </c>
      <c r="AF47" s="194">
        <v>0</v>
      </c>
      <c r="AG47" s="194">
        <v>0</v>
      </c>
      <c r="AH47" s="194">
        <v>0</v>
      </c>
      <c r="AI47" s="194">
        <v>0</v>
      </c>
      <c r="AJ47" s="194">
        <v>0</v>
      </c>
      <c r="AK47" s="194">
        <v>0</v>
      </c>
      <c r="AL47" s="194">
        <v>0</v>
      </c>
      <c r="AM47" s="194">
        <v>0</v>
      </c>
      <c r="AN47" s="194">
        <v>0</v>
      </c>
      <c r="AO47" s="194">
        <v>0</v>
      </c>
      <c r="AP47" s="194">
        <v>0</v>
      </c>
      <c r="AQ47" s="194">
        <v>0</v>
      </c>
      <c r="AR47" s="194">
        <v>0</v>
      </c>
      <c r="AS47" s="194">
        <v>0</v>
      </c>
    </row>
    <row r="48" spans="1:45" ht="47.25" x14ac:dyDescent="0.2">
      <c r="A48" s="168" t="s">
        <v>491</v>
      </c>
      <c r="B48" s="195" t="s">
        <v>714</v>
      </c>
      <c r="C48" s="168"/>
      <c r="D48" s="196">
        <f t="shared" ref="D48:AS48" si="11">IF(AND(D49="нд",D49=D57,D57=D61,D61=D71),"нд",SUMIF(D49,"&gt;0",D49)+SUMIF(D57,"&gt;0",D57)+SUMIF(D61,"&gt;0",D61)+SUMIF(D71,"&gt;0",D71))</f>
        <v>0</v>
      </c>
      <c r="E48" s="196">
        <f t="shared" si="11"/>
        <v>0</v>
      </c>
      <c r="F48" s="196">
        <f t="shared" si="11"/>
        <v>0</v>
      </c>
      <c r="G48" s="196">
        <f t="shared" si="11"/>
        <v>0</v>
      </c>
      <c r="H48" s="196">
        <f t="shared" si="11"/>
        <v>0</v>
      </c>
      <c r="I48" s="196">
        <f t="shared" si="11"/>
        <v>0</v>
      </c>
      <c r="J48" s="196">
        <f t="shared" si="11"/>
        <v>0</v>
      </c>
      <c r="K48" s="196">
        <f t="shared" si="11"/>
        <v>0</v>
      </c>
      <c r="L48" s="196">
        <f t="shared" si="11"/>
        <v>4.5</v>
      </c>
      <c r="M48" s="196">
        <f t="shared" si="11"/>
        <v>0</v>
      </c>
      <c r="N48" s="196">
        <f t="shared" si="11"/>
        <v>0</v>
      </c>
      <c r="O48" s="196">
        <f t="shared" si="11"/>
        <v>0</v>
      </c>
      <c r="P48" s="196">
        <f t="shared" si="11"/>
        <v>0</v>
      </c>
      <c r="Q48" s="196">
        <f t="shared" si="11"/>
        <v>0</v>
      </c>
      <c r="R48" s="196">
        <f t="shared" si="11"/>
        <v>0</v>
      </c>
      <c r="S48" s="196">
        <f t="shared" si="11"/>
        <v>0</v>
      </c>
      <c r="T48" s="196">
        <f t="shared" si="11"/>
        <v>0</v>
      </c>
      <c r="U48" s="196">
        <f t="shared" si="11"/>
        <v>0</v>
      </c>
      <c r="V48" s="196">
        <f t="shared" si="11"/>
        <v>0</v>
      </c>
      <c r="W48" s="196">
        <f t="shared" si="11"/>
        <v>0</v>
      </c>
      <c r="X48" s="196">
        <f t="shared" si="11"/>
        <v>0</v>
      </c>
      <c r="Y48" s="196">
        <f t="shared" si="11"/>
        <v>0</v>
      </c>
      <c r="Z48" s="196">
        <f t="shared" si="11"/>
        <v>0</v>
      </c>
      <c r="AA48" s="196">
        <f t="shared" si="11"/>
        <v>0</v>
      </c>
      <c r="AB48" s="196">
        <f t="shared" si="11"/>
        <v>0</v>
      </c>
      <c r="AC48" s="196">
        <f t="shared" si="11"/>
        <v>0</v>
      </c>
      <c r="AD48" s="196">
        <f t="shared" si="11"/>
        <v>0</v>
      </c>
      <c r="AE48" s="196">
        <f t="shared" si="11"/>
        <v>0</v>
      </c>
      <c r="AF48" s="196">
        <f t="shared" si="11"/>
        <v>0</v>
      </c>
      <c r="AG48" s="196">
        <f t="shared" si="11"/>
        <v>0</v>
      </c>
      <c r="AH48" s="196">
        <f t="shared" si="11"/>
        <v>0</v>
      </c>
      <c r="AI48" s="196">
        <f t="shared" si="11"/>
        <v>0</v>
      </c>
      <c r="AJ48" s="196">
        <f t="shared" si="11"/>
        <v>12.22</v>
      </c>
      <c r="AK48" s="196">
        <f t="shared" si="11"/>
        <v>0</v>
      </c>
      <c r="AL48" s="196">
        <f t="shared" si="11"/>
        <v>0</v>
      </c>
      <c r="AM48" s="196">
        <f t="shared" si="11"/>
        <v>0</v>
      </c>
      <c r="AN48" s="196">
        <f t="shared" si="11"/>
        <v>0</v>
      </c>
      <c r="AO48" s="196">
        <f t="shared" si="11"/>
        <v>0</v>
      </c>
      <c r="AP48" s="196">
        <f t="shared" si="11"/>
        <v>0</v>
      </c>
      <c r="AQ48" s="196">
        <f t="shared" si="11"/>
        <v>0</v>
      </c>
      <c r="AR48" s="196">
        <f t="shared" si="11"/>
        <v>0</v>
      </c>
      <c r="AS48" s="196">
        <f t="shared" si="11"/>
        <v>0</v>
      </c>
    </row>
    <row r="49" spans="1:45" ht="78.75" x14ac:dyDescent="0.2">
      <c r="A49" s="168" t="s">
        <v>489</v>
      </c>
      <c r="B49" s="195" t="s">
        <v>715</v>
      </c>
      <c r="C49" s="168"/>
      <c r="D49" s="196">
        <f t="shared" ref="D49:AS49" si="12">IF(AND(D50="нд",D50=D56),"нд",SUMIF(D50,"&gt;0",D50)+SUMIF(D56,"&gt;0",D56))</f>
        <v>0</v>
      </c>
      <c r="E49" s="196">
        <f t="shared" si="12"/>
        <v>0</v>
      </c>
      <c r="F49" s="196">
        <f t="shared" si="12"/>
        <v>0</v>
      </c>
      <c r="G49" s="196">
        <f t="shared" si="12"/>
        <v>0</v>
      </c>
      <c r="H49" s="196">
        <f t="shared" si="12"/>
        <v>0</v>
      </c>
      <c r="I49" s="196">
        <f t="shared" si="12"/>
        <v>0</v>
      </c>
      <c r="J49" s="196">
        <f t="shared" si="12"/>
        <v>0</v>
      </c>
      <c r="K49" s="196">
        <f t="shared" si="12"/>
        <v>0</v>
      </c>
      <c r="L49" s="196">
        <f t="shared" si="12"/>
        <v>0</v>
      </c>
      <c r="M49" s="196">
        <f t="shared" si="12"/>
        <v>0</v>
      </c>
      <c r="N49" s="196">
        <f t="shared" si="12"/>
        <v>0</v>
      </c>
      <c r="O49" s="196">
        <f t="shared" si="12"/>
        <v>0</v>
      </c>
      <c r="P49" s="196">
        <f t="shared" si="12"/>
        <v>0</v>
      </c>
      <c r="Q49" s="196">
        <f t="shared" si="12"/>
        <v>0</v>
      </c>
      <c r="R49" s="196">
        <f t="shared" si="12"/>
        <v>0</v>
      </c>
      <c r="S49" s="196">
        <f t="shared" si="12"/>
        <v>0</v>
      </c>
      <c r="T49" s="196">
        <f t="shared" si="12"/>
        <v>0</v>
      </c>
      <c r="U49" s="196">
        <f t="shared" si="12"/>
        <v>0</v>
      </c>
      <c r="V49" s="196">
        <f t="shared" si="12"/>
        <v>0</v>
      </c>
      <c r="W49" s="196">
        <f t="shared" si="12"/>
        <v>0</v>
      </c>
      <c r="X49" s="196">
        <f t="shared" si="12"/>
        <v>0</v>
      </c>
      <c r="Y49" s="196">
        <f t="shared" si="12"/>
        <v>0</v>
      </c>
      <c r="Z49" s="196">
        <f t="shared" si="12"/>
        <v>0</v>
      </c>
      <c r="AA49" s="196">
        <f t="shared" si="12"/>
        <v>0</v>
      </c>
      <c r="AB49" s="196">
        <f t="shared" si="12"/>
        <v>0</v>
      </c>
      <c r="AC49" s="196">
        <f t="shared" si="12"/>
        <v>0</v>
      </c>
      <c r="AD49" s="196">
        <f t="shared" si="12"/>
        <v>0</v>
      </c>
      <c r="AE49" s="196">
        <f t="shared" si="12"/>
        <v>0</v>
      </c>
      <c r="AF49" s="196">
        <f t="shared" si="12"/>
        <v>0</v>
      </c>
      <c r="AG49" s="196">
        <f t="shared" si="12"/>
        <v>0</v>
      </c>
      <c r="AH49" s="196">
        <f t="shared" si="12"/>
        <v>0</v>
      </c>
      <c r="AI49" s="196">
        <f t="shared" si="12"/>
        <v>0</v>
      </c>
      <c r="AJ49" s="196">
        <f t="shared" si="12"/>
        <v>1.202</v>
      </c>
      <c r="AK49" s="196">
        <f t="shared" si="12"/>
        <v>0</v>
      </c>
      <c r="AL49" s="196">
        <f t="shared" si="12"/>
        <v>0</v>
      </c>
      <c r="AM49" s="196">
        <f t="shared" si="12"/>
        <v>0</v>
      </c>
      <c r="AN49" s="196">
        <f t="shared" si="12"/>
        <v>0</v>
      </c>
      <c r="AO49" s="196">
        <f t="shared" si="12"/>
        <v>0</v>
      </c>
      <c r="AP49" s="196">
        <f t="shared" si="12"/>
        <v>0</v>
      </c>
      <c r="AQ49" s="196">
        <f t="shared" si="12"/>
        <v>0</v>
      </c>
      <c r="AR49" s="196">
        <f t="shared" si="12"/>
        <v>0</v>
      </c>
      <c r="AS49" s="196">
        <f t="shared" si="12"/>
        <v>0</v>
      </c>
    </row>
    <row r="50" spans="1:45" ht="31.5" x14ac:dyDescent="0.2">
      <c r="A50" s="168" t="s">
        <v>487</v>
      </c>
      <c r="B50" s="195" t="s">
        <v>716</v>
      </c>
      <c r="C50" s="168"/>
      <c r="D50" s="196" t="str">
        <f t="shared" ref="D50:AS50" si="13">IF((COUNTIF(D51:D55,"нд"))=(COUNTA(D51:D55)),"нд",SUMIF(D51:D55,"&gt;0",D51:D55))</f>
        <v>нд</v>
      </c>
      <c r="E50" s="196" t="str">
        <f t="shared" si="13"/>
        <v>нд</v>
      </c>
      <c r="F50" s="196" t="str">
        <f t="shared" si="13"/>
        <v>нд</v>
      </c>
      <c r="G50" s="196" t="str">
        <f t="shared" si="13"/>
        <v>нд</v>
      </c>
      <c r="H50" s="196" t="str">
        <f t="shared" si="13"/>
        <v>нд</v>
      </c>
      <c r="I50" s="196" t="str">
        <f t="shared" si="13"/>
        <v>нд</v>
      </c>
      <c r="J50" s="196" t="str">
        <f t="shared" si="13"/>
        <v>нд</v>
      </c>
      <c r="K50" s="196" t="str">
        <f t="shared" si="13"/>
        <v>нд</v>
      </c>
      <c r="L50" s="196" t="str">
        <f t="shared" si="13"/>
        <v>нд</v>
      </c>
      <c r="M50" s="196" t="str">
        <f t="shared" si="13"/>
        <v>нд</v>
      </c>
      <c r="N50" s="196" t="str">
        <f t="shared" si="13"/>
        <v>нд</v>
      </c>
      <c r="O50" s="196" t="str">
        <f t="shared" si="13"/>
        <v>нд</v>
      </c>
      <c r="P50" s="196" t="str">
        <f t="shared" si="13"/>
        <v>нд</v>
      </c>
      <c r="Q50" s="196" t="str">
        <f t="shared" si="13"/>
        <v>нд</v>
      </c>
      <c r="R50" s="196" t="str">
        <f t="shared" si="13"/>
        <v>нд</v>
      </c>
      <c r="S50" s="196" t="str">
        <f t="shared" si="13"/>
        <v>нд</v>
      </c>
      <c r="T50" s="196" t="str">
        <f t="shared" si="13"/>
        <v>нд</v>
      </c>
      <c r="U50" s="196" t="str">
        <f t="shared" si="13"/>
        <v>нд</v>
      </c>
      <c r="V50" s="196" t="str">
        <f t="shared" si="13"/>
        <v>нд</v>
      </c>
      <c r="W50" s="196" t="str">
        <f t="shared" si="13"/>
        <v>нд</v>
      </c>
      <c r="X50" s="196" t="str">
        <f t="shared" si="13"/>
        <v>нд</v>
      </c>
      <c r="Y50" s="196" t="str">
        <f t="shared" si="13"/>
        <v>нд</v>
      </c>
      <c r="Z50" s="196" t="str">
        <f t="shared" si="13"/>
        <v>нд</v>
      </c>
      <c r="AA50" s="196" t="str">
        <f t="shared" si="13"/>
        <v>нд</v>
      </c>
      <c r="AB50" s="196" t="str">
        <f t="shared" si="13"/>
        <v>нд</v>
      </c>
      <c r="AC50" s="196" t="str">
        <f t="shared" si="13"/>
        <v>нд</v>
      </c>
      <c r="AD50" s="196" t="str">
        <f t="shared" si="13"/>
        <v>нд</v>
      </c>
      <c r="AE50" s="196" t="str">
        <f t="shared" si="13"/>
        <v>нд</v>
      </c>
      <c r="AF50" s="196" t="str">
        <f t="shared" si="13"/>
        <v>нд</v>
      </c>
      <c r="AG50" s="196" t="str">
        <f t="shared" si="13"/>
        <v>нд</v>
      </c>
      <c r="AH50" s="196" t="str">
        <f t="shared" si="13"/>
        <v>нд</v>
      </c>
      <c r="AI50" s="196" t="str">
        <f t="shared" si="13"/>
        <v>нд</v>
      </c>
      <c r="AJ50" s="196">
        <f t="shared" si="13"/>
        <v>1.202</v>
      </c>
      <c r="AK50" s="196" t="str">
        <f t="shared" si="13"/>
        <v>нд</v>
      </c>
      <c r="AL50" s="196" t="str">
        <f t="shared" si="13"/>
        <v>нд</v>
      </c>
      <c r="AM50" s="196" t="str">
        <f t="shared" si="13"/>
        <v>нд</v>
      </c>
      <c r="AN50" s="196" t="str">
        <f t="shared" si="13"/>
        <v>нд</v>
      </c>
      <c r="AO50" s="196" t="str">
        <f t="shared" si="13"/>
        <v>нд</v>
      </c>
      <c r="AP50" s="196" t="str">
        <f t="shared" si="13"/>
        <v>нд</v>
      </c>
      <c r="AQ50" s="196" t="str">
        <f t="shared" si="13"/>
        <v>нд</v>
      </c>
      <c r="AR50" s="196" t="str">
        <f t="shared" si="13"/>
        <v>нд</v>
      </c>
      <c r="AS50" s="196" t="str">
        <f t="shared" si="13"/>
        <v>нд</v>
      </c>
    </row>
    <row r="51" spans="1:45" ht="15.75" x14ac:dyDescent="0.2">
      <c r="A51" s="172" t="s">
        <v>487</v>
      </c>
      <c r="B51" s="169" t="s">
        <v>884</v>
      </c>
      <c r="C51" s="170" t="s">
        <v>885</v>
      </c>
      <c r="D51" s="197"/>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88">
        <v>0.24099999999999999</v>
      </c>
      <c r="AK51" s="176"/>
      <c r="AL51" s="176"/>
      <c r="AM51" s="176"/>
      <c r="AN51" s="176"/>
      <c r="AO51" s="176"/>
      <c r="AP51" s="176"/>
      <c r="AQ51" s="176"/>
      <c r="AR51" s="176"/>
      <c r="AS51" s="176"/>
    </row>
    <row r="52" spans="1:45" ht="15.75" x14ac:dyDescent="0.2">
      <c r="A52" s="172" t="s">
        <v>487</v>
      </c>
      <c r="B52" s="169" t="s">
        <v>886</v>
      </c>
      <c r="C52" s="170" t="s">
        <v>887</v>
      </c>
      <c r="D52" s="197"/>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88">
        <v>0.24099999999999999</v>
      </c>
      <c r="AK52" s="176"/>
      <c r="AL52" s="176"/>
      <c r="AM52" s="176"/>
      <c r="AN52" s="176"/>
      <c r="AO52" s="176"/>
      <c r="AP52" s="176"/>
      <c r="AQ52" s="176"/>
      <c r="AR52" s="176"/>
      <c r="AS52" s="176"/>
    </row>
    <row r="53" spans="1:45" ht="15.75" x14ac:dyDescent="0.2">
      <c r="A53" s="172" t="s">
        <v>487</v>
      </c>
      <c r="B53" s="169" t="s">
        <v>888</v>
      </c>
      <c r="C53" s="170" t="s">
        <v>889</v>
      </c>
      <c r="D53" s="197"/>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88">
        <v>0.24</v>
      </c>
      <c r="AK53" s="176"/>
      <c r="AL53" s="176"/>
      <c r="AM53" s="176"/>
      <c r="AN53" s="176"/>
      <c r="AO53" s="176"/>
      <c r="AP53" s="176"/>
      <c r="AQ53" s="176"/>
      <c r="AR53" s="176"/>
      <c r="AS53" s="176"/>
    </row>
    <row r="54" spans="1:45" ht="15.75" x14ac:dyDescent="0.2">
      <c r="A54" s="172" t="s">
        <v>487</v>
      </c>
      <c r="B54" s="169" t="s">
        <v>890</v>
      </c>
      <c r="C54" s="170" t="s">
        <v>891</v>
      </c>
      <c r="D54" s="197"/>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88">
        <v>0.24</v>
      </c>
      <c r="AK54" s="176"/>
      <c r="AL54" s="176"/>
      <c r="AM54" s="176"/>
      <c r="AN54" s="176"/>
      <c r="AO54" s="176"/>
      <c r="AP54" s="176"/>
      <c r="AQ54" s="176"/>
      <c r="AR54" s="176"/>
      <c r="AS54" s="176"/>
    </row>
    <row r="55" spans="1:45" ht="15.75" x14ac:dyDescent="0.2">
      <c r="A55" s="172" t="s">
        <v>487</v>
      </c>
      <c r="B55" s="169" t="s">
        <v>892</v>
      </c>
      <c r="C55" s="170" t="s">
        <v>893</v>
      </c>
      <c r="D55" s="197"/>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88">
        <v>0.24</v>
      </c>
      <c r="AK55" s="176"/>
      <c r="AL55" s="176"/>
      <c r="AM55" s="176"/>
      <c r="AN55" s="176"/>
      <c r="AO55" s="176"/>
      <c r="AP55" s="176"/>
      <c r="AQ55" s="176"/>
      <c r="AR55" s="176"/>
      <c r="AS55" s="176"/>
    </row>
    <row r="56" spans="1:45" ht="63" x14ac:dyDescent="0.2">
      <c r="A56" s="168" t="s">
        <v>486</v>
      </c>
      <c r="B56" s="195" t="s">
        <v>730</v>
      </c>
      <c r="C56" s="168"/>
      <c r="D56" s="194">
        <v>0</v>
      </c>
      <c r="E56" s="194">
        <v>0</v>
      </c>
      <c r="F56" s="194">
        <v>0</v>
      </c>
      <c r="G56" s="194">
        <v>0</v>
      </c>
      <c r="H56" s="194">
        <v>0</v>
      </c>
      <c r="I56" s="194">
        <v>0</v>
      </c>
      <c r="J56" s="194">
        <v>0</v>
      </c>
      <c r="K56" s="194">
        <v>0</v>
      </c>
      <c r="L56" s="194">
        <v>0</v>
      </c>
      <c r="M56" s="194">
        <v>0</v>
      </c>
      <c r="N56" s="194">
        <v>0</v>
      </c>
      <c r="O56" s="194">
        <v>0</v>
      </c>
      <c r="P56" s="194">
        <v>0</v>
      </c>
      <c r="Q56" s="194">
        <v>0</v>
      </c>
      <c r="R56" s="194">
        <v>0</v>
      </c>
      <c r="S56" s="194">
        <v>0</v>
      </c>
      <c r="T56" s="194">
        <v>0</v>
      </c>
      <c r="U56" s="194">
        <v>0</v>
      </c>
      <c r="V56" s="194">
        <v>0</v>
      </c>
      <c r="W56" s="194">
        <v>0</v>
      </c>
      <c r="X56" s="194">
        <v>0</v>
      </c>
      <c r="Y56" s="194">
        <v>0</v>
      </c>
      <c r="Z56" s="194">
        <v>0</v>
      </c>
      <c r="AA56" s="194">
        <v>0</v>
      </c>
      <c r="AB56" s="194">
        <v>0</v>
      </c>
      <c r="AC56" s="194">
        <v>0</v>
      </c>
      <c r="AD56" s="194">
        <v>0</v>
      </c>
      <c r="AE56" s="194">
        <v>0</v>
      </c>
      <c r="AF56" s="194">
        <v>0</v>
      </c>
      <c r="AG56" s="194">
        <v>0</v>
      </c>
      <c r="AH56" s="194">
        <v>0</v>
      </c>
      <c r="AI56" s="194">
        <v>0</v>
      </c>
      <c r="AJ56" s="194">
        <v>0</v>
      </c>
      <c r="AK56" s="194">
        <v>0</v>
      </c>
      <c r="AL56" s="194">
        <v>0</v>
      </c>
      <c r="AM56" s="194">
        <v>0</v>
      </c>
      <c r="AN56" s="194">
        <v>0</v>
      </c>
      <c r="AO56" s="194">
        <v>0</v>
      </c>
      <c r="AP56" s="194">
        <v>0</v>
      </c>
      <c r="AQ56" s="194">
        <v>0</v>
      </c>
      <c r="AR56" s="194">
        <v>0</v>
      </c>
      <c r="AS56" s="194">
        <v>0</v>
      </c>
    </row>
    <row r="57" spans="1:45" ht="47.25" x14ac:dyDescent="0.2">
      <c r="A57" s="168" t="s">
        <v>483</v>
      </c>
      <c r="B57" s="195" t="s">
        <v>731</v>
      </c>
      <c r="C57" s="168"/>
      <c r="D57" s="196">
        <f t="shared" ref="D57:AS57" si="14">IF(AND(D58="нд",D58=D60),"нд",SUMIF(D58,"&gt;0",D58)+SUMIF(D60,"&gt;0",D60))</f>
        <v>0</v>
      </c>
      <c r="E57" s="196">
        <f t="shared" si="14"/>
        <v>0</v>
      </c>
      <c r="F57" s="196">
        <f t="shared" si="14"/>
        <v>0</v>
      </c>
      <c r="G57" s="196">
        <f t="shared" si="14"/>
        <v>0</v>
      </c>
      <c r="H57" s="196">
        <f t="shared" si="14"/>
        <v>0</v>
      </c>
      <c r="I57" s="196">
        <f t="shared" si="14"/>
        <v>0</v>
      </c>
      <c r="J57" s="196">
        <f t="shared" si="14"/>
        <v>0</v>
      </c>
      <c r="K57" s="196">
        <f t="shared" si="14"/>
        <v>0</v>
      </c>
      <c r="L57" s="196">
        <f t="shared" si="14"/>
        <v>4.5</v>
      </c>
      <c r="M57" s="196">
        <f t="shared" si="14"/>
        <v>0</v>
      </c>
      <c r="N57" s="196">
        <f t="shared" si="14"/>
        <v>0</v>
      </c>
      <c r="O57" s="196">
        <f t="shared" si="14"/>
        <v>0</v>
      </c>
      <c r="P57" s="196">
        <f t="shared" si="14"/>
        <v>0</v>
      </c>
      <c r="Q57" s="196">
        <f t="shared" si="14"/>
        <v>0</v>
      </c>
      <c r="R57" s="196">
        <f t="shared" si="14"/>
        <v>0</v>
      </c>
      <c r="S57" s="196">
        <f t="shared" si="14"/>
        <v>0</v>
      </c>
      <c r="T57" s="196">
        <f t="shared" si="14"/>
        <v>0</v>
      </c>
      <c r="U57" s="196">
        <f t="shared" si="14"/>
        <v>0</v>
      </c>
      <c r="V57" s="196">
        <f t="shared" si="14"/>
        <v>0</v>
      </c>
      <c r="W57" s="196">
        <f t="shared" si="14"/>
        <v>0</v>
      </c>
      <c r="X57" s="196">
        <f t="shared" si="14"/>
        <v>0</v>
      </c>
      <c r="Y57" s="196">
        <f t="shared" si="14"/>
        <v>0</v>
      </c>
      <c r="Z57" s="196">
        <f t="shared" si="14"/>
        <v>0</v>
      </c>
      <c r="AA57" s="196">
        <f t="shared" si="14"/>
        <v>0</v>
      </c>
      <c r="AB57" s="196">
        <f t="shared" si="14"/>
        <v>0</v>
      </c>
      <c r="AC57" s="196">
        <f t="shared" si="14"/>
        <v>0</v>
      </c>
      <c r="AD57" s="196">
        <f t="shared" si="14"/>
        <v>0</v>
      </c>
      <c r="AE57" s="196">
        <f t="shared" si="14"/>
        <v>0</v>
      </c>
      <c r="AF57" s="196">
        <f t="shared" si="14"/>
        <v>0</v>
      </c>
      <c r="AG57" s="196">
        <f t="shared" si="14"/>
        <v>0</v>
      </c>
      <c r="AH57" s="196">
        <f t="shared" si="14"/>
        <v>0</v>
      </c>
      <c r="AI57" s="196">
        <f t="shared" si="14"/>
        <v>0</v>
      </c>
      <c r="AJ57" s="196">
        <f t="shared" si="14"/>
        <v>11.018000000000001</v>
      </c>
      <c r="AK57" s="196">
        <f t="shared" si="14"/>
        <v>0</v>
      </c>
      <c r="AL57" s="196">
        <f t="shared" si="14"/>
        <v>0</v>
      </c>
      <c r="AM57" s="196">
        <f t="shared" si="14"/>
        <v>0</v>
      </c>
      <c r="AN57" s="196">
        <f t="shared" si="14"/>
        <v>0</v>
      </c>
      <c r="AO57" s="196">
        <f t="shared" si="14"/>
        <v>0</v>
      </c>
      <c r="AP57" s="196">
        <f t="shared" si="14"/>
        <v>0</v>
      </c>
      <c r="AQ57" s="196">
        <f t="shared" si="14"/>
        <v>0</v>
      </c>
      <c r="AR57" s="196">
        <f t="shared" si="14"/>
        <v>0</v>
      </c>
      <c r="AS57" s="196">
        <f t="shared" si="14"/>
        <v>0</v>
      </c>
    </row>
    <row r="58" spans="1:45" ht="31.5" x14ac:dyDescent="0.2">
      <c r="A58" s="168" t="s">
        <v>481</v>
      </c>
      <c r="B58" s="195" t="s">
        <v>732</v>
      </c>
      <c r="C58" s="168"/>
      <c r="D58" s="196" t="str">
        <f t="shared" ref="D58:AS58" si="15">IF((COUNTIF(D59:D59,"нд"))=(COUNTA(D59:D59)),"нд",SUMIF(D59:D59,"&gt;0",D59:D59))</f>
        <v>нд</v>
      </c>
      <c r="E58" s="196" t="str">
        <f t="shared" si="15"/>
        <v>нд</v>
      </c>
      <c r="F58" s="196" t="str">
        <f t="shared" si="15"/>
        <v>нд</v>
      </c>
      <c r="G58" s="196" t="str">
        <f t="shared" si="15"/>
        <v>нд</v>
      </c>
      <c r="H58" s="196" t="str">
        <f t="shared" si="15"/>
        <v>нд</v>
      </c>
      <c r="I58" s="196" t="str">
        <f t="shared" si="15"/>
        <v>нд</v>
      </c>
      <c r="J58" s="196" t="str">
        <f t="shared" si="15"/>
        <v>нд</v>
      </c>
      <c r="K58" s="196" t="str">
        <f t="shared" si="15"/>
        <v>нд</v>
      </c>
      <c r="L58" s="196">
        <f t="shared" si="15"/>
        <v>4.5</v>
      </c>
      <c r="M58" s="196" t="str">
        <f t="shared" si="15"/>
        <v>нд</v>
      </c>
      <c r="N58" s="196" t="str">
        <f t="shared" si="15"/>
        <v>нд</v>
      </c>
      <c r="O58" s="196" t="str">
        <f t="shared" si="15"/>
        <v>нд</v>
      </c>
      <c r="P58" s="196" t="str">
        <f t="shared" si="15"/>
        <v>нд</v>
      </c>
      <c r="Q58" s="196" t="str">
        <f t="shared" si="15"/>
        <v>нд</v>
      </c>
      <c r="R58" s="196" t="str">
        <f t="shared" si="15"/>
        <v>нд</v>
      </c>
      <c r="S58" s="196" t="str">
        <f t="shared" si="15"/>
        <v>нд</v>
      </c>
      <c r="T58" s="196" t="str">
        <f t="shared" si="15"/>
        <v>нд</v>
      </c>
      <c r="U58" s="196" t="str">
        <f t="shared" si="15"/>
        <v>нд</v>
      </c>
      <c r="V58" s="196" t="str">
        <f t="shared" si="15"/>
        <v>нд</v>
      </c>
      <c r="W58" s="196" t="str">
        <f t="shared" si="15"/>
        <v>нд</v>
      </c>
      <c r="X58" s="196" t="str">
        <f t="shared" si="15"/>
        <v>нд</v>
      </c>
      <c r="Y58" s="196" t="str">
        <f t="shared" si="15"/>
        <v>нд</v>
      </c>
      <c r="Z58" s="196" t="str">
        <f t="shared" si="15"/>
        <v>нд</v>
      </c>
      <c r="AA58" s="196" t="str">
        <f t="shared" si="15"/>
        <v>нд</v>
      </c>
      <c r="AB58" s="196" t="str">
        <f t="shared" si="15"/>
        <v>нд</v>
      </c>
      <c r="AC58" s="196" t="str">
        <f t="shared" si="15"/>
        <v>нд</v>
      </c>
      <c r="AD58" s="196" t="str">
        <f t="shared" si="15"/>
        <v>нд</v>
      </c>
      <c r="AE58" s="196" t="str">
        <f t="shared" si="15"/>
        <v>нд</v>
      </c>
      <c r="AF58" s="196" t="str">
        <f t="shared" si="15"/>
        <v>нд</v>
      </c>
      <c r="AG58" s="196" t="str">
        <f t="shared" si="15"/>
        <v>нд</v>
      </c>
      <c r="AH58" s="196" t="str">
        <f t="shared" si="15"/>
        <v>нд</v>
      </c>
      <c r="AI58" s="196" t="str">
        <f t="shared" si="15"/>
        <v>нд</v>
      </c>
      <c r="AJ58" s="196">
        <f t="shared" si="15"/>
        <v>11.018000000000001</v>
      </c>
      <c r="AK58" s="196" t="str">
        <f t="shared" si="15"/>
        <v>нд</v>
      </c>
      <c r="AL58" s="196" t="str">
        <f t="shared" si="15"/>
        <v>нд</v>
      </c>
      <c r="AM58" s="196" t="str">
        <f t="shared" si="15"/>
        <v>нд</v>
      </c>
      <c r="AN58" s="196" t="str">
        <f t="shared" si="15"/>
        <v>нд</v>
      </c>
      <c r="AO58" s="196" t="str">
        <f t="shared" si="15"/>
        <v>нд</v>
      </c>
      <c r="AP58" s="196" t="str">
        <f t="shared" si="15"/>
        <v>нд</v>
      </c>
      <c r="AQ58" s="196" t="str">
        <f t="shared" si="15"/>
        <v>нд</v>
      </c>
      <c r="AR58" s="196" t="str">
        <f t="shared" si="15"/>
        <v>нд</v>
      </c>
      <c r="AS58" s="196" t="str">
        <f t="shared" si="15"/>
        <v>нд</v>
      </c>
    </row>
    <row r="59" spans="1:45" ht="31.5" x14ac:dyDescent="0.2">
      <c r="A59" s="172" t="s">
        <v>481</v>
      </c>
      <c r="B59" s="171" t="s">
        <v>894</v>
      </c>
      <c r="C59" s="172" t="s">
        <v>895</v>
      </c>
      <c r="D59" s="197"/>
      <c r="E59" s="176"/>
      <c r="F59" s="176"/>
      <c r="G59" s="176"/>
      <c r="H59" s="176"/>
      <c r="I59" s="176"/>
      <c r="J59" s="176"/>
      <c r="K59" s="176"/>
      <c r="L59" s="197">
        <v>4.5</v>
      </c>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88">
        <v>11.018000000000001</v>
      </c>
      <c r="AK59" s="176"/>
      <c r="AL59" s="176"/>
      <c r="AM59" s="176"/>
      <c r="AN59" s="176"/>
      <c r="AO59" s="176"/>
      <c r="AP59" s="176"/>
      <c r="AQ59" s="176"/>
      <c r="AR59" s="176"/>
      <c r="AS59" s="176"/>
    </row>
    <row r="60" spans="1:45" ht="47.25" x14ac:dyDescent="0.2">
      <c r="A60" s="168" t="s">
        <v>480</v>
      </c>
      <c r="B60" s="195" t="s">
        <v>739</v>
      </c>
      <c r="C60" s="168"/>
      <c r="D60" s="194">
        <v>0</v>
      </c>
      <c r="E60" s="194">
        <v>0</v>
      </c>
      <c r="F60" s="194">
        <v>0</v>
      </c>
      <c r="G60" s="194">
        <v>0</v>
      </c>
      <c r="H60" s="194">
        <v>0</v>
      </c>
      <c r="I60" s="194">
        <v>0</v>
      </c>
      <c r="J60" s="194">
        <v>0</v>
      </c>
      <c r="K60" s="194">
        <v>0</v>
      </c>
      <c r="L60" s="194">
        <v>0</v>
      </c>
      <c r="M60" s="194">
        <v>0</v>
      </c>
      <c r="N60" s="194">
        <v>0</v>
      </c>
      <c r="O60" s="194">
        <v>0</v>
      </c>
      <c r="P60" s="194">
        <v>0</v>
      </c>
      <c r="Q60" s="194">
        <v>0</v>
      </c>
      <c r="R60" s="194">
        <v>0</v>
      </c>
      <c r="S60" s="194">
        <v>0</v>
      </c>
      <c r="T60" s="194">
        <v>0</v>
      </c>
      <c r="U60" s="194">
        <v>0</v>
      </c>
      <c r="V60" s="194">
        <v>0</v>
      </c>
      <c r="W60" s="194">
        <v>0</v>
      </c>
      <c r="X60" s="194">
        <v>0</v>
      </c>
      <c r="Y60" s="194">
        <v>0</v>
      </c>
      <c r="Z60" s="194">
        <v>0</v>
      </c>
      <c r="AA60" s="194">
        <v>0</v>
      </c>
      <c r="AB60" s="194">
        <v>0</v>
      </c>
      <c r="AC60" s="194">
        <v>0</v>
      </c>
      <c r="AD60" s="194">
        <v>0</v>
      </c>
      <c r="AE60" s="194">
        <v>0</v>
      </c>
      <c r="AF60" s="194">
        <v>0</v>
      </c>
      <c r="AG60" s="194">
        <v>0</v>
      </c>
      <c r="AH60" s="194">
        <v>0</v>
      </c>
      <c r="AI60" s="194">
        <v>0</v>
      </c>
      <c r="AJ60" s="194">
        <v>0</v>
      </c>
      <c r="AK60" s="194">
        <v>0</v>
      </c>
      <c r="AL60" s="194">
        <v>0</v>
      </c>
      <c r="AM60" s="194">
        <v>0</v>
      </c>
      <c r="AN60" s="194">
        <v>0</v>
      </c>
      <c r="AO60" s="194">
        <v>0</v>
      </c>
      <c r="AP60" s="194">
        <v>0</v>
      </c>
      <c r="AQ60" s="194">
        <v>0</v>
      </c>
      <c r="AR60" s="194">
        <v>0</v>
      </c>
      <c r="AS60" s="194">
        <v>0</v>
      </c>
    </row>
    <row r="61" spans="1:45" ht="47.25" x14ac:dyDescent="0.2">
      <c r="A61" s="168" t="s">
        <v>477</v>
      </c>
      <c r="B61" s="195" t="s">
        <v>740</v>
      </c>
      <c r="C61" s="168"/>
      <c r="D61" s="194">
        <f t="shared" ref="D61:AS61" si="16">IF(AND(D62="нд",D62=D64,D64=D65,D65=D66,D66=D67,D67=D68,D68=D69,D69=D70),"нд",SUMIF(D62,"&gt;0",D62)+SUMIF(D64,"&gt;0",D64)+SUMIF(D65,"&gt;0",D65)+SUMIF(D66,"&gt;0",D66)+SUMIF(D67,"&gt;0",D67)+SUMIF(D68,"&gt;0",D68)+SUMIF(D69,"&gt;0",D69)+SUMIF(D70,"&gt;0",D70))</f>
        <v>0</v>
      </c>
      <c r="E61" s="194">
        <f t="shared" si="16"/>
        <v>0</v>
      </c>
      <c r="F61" s="194">
        <f t="shared" si="16"/>
        <v>0</v>
      </c>
      <c r="G61" s="194">
        <f t="shared" si="16"/>
        <v>0</v>
      </c>
      <c r="H61" s="194">
        <f t="shared" si="16"/>
        <v>0</v>
      </c>
      <c r="I61" s="194">
        <f t="shared" si="16"/>
        <v>0</v>
      </c>
      <c r="J61" s="194">
        <f t="shared" si="16"/>
        <v>0</v>
      </c>
      <c r="K61" s="194">
        <f t="shared" si="16"/>
        <v>0</v>
      </c>
      <c r="L61" s="194">
        <f t="shared" si="16"/>
        <v>0</v>
      </c>
      <c r="M61" s="194">
        <f t="shared" si="16"/>
        <v>0</v>
      </c>
      <c r="N61" s="194">
        <f t="shared" si="16"/>
        <v>0</v>
      </c>
      <c r="O61" s="194">
        <f t="shared" si="16"/>
        <v>0</v>
      </c>
      <c r="P61" s="194">
        <f t="shared" si="16"/>
        <v>0</v>
      </c>
      <c r="Q61" s="194">
        <f t="shared" si="16"/>
        <v>0</v>
      </c>
      <c r="R61" s="194">
        <f t="shared" si="16"/>
        <v>0</v>
      </c>
      <c r="S61" s="194">
        <f t="shared" si="16"/>
        <v>0</v>
      </c>
      <c r="T61" s="194">
        <f t="shared" si="16"/>
        <v>0</v>
      </c>
      <c r="U61" s="194">
        <f t="shared" si="16"/>
        <v>0</v>
      </c>
      <c r="V61" s="194">
        <f t="shared" si="16"/>
        <v>0</v>
      </c>
      <c r="W61" s="194">
        <f t="shared" si="16"/>
        <v>0</v>
      </c>
      <c r="X61" s="194">
        <f t="shared" si="16"/>
        <v>0</v>
      </c>
      <c r="Y61" s="194">
        <f t="shared" si="16"/>
        <v>0</v>
      </c>
      <c r="Z61" s="194">
        <f t="shared" si="16"/>
        <v>0</v>
      </c>
      <c r="AA61" s="194">
        <f t="shared" si="16"/>
        <v>0</v>
      </c>
      <c r="AB61" s="194">
        <f t="shared" si="16"/>
        <v>0</v>
      </c>
      <c r="AC61" s="194">
        <f t="shared" si="16"/>
        <v>0</v>
      </c>
      <c r="AD61" s="194">
        <f t="shared" si="16"/>
        <v>0</v>
      </c>
      <c r="AE61" s="194">
        <f t="shared" si="16"/>
        <v>0</v>
      </c>
      <c r="AF61" s="194">
        <f t="shared" si="16"/>
        <v>0</v>
      </c>
      <c r="AG61" s="194">
        <f t="shared" si="16"/>
        <v>0</v>
      </c>
      <c r="AH61" s="194">
        <f t="shared" si="16"/>
        <v>0</v>
      </c>
      <c r="AI61" s="194">
        <f t="shared" si="16"/>
        <v>0</v>
      </c>
      <c r="AJ61" s="194">
        <f t="shared" si="16"/>
        <v>0</v>
      </c>
      <c r="AK61" s="194">
        <f t="shared" si="16"/>
        <v>0</v>
      </c>
      <c r="AL61" s="194">
        <f t="shared" si="16"/>
        <v>0</v>
      </c>
      <c r="AM61" s="194">
        <f t="shared" si="16"/>
        <v>0</v>
      </c>
      <c r="AN61" s="194">
        <f t="shared" si="16"/>
        <v>0</v>
      </c>
      <c r="AO61" s="194">
        <f t="shared" si="16"/>
        <v>0</v>
      </c>
      <c r="AP61" s="194">
        <f t="shared" si="16"/>
        <v>0</v>
      </c>
      <c r="AQ61" s="194">
        <f t="shared" si="16"/>
        <v>0</v>
      </c>
      <c r="AR61" s="194">
        <f t="shared" si="16"/>
        <v>0</v>
      </c>
      <c r="AS61" s="194">
        <f t="shared" si="16"/>
        <v>0</v>
      </c>
    </row>
    <row r="62" spans="1:45" ht="47.25" x14ac:dyDescent="0.2">
      <c r="A62" s="168" t="s">
        <v>475</v>
      </c>
      <c r="B62" s="195" t="s">
        <v>741</v>
      </c>
      <c r="C62" s="168"/>
      <c r="D62" s="196" t="str">
        <f t="shared" ref="D62:AS62" si="17">IF((COUNTIF(D63:D63,"нд"))=(COUNTA(D63:D63)),"нд",SUMIF(D63:D63,"&gt;0",D63:D63))</f>
        <v>нд</v>
      </c>
      <c r="E62" s="196" t="str">
        <f t="shared" si="17"/>
        <v>нд</v>
      </c>
      <c r="F62" s="196" t="str">
        <f t="shared" si="17"/>
        <v>нд</v>
      </c>
      <c r="G62" s="196" t="str">
        <f t="shared" si="17"/>
        <v>нд</v>
      </c>
      <c r="H62" s="196" t="str">
        <f t="shared" si="17"/>
        <v>нд</v>
      </c>
      <c r="I62" s="196" t="str">
        <f t="shared" si="17"/>
        <v>нд</v>
      </c>
      <c r="J62" s="196" t="str">
        <f t="shared" si="17"/>
        <v>нд</v>
      </c>
      <c r="K62" s="196" t="str">
        <f t="shared" si="17"/>
        <v>нд</v>
      </c>
      <c r="L62" s="196" t="str">
        <f t="shared" si="17"/>
        <v>нд</v>
      </c>
      <c r="M62" s="196" t="str">
        <f t="shared" si="17"/>
        <v>нд</v>
      </c>
      <c r="N62" s="196" t="str">
        <f t="shared" si="17"/>
        <v>нд</v>
      </c>
      <c r="O62" s="196" t="str">
        <f t="shared" si="17"/>
        <v>нд</v>
      </c>
      <c r="P62" s="196" t="str">
        <f t="shared" si="17"/>
        <v>нд</v>
      </c>
      <c r="Q62" s="196" t="str">
        <f t="shared" si="17"/>
        <v>нд</v>
      </c>
      <c r="R62" s="196" t="str">
        <f t="shared" si="17"/>
        <v>нд</v>
      </c>
      <c r="S62" s="196" t="str">
        <f t="shared" si="17"/>
        <v>нд</v>
      </c>
      <c r="T62" s="196" t="str">
        <f t="shared" si="17"/>
        <v>нд</v>
      </c>
      <c r="U62" s="196" t="str">
        <f t="shared" si="17"/>
        <v>нд</v>
      </c>
      <c r="V62" s="196" t="str">
        <f t="shared" si="17"/>
        <v>нд</v>
      </c>
      <c r="W62" s="196" t="str">
        <f t="shared" si="17"/>
        <v>нд</v>
      </c>
      <c r="X62" s="196" t="str">
        <f t="shared" si="17"/>
        <v>нд</v>
      </c>
      <c r="Y62" s="196" t="str">
        <f t="shared" si="17"/>
        <v>нд</v>
      </c>
      <c r="Z62" s="196" t="str">
        <f t="shared" si="17"/>
        <v>нд</v>
      </c>
      <c r="AA62" s="196" t="str">
        <f t="shared" si="17"/>
        <v>нд</v>
      </c>
      <c r="AB62" s="196" t="str">
        <f t="shared" si="17"/>
        <v>нд</v>
      </c>
      <c r="AC62" s="196" t="str">
        <f t="shared" si="17"/>
        <v>нд</v>
      </c>
      <c r="AD62" s="196" t="str">
        <f t="shared" si="17"/>
        <v>нд</v>
      </c>
      <c r="AE62" s="196" t="str">
        <f t="shared" si="17"/>
        <v>нд</v>
      </c>
      <c r="AF62" s="196" t="str">
        <f t="shared" si="17"/>
        <v>нд</v>
      </c>
      <c r="AG62" s="196" t="str">
        <f t="shared" si="17"/>
        <v>нд</v>
      </c>
      <c r="AH62" s="196" t="str">
        <f t="shared" si="17"/>
        <v>нд</v>
      </c>
      <c r="AI62" s="196" t="str">
        <f t="shared" si="17"/>
        <v>нд</v>
      </c>
      <c r="AJ62" s="196" t="str">
        <f t="shared" si="17"/>
        <v>нд</v>
      </c>
      <c r="AK62" s="196" t="str">
        <f t="shared" si="17"/>
        <v>нд</v>
      </c>
      <c r="AL62" s="196" t="str">
        <f t="shared" si="17"/>
        <v>нд</v>
      </c>
      <c r="AM62" s="196" t="str">
        <f t="shared" si="17"/>
        <v>нд</v>
      </c>
      <c r="AN62" s="196" t="str">
        <f t="shared" si="17"/>
        <v>нд</v>
      </c>
      <c r="AO62" s="196" t="str">
        <f t="shared" si="17"/>
        <v>нд</v>
      </c>
      <c r="AP62" s="196" t="str">
        <f t="shared" si="17"/>
        <v>нд</v>
      </c>
      <c r="AQ62" s="196" t="str">
        <f t="shared" si="17"/>
        <v>нд</v>
      </c>
      <c r="AR62" s="196" t="str">
        <f t="shared" si="17"/>
        <v>нд</v>
      </c>
      <c r="AS62" s="196" t="str">
        <f t="shared" si="17"/>
        <v>нд</v>
      </c>
    </row>
    <row r="63" spans="1:45" ht="15.75" x14ac:dyDescent="0.2">
      <c r="A63" s="172"/>
      <c r="B63" s="171"/>
      <c r="C63" s="172"/>
      <c r="D63" s="197"/>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c r="AN63" s="176"/>
      <c r="AO63" s="176"/>
      <c r="AP63" s="176"/>
      <c r="AQ63" s="176"/>
      <c r="AR63" s="176"/>
      <c r="AS63" s="176"/>
    </row>
    <row r="64" spans="1:45" ht="47.25" x14ac:dyDescent="0.2">
      <c r="A64" s="168" t="s">
        <v>473</v>
      </c>
      <c r="B64" s="195" t="s">
        <v>744</v>
      </c>
      <c r="C64" s="168"/>
      <c r="D64" s="194">
        <v>0</v>
      </c>
      <c r="E64" s="194">
        <v>0</v>
      </c>
      <c r="F64" s="194">
        <v>0</v>
      </c>
      <c r="G64" s="194">
        <v>0</v>
      </c>
      <c r="H64" s="194">
        <v>0</v>
      </c>
      <c r="I64" s="194">
        <v>0</v>
      </c>
      <c r="J64" s="194">
        <v>0</v>
      </c>
      <c r="K64" s="194">
        <v>0</v>
      </c>
      <c r="L64" s="194">
        <v>0</v>
      </c>
      <c r="M64" s="194">
        <v>0</v>
      </c>
      <c r="N64" s="194">
        <v>0</v>
      </c>
      <c r="O64" s="194">
        <v>0</v>
      </c>
      <c r="P64" s="194">
        <v>0</v>
      </c>
      <c r="Q64" s="194">
        <v>0</v>
      </c>
      <c r="R64" s="194">
        <v>0</v>
      </c>
      <c r="S64" s="194">
        <v>0</v>
      </c>
      <c r="T64" s="194">
        <v>0</v>
      </c>
      <c r="U64" s="194">
        <v>0</v>
      </c>
      <c r="V64" s="194">
        <v>0</v>
      </c>
      <c r="W64" s="194">
        <v>0</v>
      </c>
      <c r="X64" s="194">
        <v>0</v>
      </c>
      <c r="Y64" s="194">
        <v>0</v>
      </c>
      <c r="Z64" s="194">
        <v>0</v>
      </c>
      <c r="AA64" s="194">
        <v>0</v>
      </c>
      <c r="AB64" s="194">
        <v>0</v>
      </c>
      <c r="AC64" s="194">
        <v>0</v>
      </c>
      <c r="AD64" s="194">
        <v>0</v>
      </c>
      <c r="AE64" s="194">
        <v>0</v>
      </c>
      <c r="AF64" s="194">
        <v>0</v>
      </c>
      <c r="AG64" s="194">
        <v>0</v>
      </c>
      <c r="AH64" s="194">
        <v>0</v>
      </c>
      <c r="AI64" s="194">
        <v>0</v>
      </c>
      <c r="AJ64" s="194">
        <v>0</v>
      </c>
      <c r="AK64" s="194">
        <v>0</v>
      </c>
      <c r="AL64" s="194">
        <v>0</v>
      </c>
      <c r="AM64" s="194">
        <v>0</v>
      </c>
      <c r="AN64" s="194">
        <v>0</v>
      </c>
      <c r="AO64" s="194">
        <v>0</v>
      </c>
      <c r="AP64" s="194">
        <v>0</v>
      </c>
      <c r="AQ64" s="194">
        <v>0</v>
      </c>
      <c r="AR64" s="194">
        <v>0</v>
      </c>
      <c r="AS64" s="194">
        <v>0</v>
      </c>
    </row>
    <row r="65" spans="1:45" ht="31.5" x14ac:dyDescent="0.2">
      <c r="A65" s="168" t="s">
        <v>472</v>
      </c>
      <c r="B65" s="195" t="s">
        <v>745</v>
      </c>
      <c r="C65" s="168"/>
      <c r="D65" s="194">
        <v>0</v>
      </c>
      <c r="E65" s="194">
        <v>0</v>
      </c>
      <c r="F65" s="194">
        <v>0</v>
      </c>
      <c r="G65" s="194">
        <v>0</v>
      </c>
      <c r="H65" s="194">
        <v>0</v>
      </c>
      <c r="I65" s="194">
        <v>0</v>
      </c>
      <c r="J65" s="194">
        <v>0</v>
      </c>
      <c r="K65" s="194">
        <v>0</v>
      </c>
      <c r="L65" s="194">
        <v>0</v>
      </c>
      <c r="M65" s="194">
        <v>0</v>
      </c>
      <c r="N65" s="194">
        <v>0</v>
      </c>
      <c r="O65" s="194">
        <v>0</v>
      </c>
      <c r="P65" s="194">
        <v>0</v>
      </c>
      <c r="Q65" s="194">
        <v>0</v>
      </c>
      <c r="R65" s="194">
        <v>0</v>
      </c>
      <c r="S65" s="194">
        <v>0</v>
      </c>
      <c r="T65" s="194">
        <v>0</v>
      </c>
      <c r="U65" s="194">
        <v>0</v>
      </c>
      <c r="V65" s="194">
        <v>0</v>
      </c>
      <c r="W65" s="194">
        <v>0</v>
      </c>
      <c r="X65" s="194">
        <v>0</v>
      </c>
      <c r="Y65" s="194">
        <v>0</v>
      </c>
      <c r="Z65" s="194">
        <v>0</v>
      </c>
      <c r="AA65" s="194">
        <v>0</v>
      </c>
      <c r="AB65" s="194">
        <v>0</v>
      </c>
      <c r="AC65" s="194">
        <v>0</v>
      </c>
      <c r="AD65" s="194">
        <v>0</v>
      </c>
      <c r="AE65" s="194">
        <v>0</v>
      </c>
      <c r="AF65" s="194">
        <v>0</v>
      </c>
      <c r="AG65" s="194">
        <v>0</v>
      </c>
      <c r="AH65" s="194">
        <v>0</v>
      </c>
      <c r="AI65" s="194">
        <v>0</v>
      </c>
      <c r="AJ65" s="194">
        <v>0</v>
      </c>
      <c r="AK65" s="194">
        <v>0</v>
      </c>
      <c r="AL65" s="194">
        <v>0</v>
      </c>
      <c r="AM65" s="194">
        <v>0</v>
      </c>
      <c r="AN65" s="194">
        <v>0</v>
      </c>
      <c r="AO65" s="194">
        <v>0</v>
      </c>
      <c r="AP65" s="194">
        <v>0</v>
      </c>
      <c r="AQ65" s="194">
        <v>0</v>
      </c>
      <c r="AR65" s="194">
        <v>0</v>
      </c>
      <c r="AS65" s="194">
        <v>0</v>
      </c>
    </row>
    <row r="66" spans="1:45" ht="47.25" x14ac:dyDescent="0.2">
      <c r="A66" s="168" t="s">
        <v>471</v>
      </c>
      <c r="B66" s="195" t="s">
        <v>746</v>
      </c>
      <c r="C66" s="168"/>
      <c r="D66" s="194">
        <v>0</v>
      </c>
      <c r="E66" s="194">
        <v>0</v>
      </c>
      <c r="F66" s="194">
        <v>0</v>
      </c>
      <c r="G66" s="194">
        <v>0</v>
      </c>
      <c r="H66" s="194">
        <v>0</v>
      </c>
      <c r="I66" s="194">
        <v>0</v>
      </c>
      <c r="J66" s="194">
        <v>0</v>
      </c>
      <c r="K66" s="194">
        <v>0</v>
      </c>
      <c r="L66" s="194">
        <v>0</v>
      </c>
      <c r="M66" s="194">
        <v>0</v>
      </c>
      <c r="N66" s="194">
        <v>0</v>
      </c>
      <c r="O66" s="194">
        <v>0</v>
      </c>
      <c r="P66" s="194">
        <v>0</v>
      </c>
      <c r="Q66" s="194">
        <v>0</v>
      </c>
      <c r="R66" s="194">
        <v>0</v>
      </c>
      <c r="S66" s="194">
        <v>0</v>
      </c>
      <c r="T66" s="194">
        <v>0</v>
      </c>
      <c r="U66" s="194">
        <v>0</v>
      </c>
      <c r="V66" s="194">
        <v>0</v>
      </c>
      <c r="W66" s="194">
        <v>0</v>
      </c>
      <c r="X66" s="194">
        <v>0</v>
      </c>
      <c r="Y66" s="194">
        <v>0</v>
      </c>
      <c r="Z66" s="194">
        <v>0</v>
      </c>
      <c r="AA66" s="194">
        <v>0</v>
      </c>
      <c r="AB66" s="194">
        <v>0</v>
      </c>
      <c r="AC66" s="194">
        <v>0</v>
      </c>
      <c r="AD66" s="194">
        <v>0</v>
      </c>
      <c r="AE66" s="194">
        <v>0</v>
      </c>
      <c r="AF66" s="194">
        <v>0</v>
      </c>
      <c r="AG66" s="194">
        <v>0</v>
      </c>
      <c r="AH66" s="194">
        <v>0</v>
      </c>
      <c r="AI66" s="194">
        <v>0</v>
      </c>
      <c r="AJ66" s="194">
        <v>0</v>
      </c>
      <c r="AK66" s="194">
        <v>0</v>
      </c>
      <c r="AL66" s="194">
        <v>0</v>
      </c>
      <c r="AM66" s="194">
        <v>0</v>
      </c>
      <c r="AN66" s="194">
        <v>0</v>
      </c>
      <c r="AO66" s="194">
        <v>0</v>
      </c>
      <c r="AP66" s="194">
        <v>0</v>
      </c>
      <c r="AQ66" s="194">
        <v>0</v>
      </c>
      <c r="AR66" s="194">
        <v>0</v>
      </c>
      <c r="AS66" s="194">
        <v>0</v>
      </c>
    </row>
    <row r="67" spans="1:45" ht="63" x14ac:dyDescent="0.2">
      <c r="A67" s="168" t="s">
        <v>747</v>
      </c>
      <c r="B67" s="195" t="s">
        <v>748</v>
      </c>
      <c r="C67" s="168"/>
      <c r="D67" s="194">
        <v>0</v>
      </c>
      <c r="E67" s="194">
        <v>0</v>
      </c>
      <c r="F67" s="194">
        <v>0</v>
      </c>
      <c r="G67" s="194">
        <v>0</v>
      </c>
      <c r="H67" s="194">
        <v>0</v>
      </c>
      <c r="I67" s="194">
        <v>0</v>
      </c>
      <c r="J67" s="194">
        <v>0</v>
      </c>
      <c r="K67" s="194">
        <v>0</v>
      </c>
      <c r="L67" s="194">
        <v>0</v>
      </c>
      <c r="M67" s="194">
        <v>0</v>
      </c>
      <c r="N67" s="194">
        <v>0</v>
      </c>
      <c r="O67" s="194">
        <v>0</v>
      </c>
      <c r="P67" s="194">
        <v>0</v>
      </c>
      <c r="Q67" s="194">
        <v>0</v>
      </c>
      <c r="R67" s="194">
        <v>0</v>
      </c>
      <c r="S67" s="194">
        <v>0</v>
      </c>
      <c r="T67" s="194">
        <v>0</v>
      </c>
      <c r="U67" s="194">
        <v>0</v>
      </c>
      <c r="V67" s="194">
        <v>0</v>
      </c>
      <c r="W67" s="194">
        <v>0</v>
      </c>
      <c r="X67" s="194">
        <v>0</v>
      </c>
      <c r="Y67" s="194">
        <v>0</v>
      </c>
      <c r="Z67" s="194">
        <v>0</v>
      </c>
      <c r="AA67" s="194">
        <v>0</v>
      </c>
      <c r="AB67" s="194">
        <v>0</v>
      </c>
      <c r="AC67" s="194">
        <v>0</v>
      </c>
      <c r="AD67" s="194">
        <v>0</v>
      </c>
      <c r="AE67" s="194">
        <v>0</v>
      </c>
      <c r="AF67" s="194">
        <v>0</v>
      </c>
      <c r="AG67" s="194">
        <v>0</v>
      </c>
      <c r="AH67" s="194">
        <v>0</v>
      </c>
      <c r="AI67" s="194">
        <v>0</v>
      </c>
      <c r="AJ67" s="194">
        <v>0</v>
      </c>
      <c r="AK67" s="194">
        <v>0</v>
      </c>
      <c r="AL67" s="194">
        <v>0</v>
      </c>
      <c r="AM67" s="194">
        <v>0</v>
      </c>
      <c r="AN67" s="194">
        <v>0</v>
      </c>
      <c r="AO67" s="194">
        <v>0</v>
      </c>
      <c r="AP67" s="194">
        <v>0</v>
      </c>
      <c r="AQ67" s="194">
        <v>0</v>
      </c>
      <c r="AR67" s="194">
        <v>0</v>
      </c>
      <c r="AS67" s="194">
        <v>0</v>
      </c>
    </row>
    <row r="68" spans="1:45" ht="63" x14ac:dyDescent="0.2">
      <c r="A68" s="168" t="s">
        <v>749</v>
      </c>
      <c r="B68" s="195" t="s">
        <v>750</v>
      </c>
      <c r="C68" s="168"/>
      <c r="D68" s="194">
        <v>0</v>
      </c>
      <c r="E68" s="194">
        <v>0</v>
      </c>
      <c r="F68" s="194">
        <v>0</v>
      </c>
      <c r="G68" s="194">
        <v>0</v>
      </c>
      <c r="H68" s="194">
        <v>0</v>
      </c>
      <c r="I68" s="194">
        <v>0</v>
      </c>
      <c r="J68" s="194">
        <v>0</v>
      </c>
      <c r="K68" s="194">
        <v>0</v>
      </c>
      <c r="L68" s="194">
        <v>0</v>
      </c>
      <c r="M68" s="194">
        <v>0</v>
      </c>
      <c r="N68" s="194">
        <v>0</v>
      </c>
      <c r="O68" s="194">
        <v>0</v>
      </c>
      <c r="P68" s="194">
        <v>0</v>
      </c>
      <c r="Q68" s="194">
        <v>0</v>
      </c>
      <c r="R68" s="194">
        <v>0</v>
      </c>
      <c r="S68" s="194">
        <v>0</v>
      </c>
      <c r="T68" s="194">
        <v>0</v>
      </c>
      <c r="U68" s="194">
        <v>0</v>
      </c>
      <c r="V68" s="194">
        <v>0</v>
      </c>
      <c r="W68" s="194">
        <v>0</v>
      </c>
      <c r="X68" s="194">
        <v>0</v>
      </c>
      <c r="Y68" s="194">
        <v>0</v>
      </c>
      <c r="Z68" s="194">
        <v>0</v>
      </c>
      <c r="AA68" s="194">
        <v>0</v>
      </c>
      <c r="AB68" s="194">
        <v>0</v>
      </c>
      <c r="AC68" s="194">
        <v>0</v>
      </c>
      <c r="AD68" s="194">
        <v>0</v>
      </c>
      <c r="AE68" s="194">
        <v>0</v>
      </c>
      <c r="AF68" s="194">
        <v>0</v>
      </c>
      <c r="AG68" s="194">
        <v>0</v>
      </c>
      <c r="AH68" s="194">
        <v>0</v>
      </c>
      <c r="AI68" s="194">
        <v>0</v>
      </c>
      <c r="AJ68" s="194">
        <v>0</v>
      </c>
      <c r="AK68" s="194">
        <v>0</v>
      </c>
      <c r="AL68" s="194">
        <v>0</v>
      </c>
      <c r="AM68" s="194">
        <v>0</v>
      </c>
      <c r="AN68" s="194">
        <v>0</v>
      </c>
      <c r="AO68" s="194">
        <v>0</v>
      </c>
      <c r="AP68" s="194">
        <v>0</v>
      </c>
      <c r="AQ68" s="194">
        <v>0</v>
      </c>
      <c r="AR68" s="194">
        <v>0</v>
      </c>
      <c r="AS68" s="194">
        <v>0</v>
      </c>
    </row>
    <row r="69" spans="1:45" ht="47.25" x14ac:dyDescent="0.2">
      <c r="A69" s="168" t="s">
        <v>751</v>
      </c>
      <c r="B69" s="195" t="s">
        <v>752</v>
      </c>
      <c r="C69" s="168"/>
      <c r="D69" s="194">
        <v>0</v>
      </c>
      <c r="E69" s="194">
        <v>0</v>
      </c>
      <c r="F69" s="194">
        <v>0</v>
      </c>
      <c r="G69" s="194">
        <v>0</v>
      </c>
      <c r="H69" s="194">
        <v>0</v>
      </c>
      <c r="I69" s="194">
        <v>0</v>
      </c>
      <c r="J69" s="194">
        <v>0</v>
      </c>
      <c r="K69" s="194">
        <v>0</v>
      </c>
      <c r="L69" s="194">
        <v>0</v>
      </c>
      <c r="M69" s="194">
        <v>0</v>
      </c>
      <c r="N69" s="194">
        <v>0</v>
      </c>
      <c r="O69" s="194">
        <v>0</v>
      </c>
      <c r="P69" s="194">
        <v>0</v>
      </c>
      <c r="Q69" s="194">
        <v>0</v>
      </c>
      <c r="R69" s="194">
        <v>0</v>
      </c>
      <c r="S69" s="194">
        <v>0</v>
      </c>
      <c r="T69" s="194">
        <v>0</v>
      </c>
      <c r="U69" s="194">
        <v>0</v>
      </c>
      <c r="V69" s="194">
        <v>0</v>
      </c>
      <c r="W69" s="194">
        <v>0</v>
      </c>
      <c r="X69" s="194">
        <v>0</v>
      </c>
      <c r="Y69" s="194">
        <v>0</v>
      </c>
      <c r="Z69" s="194">
        <v>0</v>
      </c>
      <c r="AA69" s="194">
        <v>0</v>
      </c>
      <c r="AB69" s="194">
        <v>0</v>
      </c>
      <c r="AC69" s="194">
        <v>0</v>
      </c>
      <c r="AD69" s="194">
        <v>0</v>
      </c>
      <c r="AE69" s="194">
        <v>0</v>
      </c>
      <c r="AF69" s="194">
        <v>0</v>
      </c>
      <c r="AG69" s="194">
        <v>0</v>
      </c>
      <c r="AH69" s="194">
        <v>0</v>
      </c>
      <c r="AI69" s="194">
        <v>0</v>
      </c>
      <c r="AJ69" s="194">
        <v>0</v>
      </c>
      <c r="AK69" s="194">
        <v>0</v>
      </c>
      <c r="AL69" s="194">
        <v>0</v>
      </c>
      <c r="AM69" s="194">
        <v>0</v>
      </c>
      <c r="AN69" s="194">
        <v>0</v>
      </c>
      <c r="AO69" s="194">
        <v>0</v>
      </c>
      <c r="AP69" s="194">
        <v>0</v>
      </c>
      <c r="AQ69" s="194">
        <v>0</v>
      </c>
      <c r="AR69" s="194">
        <v>0</v>
      </c>
      <c r="AS69" s="194">
        <v>0</v>
      </c>
    </row>
    <row r="70" spans="1:45" ht="63" x14ac:dyDescent="0.2">
      <c r="A70" s="168" t="s">
        <v>753</v>
      </c>
      <c r="B70" s="195" t="s">
        <v>754</v>
      </c>
      <c r="C70" s="168"/>
      <c r="D70" s="194">
        <v>0</v>
      </c>
      <c r="E70" s="194">
        <v>0</v>
      </c>
      <c r="F70" s="194">
        <v>0</v>
      </c>
      <c r="G70" s="194">
        <v>0</v>
      </c>
      <c r="H70" s="194">
        <v>0</v>
      </c>
      <c r="I70" s="194">
        <v>0</v>
      </c>
      <c r="J70" s="194">
        <v>0</v>
      </c>
      <c r="K70" s="194">
        <v>0</v>
      </c>
      <c r="L70" s="194">
        <v>0</v>
      </c>
      <c r="M70" s="194">
        <v>0</v>
      </c>
      <c r="N70" s="194">
        <v>0</v>
      </c>
      <c r="O70" s="194">
        <v>0</v>
      </c>
      <c r="P70" s="194">
        <v>0</v>
      </c>
      <c r="Q70" s="194">
        <v>0</v>
      </c>
      <c r="R70" s="194">
        <v>0</v>
      </c>
      <c r="S70" s="194">
        <v>0</v>
      </c>
      <c r="T70" s="194">
        <v>0</v>
      </c>
      <c r="U70" s="194">
        <v>0</v>
      </c>
      <c r="V70" s="194">
        <v>0</v>
      </c>
      <c r="W70" s="194">
        <v>0</v>
      </c>
      <c r="X70" s="194">
        <v>0</v>
      </c>
      <c r="Y70" s="194">
        <v>0</v>
      </c>
      <c r="Z70" s="194">
        <v>0</v>
      </c>
      <c r="AA70" s="194">
        <v>0</v>
      </c>
      <c r="AB70" s="194">
        <v>0</v>
      </c>
      <c r="AC70" s="194">
        <v>0</v>
      </c>
      <c r="AD70" s="194">
        <v>0</v>
      </c>
      <c r="AE70" s="194">
        <v>0</v>
      </c>
      <c r="AF70" s="194">
        <v>0</v>
      </c>
      <c r="AG70" s="194">
        <v>0</v>
      </c>
      <c r="AH70" s="194">
        <v>0</v>
      </c>
      <c r="AI70" s="194">
        <v>0</v>
      </c>
      <c r="AJ70" s="194">
        <v>0</v>
      </c>
      <c r="AK70" s="194">
        <v>0</v>
      </c>
      <c r="AL70" s="194">
        <v>0</v>
      </c>
      <c r="AM70" s="194">
        <v>0</v>
      </c>
      <c r="AN70" s="194">
        <v>0</v>
      </c>
      <c r="AO70" s="194">
        <v>0</v>
      </c>
      <c r="AP70" s="194">
        <v>0</v>
      </c>
      <c r="AQ70" s="194">
        <v>0</v>
      </c>
      <c r="AR70" s="194">
        <v>0</v>
      </c>
      <c r="AS70" s="194">
        <v>0</v>
      </c>
    </row>
    <row r="71" spans="1:45" ht="63" x14ac:dyDescent="0.2">
      <c r="A71" s="168" t="s">
        <v>468</v>
      </c>
      <c r="B71" s="195" t="s">
        <v>755</v>
      </c>
      <c r="C71" s="168"/>
      <c r="D71" s="196">
        <f t="shared" ref="D71:AS71" si="18">IF(AND(D72="нд",D72=D73),"нд",SUMIF(D72,"&gt;0",D72)+SUMIF(D73,"&gt;0",D73))</f>
        <v>0</v>
      </c>
      <c r="E71" s="196">
        <f t="shared" si="18"/>
        <v>0</v>
      </c>
      <c r="F71" s="196">
        <f t="shared" si="18"/>
        <v>0</v>
      </c>
      <c r="G71" s="196">
        <f t="shared" si="18"/>
        <v>0</v>
      </c>
      <c r="H71" s="196">
        <f t="shared" si="18"/>
        <v>0</v>
      </c>
      <c r="I71" s="196">
        <f t="shared" si="18"/>
        <v>0</v>
      </c>
      <c r="J71" s="196">
        <f t="shared" si="18"/>
        <v>0</v>
      </c>
      <c r="K71" s="196">
        <f t="shared" si="18"/>
        <v>0</v>
      </c>
      <c r="L71" s="196">
        <f t="shared" si="18"/>
        <v>0</v>
      </c>
      <c r="M71" s="196">
        <f t="shared" si="18"/>
        <v>0</v>
      </c>
      <c r="N71" s="196">
        <f t="shared" si="18"/>
        <v>0</v>
      </c>
      <c r="O71" s="196">
        <f t="shared" si="18"/>
        <v>0</v>
      </c>
      <c r="P71" s="196">
        <f t="shared" si="18"/>
        <v>0</v>
      </c>
      <c r="Q71" s="196">
        <f t="shared" si="18"/>
        <v>0</v>
      </c>
      <c r="R71" s="196">
        <f t="shared" si="18"/>
        <v>0</v>
      </c>
      <c r="S71" s="196">
        <f t="shared" si="18"/>
        <v>0</v>
      </c>
      <c r="T71" s="196">
        <f t="shared" si="18"/>
        <v>0</v>
      </c>
      <c r="U71" s="196">
        <f t="shared" si="18"/>
        <v>0</v>
      </c>
      <c r="V71" s="196">
        <f t="shared" si="18"/>
        <v>0</v>
      </c>
      <c r="W71" s="196">
        <f t="shared" si="18"/>
        <v>0</v>
      </c>
      <c r="X71" s="196">
        <f t="shared" si="18"/>
        <v>0</v>
      </c>
      <c r="Y71" s="196">
        <f t="shared" si="18"/>
        <v>0</v>
      </c>
      <c r="Z71" s="196">
        <f t="shared" si="18"/>
        <v>0</v>
      </c>
      <c r="AA71" s="196">
        <f t="shared" si="18"/>
        <v>0</v>
      </c>
      <c r="AB71" s="196">
        <f t="shared" si="18"/>
        <v>0</v>
      </c>
      <c r="AC71" s="196">
        <f t="shared" si="18"/>
        <v>0</v>
      </c>
      <c r="AD71" s="196">
        <f t="shared" si="18"/>
        <v>0</v>
      </c>
      <c r="AE71" s="196">
        <f t="shared" si="18"/>
        <v>0</v>
      </c>
      <c r="AF71" s="196">
        <f t="shared" si="18"/>
        <v>0</v>
      </c>
      <c r="AG71" s="196">
        <f t="shared" si="18"/>
        <v>0</v>
      </c>
      <c r="AH71" s="196">
        <f t="shared" si="18"/>
        <v>0</v>
      </c>
      <c r="AI71" s="196">
        <f t="shared" si="18"/>
        <v>0</v>
      </c>
      <c r="AJ71" s="196">
        <f t="shared" si="18"/>
        <v>0</v>
      </c>
      <c r="AK71" s="196">
        <f t="shared" si="18"/>
        <v>0</v>
      </c>
      <c r="AL71" s="196">
        <f t="shared" si="18"/>
        <v>0</v>
      </c>
      <c r="AM71" s="196">
        <f t="shared" si="18"/>
        <v>0</v>
      </c>
      <c r="AN71" s="196">
        <f t="shared" si="18"/>
        <v>0</v>
      </c>
      <c r="AO71" s="196">
        <f t="shared" si="18"/>
        <v>0</v>
      </c>
      <c r="AP71" s="196">
        <f t="shared" si="18"/>
        <v>0</v>
      </c>
      <c r="AQ71" s="196">
        <f t="shared" si="18"/>
        <v>0</v>
      </c>
      <c r="AR71" s="196">
        <f t="shared" si="18"/>
        <v>0</v>
      </c>
      <c r="AS71" s="196">
        <f t="shared" si="18"/>
        <v>0</v>
      </c>
    </row>
    <row r="72" spans="1:45" ht="31.5" x14ac:dyDescent="0.2">
      <c r="A72" s="168" t="s">
        <v>466</v>
      </c>
      <c r="B72" s="195" t="s">
        <v>756</v>
      </c>
      <c r="C72" s="168"/>
      <c r="D72" s="194">
        <v>0</v>
      </c>
      <c r="E72" s="194">
        <v>0</v>
      </c>
      <c r="F72" s="194">
        <v>0</v>
      </c>
      <c r="G72" s="194">
        <v>0</v>
      </c>
      <c r="H72" s="194">
        <v>0</v>
      </c>
      <c r="I72" s="194">
        <v>0</v>
      </c>
      <c r="J72" s="194">
        <v>0</v>
      </c>
      <c r="K72" s="194">
        <v>0</v>
      </c>
      <c r="L72" s="194">
        <v>0</v>
      </c>
      <c r="M72" s="194">
        <v>0</v>
      </c>
      <c r="N72" s="194">
        <v>0</v>
      </c>
      <c r="O72" s="194">
        <v>0</v>
      </c>
      <c r="P72" s="194">
        <v>0</v>
      </c>
      <c r="Q72" s="194">
        <v>0</v>
      </c>
      <c r="R72" s="194">
        <v>0</v>
      </c>
      <c r="S72" s="194">
        <v>0</v>
      </c>
      <c r="T72" s="194">
        <v>0</v>
      </c>
      <c r="U72" s="194">
        <v>0</v>
      </c>
      <c r="V72" s="194">
        <v>0</v>
      </c>
      <c r="W72" s="194">
        <v>0</v>
      </c>
      <c r="X72" s="194">
        <v>0</v>
      </c>
      <c r="Y72" s="194">
        <v>0</v>
      </c>
      <c r="Z72" s="194">
        <v>0</v>
      </c>
      <c r="AA72" s="194">
        <v>0</v>
      </c>
      <c r="AB72" s="194">
        <v>0</v>
      </c>
      <c r="AC72" s="194">
        <v>0</v>
      </c>
      <c r="AD72" s="194">
        <v>0</v>
      </c>
      <c r="AE72" s="194">
        <v>0</v>
      </c>
      <c r="AF72" s="194">
        <v>0</v>
      </c>
      <c r="AG72" s="194">
        <v>0</v>
      </c>
      <c r="AH72" s="194">
        <v>0</v>
      </c>
      <c r="AI72" s="194">
        <v>0</v>
      </c>
      <c r="AJ72" s="194">
        <v>0</v>
      </c>
      <c r="AK72" s="194">
        <v>0</v>
      </c>
      <c r="AL72" s="194">
        <v>0</v>
      </c>
      <c r="AM72" s="194">
        <v>0</v>
      </c>
      <c r="AN72" s="194">
        <v>0</v>
      </c>
      <c r="AO72" s="194">
        <v>0</v>
      </c>
      <c r="AP72" s="194">
        <v>0</v>
      </c>
      <c r="AQ72" s="194">
        <v>0</v>
      </c>
      <c r="AR72" s="194">
        <v>0</v>
      </c>
      <c r="AS72" s="194">
        <v>0</v>
      </c>
    </row>
    <row r="73" spans="1:45" ht="47.25" x14ac:dyDescent="0.2">
      <c r="A73" s="168" t="s">
        <v>464</v>
      </c>
      <c r="B73" s="195" t="s">
        <v>757</v>
      </c>
      <c r="C73" s="168"/>
      <c r="D73" s="194">
        <v>0</v>
      </c>
      <c r="E73" s="194">
        <v>0</v>
      </c>
      <c r="F73" s="194">
        <v>0</v>
      </c>
      <c r="G73" s="194">
        <v>0</v>
      </c>
      <c r="H73" s="194">
        <v>0</v>
      </c>
      <c r="I73" s="194">
        <v>0</v>
      </c>
      <c r="J73" s="194">
        <v>0</v>
      </c>
      <c r="K73" s="194">
        <v>0</v>
      </c>
      <c r="L73" s="194">
        <v>0</v>
      </c>
      <c r="M73" s="194">
        <v>0</v>
      </c>
      <c r="N73" s="194">
        <v>0</v>
      </c>
      <c r="O73" s="194">
        <v>0</v>
      </c>
      <c r="P73" s="194">
        <v>0</v>
      </c>
      <c r="Q73" s="194">
        <v>0</v>
      </c>
      <c r="R73" s="194">
        <v>0</v>
      </c>
      <c r="S73" s="194">
        <v>0</v>
      </c>
      <c r="T73" s="194">
        <v>0</v>
      </c>
      <c r="U73" s="194">
        <v>0</v>
      </c>
      <c r="V73" s="194">
        <v>0</v>
      </c>
      <c r="W73" s="194">
        <v>0</v>
      </c>
      <c r="X73" s="194">
        <v>0</v>
      </c>
      <c r="Y73" s="194">
        <v>0</v>
      </c>
      <c r="Z73" s="194">
        <v>0</v>
      </c>
      <c r="AA73" s="194">
        <v>0</v>
      </c>
      <c r="AB73" s="194">
        <v>0</v>
      </c>
      <c r="AC73" s="194">
        <v>0</v>
      </c>
      <c r="AD73" s="194">
        <v>0</v>
      </c>
      <c r="AE73" s="194">
        <v>0</v>
      </c>
      <c r="AF73" s="194">
        <v>0</v>
      </c>
      <c r="AG73" s="194">
        <v>0</v>
      </c>
      <c r="AH73" s="194">
        <v>0</v>
      </c>
      <c r="AI73" s="194">
        <v>0</v>
      </c>
      <c r="AJ73" s="194">
        <v>0</v>
      </c>
      <c r="AK73" s="194">
        <v>0</v>
      </c>
      <c r="AL73" s="194">
        <v>0</v>
      </c>
      <c r="AM73" s="194">
        <v>0</v>
      </c>
      <c r="AN73" s="194">
        <v>0</v>
      </c>
      <c r="AO73" s="194">
        <v>0</v>
      </c>
      <c r="AP73" s="194">
        <v>0</v>
      </c>
      <c r="AQ73" s="194">
        <v>0</v>
      </c>
      <c r="AR73" s="194">
        <v>0</v>
      </c>
      <c r="AS73" s="194">
        <v>0</v>
      </c>
    </row>
    <row r="74" spans="1:45" ht="63" x14ac:dyDescent="0.2">
      <c r="A74" s="168" t="s">
        <v>758</v>
      </c>
      <c r="B74" s="195" t="s">
        <v>759</v>
      </c>
      <c r="C74" s="168"/>
      <c r="D74" s="194">
        <v>0</v>
      </c>
      <c r="E74" s="194">
        <v>0</v>
      </c>
      <c r="F74" s="194">
        <v>0</v>
      </c>
      <c r="G74" s="194">
        <v>0</v>
      </c>
      <c r="H74" s="194">
        <v>0</v>
      </c>
      <c r="I74" s="194">
        <v>0</v>
      </c>
      <c r="J74" s="194">
        <v>0</v>
      </c>
      <c r="K74" s="194">
        <v>0</v>
      </c>
      <c r="L74" s="194">
        <v>0</v>
      </c>
      <c r="M74" s="194">
        <v>0</v>
      </c>
      <c r="N74" s="194">
        <v>0</v>
      </c>
      <c r="O74" s="194">
        <v>0</v>
      </c>
      <c r="P74" s="194">
        <v>0</v>
      </c>
      <c r="Q74" s="194">
        <v>0</v>
      </c>
      <c r="R74" s="194">
        <v>0</v>
      </c>
      <c r="S74" s="194">
        <v>0</v>
      </c>
      <c r="T74" s="194">
        <v>0</v>
      </c>
      <c r="U74" s="194">
        <v>0</v>
      </c>
      <c r="V74" s="194">
        <v>0</v>
      </c>
      <c r="W74" s="194">
        <v>0</v>
      </c>
      <c r="X74" s="194">
        <v>0</v>
      </c>
      <c r="Y74" s="194">
        <v>0</v>
      </c>
      <c r="Z74" s="194">
        <v>0</v>
      </c>
      <c r="AA74" s="194">
        <v>0</v>
      </c>
      <c r="AB74" s="194">
        <v>0</v>
      </c>
      <c r="AC74" s="194">
        <v>0</v>
      </c>
      <c r="AD74" s="194">
        <v>0</v>
      </c>
      <c r="AE74" s="194">
        <v>0</v>
      </c>
      <c r="AF74" s="194">
        <v>0</v>
      </c>
      <c r="AG74" s="194">
        <v>0</v>
      </c>
      <c r="AH74" s="194">
        <v>0</v>
      </c>
      <c r="AI74" s="194">
        <v>0</v>
      </c>
      <c r="AJ74" s="194">
        <v>0</v>
      </c>
      <c r="AK74" s="194">
        <v>0</v>
      </c>
      <c r="AL74" s="194">
        <v>0</v>
      </c>
      <c r="AM74" s="194">
        <v>0</v>
      </c>
      <c r="AN74" s="194">
        <v>0</v>
      </c>
      <c r="AO74" s="194">
        <v>0</v>
      </c>
      <c r="AP74" s="194">
        <v>0</v>
      </c>
      <c r="AQ74" s="194">
        <v>0</v>
      </c>
      <c r="AR74" s="194">
        <v>0</v>
      </c>
      <c r="AS74" s="194">
        <v>0</v>
      </c>
    </row>
    <row r="75" spans="1:45" ht="63" x14ac:dyDescent="0.2">
      <c r="A75" s="168" t="s">
        <v>760</v>
      </c>
      <c r="B75" s="195" t="s">
        <v>761</v>
      </c>
      <c r="C75" s="168"/>
      <c r="D75" s="194">
        <v>0</v>
      </c>
      <c r="E75" s="194">
        <v>0</v>
      </c>
      <c r="F75" s="194">
        <v>0</v>
      </c>
      <c r="G75" s="194">
        <v>0</v>
      </c>
      <c r="H75" s="194">
        <v>0</v>
      </c>
      <c r="I75" s="194">
        <v>0</v>
      </c>
      <c r="J75" s="194">
        <v>0</v>
      </c>
      <c r="K75" s="194">
        <v>0</v>
      </c>
      <c r="L75" s="194">
        <v>0</v>
      </c>
      <c r="M75" s="194">
        <v>0</v>
      </c>
      <c r="N75" s="194">
        <v>0</v>
      </c>
      <c r="O75" s="194">
        <v>0</v>
      </c>
      <c r="P75" s="194">
        <v>0</v>
      </c>
      <c r="Q75" s="194">
        <v>0</v>
      </c>
      <c r="R75" s="194">
        <v>0</v>
      </c>
      <c r="S75" s="194">
        <v>0</v>
      </c>
      <c r="T75" s="194">
        <v>0</v>
      </c>
      <c r="U75" s="194">
        <v>0</v>
      </c>
      <c r="V75" s="194">
        <v>0</v>
      </c>
      <c r="W75" s="194">
        <v>0</v>
      </c>
      <c r="X75" s="194">
        <v>0</v>
      </c>
      <c r="Y75" s="194">
        <v>0</v>
      </c>
      <c r="Z75" s="194">
        <v>0</v>
      </c>
      <c r="AA75" s="194">
        <v>0</v>
      </c>
      <c r="AB75" s="194">
        <v>0</v>
      </c>
      <c r="AC75" s="194">
        <v>0</v>
      </c>
      <c r="AD75" s="194">
        <v>0</v>
      </c>
      <c r="AE75" s="194">
        <v>0</v>
      </c>
      <c r="AF75" s="194">
        <v>0</v>
      </c>
      <c r="AG75" s="194">
        <v>0</v>
      </c>
      <c r="AH75" s="194">
        <v>0</v>
      </c>
      <c r="AI75" s="194">
        <v>0</v>
      </c>
      <c r="AJ75" s="194">
        <v>0</v>
      </c>
      <c r="AK75" s="194">
        <v>0</v>
      </c>
      <c r="AL75" s="194">
        <v>0</v>
      </c>
      <c r="AM75" s="194">
        <v>0</v>
      </c>
      <c r="AN75" s="194">
        <v>0</v>
      </c>
      <c r="AO75" s="194">
        <v>0</v>
      </c>
      <c r="AP75" s="194">
        <v>0</v>
      </c>
      <c r="AQ75" s="194">
        <v>0</v>
      </c>
      <c r="AR75" s="194">
        <v>0</v>
      </c>
      <c r="AS75" s="194">
        <v>0</v>
      </c>
    </row>
    <row r="76" spans="1:45" ht="63" x14ac:dyDescent="0.2">
      <c r="A76" s="168" t="s">
        <v>762</v>
      </c>
      <c r="B76" s="195" t="s">
        <v>763</v>
      </c>
      <c r="C76" s="168"/>
      <c r="D76" s="194">
        <v>0</v>
      </c>
      <c r="E76" s="194">
        <v>0</v>
      </c>
      <c r="F76" s="194">
        <v>0</v>
      </c>
      <c r="G76" s="194">
        <v>0</v>
      </c>
      <c r="H76" s="194">
        <v>0</v>
      </c>
      <c r="I76" s="194">
        <v>0</v>
      </c>
      <c r="J76" s="194">
        <v>0</v>
      </c>
      <c r="K76" s="194">
        <v>0</v>
      </c>
      <c r="L76" s="194">
        <v>0</v>
      </c>
      <c r="M76" s="194">
        <v>0</v>
      </c>
      <c r="N76" s="194">
        <v>0</v>
      </c>
      <c r="O76" s="194">
        <v>0</v>
      </c>
      <c r="P76" s="194">
        <v>0</v>
      </c>
      <c r="Q76" s="194">
        <v>0</v>
      </c>
      <c r="R76" s="194">
        <v>0</v>
      </c>
      <c r="S76" s="194">
        <v>0</v>
      </c>
      <c r="T76" s="194">
        <v>0</v>
      </c>
      <c r="U76" s="194">
        <v>0</v>
      </c>
      <c r="V76" s="194">
        <v>0</v>
      </c>
      <c r="W76" s="194">
        <v>0</v>
      </c>
      <c r="X76" s="194">
        <v>0</v>
      </c>
      <c r="Y76" s="194">
        <v>0</v>
      </c>
      <c r="Z76" s="194">
        <v>0</v>
      </c>
      <c r="AA76" s="194">
        <v>0</v>
      </c>
      <c r="AB76" s="194">
        <v>0</v>
      </c>
      <c r="AC76" s="194">
        <v>0</v>
      </c>
      <c r="AD76" s="194">
        <v>0</v>
      </c>
      <c r="AE76" s="194">
        <v>0</v>
      </c>
      <c r="AF76" s="194">
        <v>0</v>
      </c>
      <c r="AG76" s="194">
        <v>0</v>
      </c>
      <c r="AH76" s="194">
        <v>0</v>
      </c>
      <c r="AI76" s="194">
        <v>0</v>
      </c>
      <c r="AJ76" s="194">
        <v>0</v>
      </c>
      <c r="AK76" s="194">
        <v>0</v>
      </c>
      <c r="AL76" s="194">
        <v>0</v>
      </c>
      <c r="AM76" s="194">
        <v>0</v>
      </c>
      <c r="AN76" s="194">
        <v>0</v>
      </c>
      <c r="AO76" s="194">
        <v>0</v>
      </c>
      <c r="AP76" s="194">
        <v>0</v>
      </c>
      <c r="AQ76" s="194">
        <v>0</v>
      </c>
      <c r="AR76" s="194">
        <v>0</v>
      </c>
      <c r="AS76" s="194">
        <v>0</v>
      </c>
    </row>
    <row r="77" spans="1:45" ht="47.25" x14ac:dyDescent="0.2">
      <c r="A77" s="168" t="s">
        <v>764</v>
      </c>
      <c r="B77" s="195" t="s">
        <v>765</v>
      </c>
      <c r="C77" s="168"/>
      <c r="D77" s="196" t="str">
        <f t="shared" ref="D77:AS77" si="19">IF((COUNTIF(D78:D78,"нд"))=(COUNTA(D78:D78)),"нд",SUMIF(D78:D78,"&gt;0",D78:D78))</f>
        <v>нд</v>
      </c>
      <c r="E77" s="196" t="str">
        <f t="shared" si="19"/>
        <v>нд</v>
      </c>
      <c r="F77" s="196" t="str">
        <f t="shared" si="19"/>
        <v>нд</v>
      </c>
      <c r="G77" s="196" t="str">
        <f t="shared" si="19"/>
        <v>нд</v>
      </c>
      <c r="H77" s="196" t="str">
        <f t="shared" si="19"/>
        <v>нд</v>
      </c>
      <c r="I77" s="196" t="str">
        <f t="shared" si="19"/>
        <v>нд</v>
      </c>
      <c r="J77" s="196" t="str">
        <f t="shared" si="19"/>
        <v>нд</v>
      </c>
      <c r="K77" s="196" t="str">
        <f t="shared" si="19"/>
        <v>нд</v>
      </c>
      <c r="L77" s="196">
        <f t="shared" si="19"/>
        <v>2.75</v>
      </c>
      <c r="M77" s="196" t="str">
        <f t="shared" si="19"/>
        <v>нд</v>
      </c>
      <c r="N77" s="196" t="str">
        <f t="shared" si="19"/>
        <v>нд</v>
      </c>
      <c r="O77" s="196" t="str">
        <f t="shared" si="19"/>
        <v>нд</v>
      </c>
      <c r="P77" s="196" t="str">
        <f t="shared" si="19"/>
        <v>нд</v>
      </c>
      <c r="Q77" s="196" t="str">
        <f t="shared" si="19"/>
        <v>нд</v>
      </c>
      <c r="R77" s="196" t="str">
        <f t="shared" si="19"/>
        <v>нд</v>
      </c>
      <c r="S77" s="196" t="str">
        <f t="shared" si="19"/>
        <v>нд</v>
      </c>
      <c r="T77" s="196" t="str">
        <f t="shared" si="19"/>
        <v>нд</v>
      </c>
      <c r="U77" s="196" t="str">
        <f t="shared" si="19"/>
        <v>нд</v>
      </c>
      <c r="V77" s="196" t="str">
        <f t="shared" si="19"/>
        <v>нд</v>
      </c>
      <c r="W77" s="196" t="str">
        <f t="shared" si="19"/>
        <v>нд</v>
      </c>
      <c r="X77" s="196" t="str">
        <f t="shared" si="19"/>
        <v>нд</v>
      </c>
      <c r="Y77" s="196" t="str">
        <f t="shared" si="19"/>
        <v>нд</v>
      </c>
      <c r="Z77" s="196" t="str">
        <f t="shared" si="19"/>
        <v>нд</v>
      </c>
      <c r="AA77" s="196" t="str">
        <f t="shared" si="19"/>
        <v>нд</v>
      </c>
      <c r="AB77" s="196" t="str">
        <f t="shared" si="19"/>
        <v>нд</v>
      </c>
      <c r="AC77" s="196" t="str">
        <f t="shared" si="19"/>
        <v>нд</v>
      </c>
      <c r="AD77" s="196" t="str">
        <f t="shared" si="19"/>
        <v>нд</v>
      </c>
      <c r="AE77" s="196" t="str">
        <f t="shared" si="19"/>
        <v>нд</v>
      </c>
      <c r="AF77" s="196" t="str">
        <f t="shared" si="19"/>
        <v>нд</v>
      </c>
      <c r="AG77" s="196" t="str">
        <f t="shared" si="19"/>
        <v>нд</v>
      </c>
      <c r="AH77" s="196" t="str">
        <f t="shared" si="19"/>
        <v>нд</v>
      </c>
      <c r="AI77" s="196" t="str">
        <f t="shared" si="19"/>
        <v>нд</v>
      </c>
      <c r="AJ77" s="196">
        <f t="shared" si="19"/>
        <v>5.1470000000000002</v>
      </c>
      <c r="AK77" s="196" t="str">
        <f t="shared" si="19"/>
        <v>нд</v>
      </c>
      <c r="AL77" s="196" t="str">
        <f t="shared" si="19"/>
        <v>нд</v>
      </c>
      <c r="AM77" s="196" t="str">
        <f t="shared" si="19"/>
        <v>нд</v>
      </c>
      <c r="AN77" s="196" t="str">
        <f t="shared" si="19"/>
        <v>нд</v>
      </c>
      <c r="AO77" s="196" t="str">
        <f t="shared" si="19"/>
        <v>нд</v>
      </c>
      <c r="AP77" s="196" t="str">
        <f t="shared" si="19"/>
        <v>нд</v>
      </c>
      <c r="AQ77" s="196" t="str">
        <f t="shared" si="19"/>
        <v>нд</v>
      </c>
      <c r="AR77" s="196" t="str">
        <f t="shared" si="19"/>
        <v>нд</v>
      </c>
      <c r="AS77" s="196" t="str">
        <f t="shared" si="19"/>
        <v>нд</v>
      </c>
    </row>
    <row r="78" spans="1:45" ht="31.5" x14ac:dyDescent="0.2">
      <c r="A78" s="172" t="s">
        <v>764</v>
      </c>
      <c r="B78" s="169" t="s">
        <v>896</v>
      </c>
      <c r="C78" s="170" t="s">
        <v>897</v>
      </c>
      <c r="D78" s="197"/>
      <c r="E78" s="176"/>
      <c r="F78" s="176"/>
      <c r="G78" s="176"/>
      <c r="H78" s="176"/>
      <c r="I78" s="176"/>
      <c r="J78" s="176"/>
      <c r="K78" s="176"/>
      <c r="L78" s="197">
        <v>2.75</v>
      </c>
      <c r="M78" s="176"/>
      <c r="N78" s="176"/>
      <c r="O78" s="176"/>
      <c r="P78" s="176"/>
      <c r="Q78" s="176"/>
      <c r="R78" s="176"/>
      <c r="S78" s="176"/>
      <c r="T78" s="176"/>
      <c r="U78" s="176"/>
      <c r="V78" s="176"/>
      <c r="W78" s="176"/>
      <c r="X78" s="176"/>
      <c r="Y78" s="176"/>
      <c r="Z78" s="176"/>
      <c r="AA78" s="176"/>
      <c r="AB78" s="176"/>
      <c r="AC78" s="176"/>
      <c r="AD78" s="176"/>
      <c r="AE78" s="176"/>
      <c r="AF78" s="176"/>
      <c r="AG78" s="176"/>
      <c r="AH78" s="176"/>
      <c r="AI78" s="176"/>
      <c r="AJ78" s="188">
        <v>5.1470000000000002</v>
      </c>
      <c r="AK78" s="176"/>
      <c r="AL78" s="176"/>
      <c r="AM78" s="176"/>
      <c r="AN78" s="176"/>
      <c r="AO78" s="176"/>
      <c r="AP78" s="176"/>
      <c r="AQ78" s="176"/>
      <c r="AR78" s="176"/>
      <c r="AS78" s="176"/>
    </row>
    <row r="79" spans="1:45" ht="47.25" x14ac:dyDescent="0.2">
      <c r="A79" s="168" t="s">
        <v>775</v>
      </c>
      <c r="B79" s="195" t="s">
        <v>776</v>
      </c>
      <c r="C79" s="168"/>
      <c r="D79" s="194">
        <v>0</v>
      </c>
      <c r="E79" s="194">
        <v>0</v>
      </c>
      <c r="F79" s="194">
        <v>0</v>
      </c>
      <c r="G79" s="194">
        <v>0</v>
      </c>
      <c r="H79" s="194">
        <v>0</v>
      </c>
      <c r="I79" s="194">
        <v>0</v>
      </c>
      <c r="J79" s="194">
        <v>0</v>
      </c>
      <c r="K79" s="194">
        <v>0</v>
      </c>
      <c r="L79" s="194">
        <v>0</v>
      </c>
      <c r="M79" s="194">
        <v>0</v>
      </c>
      <c r="N79" s="194">
        <v>0</v>
      </c>
      <c r="O79" s="194">
        <v>0</v>
      </c>
      <c r="P79" s="194">
        <v>0</v>
      </c>
      <c r="Q79" s="194">
        <v>0</v>
      </c>
      <c r="R79" s="194">
        <v>0</v>
      </c>
      <c r="S79" s="194">
        <v>0</v>
      </c>
      <c r="T79" s="194">
        <v>0</v>
      </c>
      <c r="U79" s="194">
        <v>0</v>
      </c>
      <c r="V79" s="194">
        <v>0</v>
      </c>
      <c r="W79" s="194">
        <v>0</v>
      </c>
      <c r="X79" s="194">
        <v>0</v>
      </c>
      <c r="Y79" s="194">
        <v>0</v>
      </c>
      <c r="Z79" s="194">
        <v>0</v>
      </c>
      <c r="AA79" s="194">
        <v>0</v>
      </c>
      <c r="AB79" s="194">
        <v>0</v>
      </c>
      <c r="AC79" s="194">
        <v>0</v>
      </c>
      <c r="AD79" s="194">
        <v>0</v>
      </c>
      <c r="AE79" s="194">
        <v>0</v>
      </c>
      <c r="AF79" s="194">
        <v>0</v>
      </c>
      <c r="AG79" s="194">
        <v>0</v>
      </c>
      <c r="AH79" s="194">
        <v>0</v>
      </c>
      <c r="AI79" s="194">
        <v>0</v>
      </c>
      <c r="AJ79" s="194">
        <v>0</v>
      </c>
      <c r="AK79" s="194">
        <v>0</v>
      </c>
      <c r="AL79" s="194">
        <v>0</v>
      </c>
      <c r="AM79" s="194">
        <v>0</v>
      </c>
      <c r="AN79" s="194">
        <v>0</v>
      </c>
      <c r="AO79" s="194">
        <v>0</v>
      </c>
      <c r="AP79" s="194">
        <v>0</v>
      </c>
      <c r="AQ79" s="194">
        <v>0</v>
      </c>
      <c r="AR79" s="194">
        <v>0</v>
      </c>
      <c r="AS79" s="194">
        <v>0</v>
      </c>
    </row>
    <row r="80" spans="1:45" ht="31.5" x14ac:dyDescent="0.2">
      <c r="A80" s="168" t="s">
        <v>777</v>
      </c>
      <c r="B80" s="195" t="s">
        <v>778</v>
      </c>
      <c r="C80" s="168"/>
      <c r="D80" s="196" t="str">
        <f t="shared" ref="D80:AS80" si="20">IF((COUNTIF(D81:D81,"нд"))=(COUNTA(D81:D81)),"нд",SUMIF(D81:D81,"&gt;0",D81:D81))</f>
        <v>нд</v>
      </c>
      <c r="E80" s="196" t="str">
        <f t="shared" si="20"/>
        <v>нд</v>
      </c>
      <c r="F80" s="196" t="str">
        <f t="shared" si="20"/>
        <v>нд</v>
      </c>
      <c r="G80" s="196" t="str">
        <f t="shared" si="20"/>
        <v>нд</v>
      </c>
      <c r="H80" s="196" t="str">
        <f t="shared" si="20"/>
        <v>нд</v>
      </c>
      <c r="I80" s="196" t="str">
        <f t="shared" si="20"/>
        <v>нд</v>
      </c>
      <c r="J80" s="196" t="str">
        <f t="shared" si="20"/>
        <v>нд</v>
      </c>
      <c r="K80" s="196" t="str">
        <f t="shared" si="20"/>
        <v>нд</v>
      </c>
      <c r="L80" s="196" t="str">
        <f t="shared" si="20"/>
        <v>нд</v>
      </c>
      <c r="M80" s="196" t="str">
        <f t="shared" si="20"/>
        <v>нд</v>
      </c>
      <c r="N80" s="196" t="str">
        <f t="shared" si="20"/>
        <v>нд</v>
      </c>
      <c r="O80" s="196" t="str">
        <f t="shared" si="20"/>
        <v>нд</v>
      </c>
      <c r="P80" s="196" t="str">
        <f t="shared" si="20"/>
        <v>нд</v>
      </c>
      <c r="Q80" s="196" t="str">
        <f t="shared" si="20"/>
        <v>нд</v>
      </c>
      <c r="R80" s="196" t="str">
        <f t="shared" si="20"/>
        <v>нд</v>
      </c>
      <c r="S80" s="196" t="str">
        <f t="shared" si="20"/>
        <v>нд</v>
      </c>
      <c r="T80" s="196" t="str">
        <f t="shared" si="20"/>
        <v>нд</v>
      </c>
      <c r="U80" s="196" t="str">
        <f t="shared" si="20"/>
        <v>нд</v>
      </c>
      <c r="V80" s="196" t="str">
        <f t="shared" si="20"/>
        <v>нд</v>
      </c>
      <c r="W80" s="196" t="str">
        <f t="shared" si="20"/>
        <v>нд</v>
      </c>
      <c r="X80" s="196" t="str">
        <f t="shared" si="20"/>
        <v>нд</v>
      </c>
      <c r="Y80" s="196" t="str">
        <f t="shared" si="20"/>
        <v>нд</v>
      </c>
      <c r="Z80" s="196" t="str">
        <f t="shared" si="20"/>
        <v>нд</v>
      </c>
      <c r="AA80" s="196" t="str">
        <f t="shared" si="20"/>
        <v>нд</v>
      </c>
      <c r="AB80" s="196" t="str">
        <f t="shared" si="20"/>
        <v>нд</v>
      </c>
      <c r="AC80" s="196" t="str">
        <f t="shared" si="20"/>
        <v>нд</v>
      </c>
      <c r="AD80" s="196" t="str">
        <f t="shared" si="20"/>
        <v>нд</v>
      </c>
      <c r="AE80" s="196" t="str">
        <f t="shared" si="20"/>
        <v>нд</v>
      </c>
      <c r="AF80" s="196" t="str">
        <f t="shared" si="20"/>
        <v>нд</v>
      </c>
      <c r="AG80" s="196" t="str">
        <f t="shared" si="20"/>
        <v>нд</v>
      </c>
      <c r="AH80" s="196" t="str">
        <f t="shared" si="20"/>
        <v>нд</v>
      </c>
      <c r="AI80" s="196" t="str">
        <f t="shared" si="20"/>
        <v>нд</v>
      </c>
      <c r="AJ80" s="196">
        <f t="shared" si="20"/>
        <v>5.1100000000000003</v>
      </c>
      <c r="AK80" s="196" t="str">
        <f t="shared" si="20"/>
        <v>нд</v>
      </c>
      <c r="AL80" s="196" t="str">
        <f t="shared" si="20"/>
        <v>нд</v>
      </c>
      <c r="AM80" s="196" t="str">
        <f t="shared" si="20"/>
        <v>нд</v>
      </c>
      <c r="AN80" s="196" t="str">
        <f t="shared" si="20"/>
        <v>нд</v>
      </c>
      <c r="AO80" s="196" t="str">
        <f t="shared" si="20"/>
        <v>нд</v>
      </c>
      <c r="AP80" s="196" t="str">
        <f t="shared" si="20"/>
        <v>нд</v>
      </c>
      <c r="AQ80" s="196" t="str">
        <f t="shared" si="20"/>
        <v>нд</v>
      </c>
      <c r="AR80" s="196" t="str">
        <f t="shared" si="20"/>
        <v>нд</v>
      </c>
      <c r="AS80" s="196" t="str">
        <f t="shared" si="20"/>
        <v>нд</v>
      </c>
    </row>
    <row r="81" spans="1:45" ht="15.75" x14ac:dyDescent="0.2">
      <c r="A81" s="172" t="s">
        <v>777</v>
      </c>
      <c r="B81" s="169" t="s">
        <v>779</v>
      </c>
      <c r="C81" s="170" t="s">
        <v>898</v>
      </c>
      <c r="D81" s="197"/>
      <c r="E81" s="176"/>
      <c r="F81" s="176"/>
      <c r="G81" s="176"/>
      <c r="H81" s="176"/>
      <c r="I81" s="176"/>
      <c r="J81" s="176"/>
      <c r="K81" s="176"/>
      <c r="L81" s="176"/>
      <c r="M81" s="176"/>
      <c r="N81" s="176"/>
      <c r="O81" s="176"/>
      <c r="P81" s="176"/>
      <c r="Q81" s="176"/>
      <c r="R81" s="176"/>
      <c r="S81" s="176"/>
      <c r="T81" s="176"/>
      <c r="U81" s="176"/>
      <c r="V81" s="176"/>
      <c r="W81" s="176"/>
      <c r="X81" s="176"/>
      <c r="Y81" s="176"/>
      <c r="Z81" s="176"/>
      <c r="AA81" s="176"/>
      <c r="AB81" s="176"/>
      <c r="AC81" s="176"/>
      <c r="AD81" s="176"/>
      <c r="AE81" s="176"/>
      <c r="AF81" s="176"/>
      <c r="AG81" s="176"/>
      <c r="AH81" s="176"/>
      <c r="AI81" s="176"/>
      <c r="AJ81" s="188">
        <v>5.1100000000000003</v>
      </c>
      <c r="AK81" s="176"/>
      <c r="AL81" s="176"/>
      <c r="AM81" s="176"/>
      <c r="AN81" s="176"/>
      <c r="AO81" s="176"/>
      <c r="AP81" s="176"/>
      <c r="AQ81" s="176"/>
      <c r="AR81" s="176"/>
      <c r="AS81" s="176"/>
    </row>
  </sheetData>
  <mergeCells count="42">
    <mergeCell ref="A8:AS8"/>
    <mergeCell ref="K2:L2"/>
    <mergeCell ref="M2:N2"/>
    <mergeCell ref="A4:AS4"/>
    <mergeCell ref="A5:AS5"/>
    <mergeCell ref="A7:AS7"/>
    <mergeCell ref="A10:AS10"/>
    <mergeCell ref="A12:AS12"/>
    <mergeCell ref="A13:AS13"/>
    <mergeCell ref="A14:AS14"/>
    <mergeCell ref="A15:A18"/>
    <mergeCell ref="B15:B18"/>
    <mergeCell ref="C15:C18"/>
    <mergeCell ref="D15:AS15"/>
    <mergeCell ref="D16:I16"/>
    <mergeCell ref="J16:O16"/>
    <mergeCell ref="AN16:AS16"/>
    <mergeCell ref="D17:E17"/>
    <mergeCell ref="F17:G17"/>
    <mergeCell ref="H17:I17"/>
    <mergeCell ref="J17:K17"/>
    <mergeCell ref="L17:M17"/>
    <mergeCell ref="X17:Y17"/>
    <mergeCell ref="P16:U16"/>
    <mergeCell ref="V16:AA16"/>
    <mergeCell ref="AB16:AG16"/>
    <mergeCell ref="AH16:AM16"/>
    <mergeCell ref="AL17:AM17"/>
    <mergeCell ref="N17:O17"/>
    <mergeCell ref="P17:Q17"/>
    <mergeCell ref="R17:S17"/>
    <mergeCell ref="T17:U17"/>
    <mergeCell ref="V17:W17"/>
    <mergeCell ref="AN17:AO17"/>
    <mergeCell ref="AP17:AQ17"/>
    <mergeCell ref="AR17:AS17"/>
    <mergeCell ref="Z17:AA17"/>
    <mergeCell ref="AB17:AC17"/>
    <mergeCell ref="AD17:AE17"/>
    <mergeCell ref="AF17:AG17"/>
    <mergeCell ref="AH17:AI17"/>
    <mergeCell ref="AJ17:AK17"/>
  </mergeCells>
  <pageMargins left="0.78740157480314965" right="0.39370078740157483" top="0.39370078740157483" bottom="0.39370078740157483" header="0.27559055118110237" footer="0.27559055118110237"/>
  <pageSetup paperSize="8" scale="58" fitToWidth="2" fitToHeight="0" orientation="portrait"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3A609-35DA-486A-893A-797BB4CF7F87}">
  <sheetPr>
    <pageSetUpPr fitToPage="1"/>
  </sheetPr>
  <dimension ref="A1:BF90"/>
  <sheetViews>
    <sheetView zoomScale="80" zoomScaleNormal="80" workbookViewId="0">
      <selection activeCell="A11" sqref="A11"/>
    </sheetView>
  </sheetViews>
  <sheetFormatPr defaultRowHeight="12" x14ac:dyDescent="0.2"/>
  <cols>
    <col min="1" max="1" width="11.140625" style="16" customWidth="1"/>
    <col min="2" max="2" width="44.42578125" style="16" customWidth="1"/>
    <col min="3" max="3" width="14.5703125" style="16" customWidth="1"/>
    <col min="4" max="45" width="9.28515625" style="16" customWidth="1"/>
    <col min="46" max="16384" width="9.140625" style="16"/>
  </cols>
  <sheetData>
    <row r="1" spans="1:58" s="25" customFormat="1" ht="11.25" x14ac:dyDescent="0.2">
      <c r="AS1" s="28" t="s">
        <v>121</v>
      </c>
    </row>
    <row r="2" spans="1:58" s="25" customFormat="1" ht="11.25" x14ac:dyDescent="0.2">
      <c r="J2" s="161"/>
      <c r="K2" s="344"/>
      <c r="L2" s="344"/>
      <c r="M2" s="344"/>
      <c r="N2" s="344"/>
      <c r="O2" s="161"/>
      <c r="AS2" s="26" t="s">
        <v>68</v>
      </c>
    </row>
    <row r="3" spans="1:58" s="25" customFormat="1" ht="11.25" x14ac:dyDescent="0.2">
      <c r="AS3" s="26" t="s">
        <v>67</v>
      </c>
    </row>
    <row r="4" spans="1:58" ht="18.75" customHeight="1" x14ac:dyDescent="0.2">
      <c r="A4" s="345" t="s">
        <v>120</v>
      </c>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c r="AJ4" s="345"/>
      <c r="AK4" s="345"/>
      <c r="AL4" s="345"/>
      <c r="AM4" s="345"/>
      <c r="AN4" s="345"/>
      <c r="AO4" s="345"/>
      <c r="AP4" s="345"/>
      <c r="AQ4" s="345"/>
      <c r="AR4" s="345"/>
      <c r="AS4" s="345"/>
    </row>
    <row r="5" spans="1:58" ht="18.75" customHeight="1" x14ac:dyDescent="0.3">
      <c r="A5" s="346" t="s">
        <v>681</v>
      </c>
      <c r="B5" s="346"/>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row>
    <row r="6" spans="1:58" ht="15.75" customHeight="1" x14ac:dyDescent="0.2"/>
    <row r="7" spans="1:58" ht="21.75" customHeight="1" x14ac:dyDescent="0.2">
      <c r="A7" s="347" t="s">
        <v>674</v>
      </c>
      <c r="B7" s="347"/>
      <c r="C7" s="347"/>
      <c r="D7" s="347"/>
      <c r="E7" s="347"/>
      <c r="F7" s="347"/>
      <c r="G7" s="347"/>
      <c r="H7" s="347"/>
      <c r="I7" s="347"/>
      <c r="J7" s="347"/>
      <c r="K7" s="347"/>
      <c r="L7" s="347"/>
      <c r="M7" s="347"/>
      <c r="N7" s="347"/>
      <c r="O7" s="347"/>
      <c r="P7" s="347"/>
      <c r="Q7" s="347"/>
      <c r="R7" s="347"/>
      <c r="S7" s="347"/>
      <c r="T7" s="347"/>
      <c r="U7" s="347"/>
      <c r="V7" s="347"/>
      <c r="W7" s="347"/>
      <c r="X7" s="347"/>
      <c r="Y7" s="347"/>
      <c r="Z7" s="347"/>
      <c r="AA7" s="347"/>
      <c r="AB7" s="347"/>
      <c r="AC7" s="347"/>
      <c r="AD7" s="347"/>
      <c r="AE7" s="347"/>
      <c r="AF7" s="347"/>
      <c r="AG7" s="347"/>
      <c r="AH7" s="347"/>
      <c r="AI7" s="347"/>
      <c r="AJ7" s="347"/>
      <c r="AK7" s="347"/>
      <c r="AL7" s="347"/>
      <c r="AM7" s="347"/>
      <c r="AN7" s="347"/>
      <c r="AO7" s="347"/>
      <c r="AP7" s="347"/>
      <c r="AQ7" s="347"/>
      <c r="AR7" s="347"/>
      <c r="AS7" s="347"/>
    </row>
    <row r="8" spans="1:58" ht="15.75" customHeight="1" x14ac:dyDescent="0.2">
      <c r="A8" s="348" t="s">
        <v>675</v>
      </c>
      <c r="B8" s="348"/>
      <c r="C8" s="348"/>
      <c r="D8" s="348"/>
      <c r="E8" s="348"/>
      <c r="F8" s="348"/>
      <c r="G8" s="348"/>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c r="AL8" s="348"/>
      <c r="AM8" s="348"/>
      <c r="AN8" s="348"/>
      <c r="AO8" s="348"/>
      <c r="AP8" s="348"/>
      <c r="AQ8" s="348"/>
      <c r="AR8" s="348"/>
      <c r="AS8" s="348"/>
    </row>
    <row r="9" spans="1:58" ht="12" customHeight="1" x14ac:dyDescent="0.2"/>
    <row r="10" spans="1:58" ht="16.5" customHeight="1" x14ac:dyDescent="0.2">
      <c r="A10" s="347" t="s">
        <v>1131</v>
      </c>
      <c r="B10" s="347"/>
      <c r="C10" s="347"/>
      <c r="D10" s="347"/>
      <c r="E10" s="347"/>
      <c r="F10" s="347"/>
      <c r="G10" s="347"/>
      <c r="H10" s="347"/>
      <c r="I10" s="347"/>
      <c r="J10" s="347"/>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row>
    <row r="11" spans="1:58" ht="15" customHeight="1" x14ac:dyDescent="0.2">
      <c r="A11" s="162"/>
      <c r="B11" s="162"/>
      <c r="C11" s="162"/>
      <c r="D11" s="162"/>
      <c r="E11" s="162"/>
      <c r="F11" s="162"/>
      <c r="G11" s="162"/>
      <c r="H11" s="162"/>
      <c r="I11" s="162"/>
      <c r="J11" s="162"/>
      <c r="K11" s="162"/>
      <c r="L11" s="162"/>
      <c r="M11" s="162"/>
      <c r="N11" s="162"/>
      <c r="O11" s="162"/>
      <c r="P11" s="24"/>
      <c r="Q11" s="24"/>
      <c r="R11" s="24"/>
      <c r="S11" s="24"/>
      <c r="T11" s="24"/>
      <c r="U11" s="24"/>
      <c r="V11" s="24"/>
      <c r="W11" s="24"/>
      <c r="X11" s="24"/>
      <c r="Y11" s="24"/>
      <c r="Z11" s="24"/>
      <c r="AA11" s="24"/>
      <c r="AB11" s="24"/>
      <c r="AC11" s="24"/>
      <c r="AD11" s="24"/>
      <c r="AE11" s="24"/>
      <c r="AF11" s="24"/>
      <c r="AG11" s="24"/>
      <c r="AH11" s="162"/>
      <c r="AI11" s="162"/>
      <c r="AJ11" s="162"/>
      <c r="AK11" s="162"/>
      <c r="AL11" s="162"/>
      <c r="AM11" s="162"/>
      <c r="AN11" s="162"/>
      <c r="AO11" s="162"/>
      <c r="AP11" s="162"/>
      <c r="AQ11" s="162"/>
      <c r="AR11" s="162"/>
      <c r="AS11" s="162"/>
    </row>
    <row r="12" spans="1:58" ht="15.75" customHeight="1" x14ac:dyDescent="0.3">
      <c r="A12" s="349" t="s">
        <v>1132</v>
      </c>
      <c r="B12" s="349"/>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21"/>
      <c r="AU12" s="21"/>
      <c r="AV12" s="21"/>
      <c r="AW12" s="21"/>
      <c r="AX12" s="21"/>
      <c r="AY12" s="21"/>
      <c r="AZ12" s="21"/>
      <c r="BA12" s="21"/>
      <c r="BB12" s="21"/>
      <c r="BC12" s="21"/>
      <c r="BD12" s="21"/>
      <c r="BE12" s="21"/>
      <c r="BF12" s="21"/>
    </row>
    <row r="13" spans="1:58" ht="15.75" customHeight="1" x14ac:dyDescent="0.25">
      <c r="A13" s="350" t="s">
        <v>118</v>
      </c>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22"/>
      <c r="AU13" s="22"/>
      <c r="AV13" s="22"/>
      <c r="AW13" s="22"/>
      <c r="AX13" s="22"/>
      <c r="AY13" s="22"/>
      <c r="AZ13" s="22"/>
      <c r="BA13" s="22"/>
      <c r="BB13" s="22"/>
      <c r="BC13" s="22"/>
      <c r="BD13" s="22"/>
      <c r="BE13" s="22"/>
      <c r="BF13" s="22"/>
    </row>
    <row r="14" spans="1:58" ht="15.75" customHeight="1" thickBot="1" x14ac:dyDescent="0.35">
      <c r="A14" s="349"/>
      <c r="B14" s="349"/>
      <c r="C14" s="349"/>
      <c r="D14" s="349"/>
      <c r="E14" s="349"/>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349"/>
      <c r="AM14" s="349"/>
      <c r="AN14" s="349"/>
      <c r="AO14" s="349"/>
      <c r="AP14" s="349"/>
      <c r="AQ14" s="349"/>
      <c r="AR14" s="349"/>
      <c r="AS14" s="349"/>
      <c r="AT14" s="21"/>
      <c r="AU14" s="21"/>
      <c r="AV14" s="21"/>
      <c r="AW14" s="21"/>
      <c r="AX14" s="21"/>
      <c r="AY14" s="21"/>
      <c r="AZ14" s="21"/>
      <c r="BA14" s="21"/>
      <c r="BB14" s="21"/>
      <c r="BC14" s="21"/>
      <c r="BD14" s="21"/>
      <c r="BE14" s="21"/>
      <c r="BF14" s="21"/>
    </row>
    <row r="15" spans="1:58" s="20" customFormat="1" ht="16.5" thickBot="1" x14ac:dyDescent="0.3">
      <c r="A15" s="351" t="s">
        <v>62</v>
      </c>
      <c r="B15" s="351" t="s">
        <v>61</v>
      </c>
      <c r="C15" s="351" t="s">
        <v>117</v>
      </c>
      <c r="D15" s="351" t="s">
        <v>116</v>
      </c>
      <c r="E15" s="351"/>
      <c r="F15" s="351"/>
      <c r="G15" s="351"/>
      <c r="H15" s="351"/>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351"/>
      <c r="AR15" s="351"/>
      <c r="AS15" s="351"/>
    </row>
    <row r="16" spans="1:58" ht="87.75" customHeight="1" thickBot="1" x14ac:dyDescent="0.25">
      <c r="A16" s="351"/>
      <c r="B16" s="351"/>
      <c r="C16" s="351"/>
      <c r="D16" s="351" t="s">
        <v>115</v>
      </c>
      <c r="E16" s="351"/>
      <c r="F16" s="351"/>
      <c r="G16" s="351"/>
      <c r="H16" s="351"/>
      <c r="I16" s="351"/>
      <c r="J16" s="351" t="s">
        <v>114</v>
      </c>
      <c r="K16" s="351"/>
      <c r="L16" s="351"/>
      <c r="M16" s="351"/>
      <c r="N16" s="351"/>
      <c r="O16" s="351"/>
      <c r="P16" s="351" t="s">
        <v>113</v>
      </c>
      <c r="Q16" s="351"/>
      <c r="R16" s="351"/>
      <c r="S16" s="351"/>
      <c r="T16" s="351"/>
      <c r="U16" s="351"/>
      <c r="V16" s="351" t="s">
        <v>112</v>
      </c>
      <c r="W16" s="351"/>
      <c r="X16" s="351"/>
      <c r="Y16" s="351"/>
      <c r="Z16" s="351"/>
      <c r="AA16" s="351"/>
      <c r="AB16" s="351" t="s">
        <v>111</v>
      </c>
      <c r="AC16" s="351"/>
      <c r="AD16" s="351"/>
      <c r="AE16" s="351"/>
      <c r="AF16" s="351"/>
      <c r="AG16" s="351"/>
      <c r="AH16" s="351" t="s">
        <v>110</v>
      </c>
      <c r="AI16" s="351"/>
      <c r="AJ16" s="351"/>
      <c r="AK16" s="351"/>
      <c r="AL16" s="351"/>
      <c r="AM16" s="351"/>
      <c r="AN16" s="351" t="s">
        <v>109</v>
      </c>
      <c r="AO16" s="351"/>
      <c r="AP16" s="351"/>
      <c r="AQ16" s="351"/>
      <c r="AR16" s="351"/>
      <c r="AS16" s="351"/>
    </row>
    <row r="17" spans="1:45" s="19" customFormat="1" ht="192" customHeight="1" thickBot="1" x14ac:dyDescent="0.25">
      <c r="A17" s="351"/>
      <c r="B17" s="351"/>
      <c r="C17" s="351"/>
      <c r="D17" s="352" t="s">
        <v>108</v>
      </c>
      <c r="E17" s="352"/>
      <c r="F17" s="352" t="s">
        <v>108</v>
      </c>
      <c r="G17" s="352"/>
      <c r="H17" s="352" t="s">
        <v>107</v>
      </c>
      <c r="I17" s="352"/>
      <c r="J17" s="352" t="s">
        <v>789</v>
      </c>
      <c r="K17" s="352"/>
      <c r="L17" s="352" t="s">
        <v>899</v>
      </c>
      <c r="M17" s="352"/>
      <c r="N17" s="352" t="s">
        <v>790</v>
      </c>
      <c r="O17" s="352"/>
      <c r="P17" s="352" t="s">
        <v>108</v>
      </c>
      <c r="Q17" s="352"/>
      <c r="R17" s="352" t="s">
        <v>108</v>
      </c>
      <c r="S17" s="352"/>
      <c r="T17" s="352" t="s">
        <v>107</v>
      </c>
      <c r="U17" s="352"/>
      <c r="V17" s="352" t="s">
        <v>108</v>
      </c>
      <c r="W17" s="352"/>
      <c r="X17" s="352" t="s">
        <v>108</v>
      </c>
      <c r="Y17" s="352"/>
      <c r="Z17" s="352" t="s">
        <v>107</v>
      </c>
      <c r="AA17" s="352"/>
      <c r="AB17" s="352" t="s">
        <v>108</v>
      </c>
      <c r="AC17" s="352"/>
      <c r="AD17" s="352" t="s">
        <v>108</v>
      </c>
      <c r="AE17" s="352"/>
      <c r="AF17" s="352" t="s">
        <v>107</v>
      </c>
      <c r="AG17" s="352"/>
      <c r="AH17" s="352" t="s">
        <v>791</v>
      </c>
      <c r="AI17" s="352"/>
      <c r="AJ17" s="352" t="s">
        <v>792</v>
      </c>
      <c r="AK17" s="352"/>
      <c r="AL17" s="352" t="s">
        <v>107</v>
      </c>
      <c r="AM17" s="352"/>
      <c r="AN17" s="352" t="s">
        <v>108</v>
      </c>
      <c r="AO17" s="352"/>
      <c r="AP17" s="352" t="s">
        <v>108</v>
      </c>
      <c r="AQ17" s="352"/>
      <c r="AR17" s="352" t="s">
        <v>107</v>
      </c>
      <c r="AS17" s="352"/>
    </row>
    <row r="18" spans="1:45" ht="128.25" customHeight="1" thickBot="1" x14ac:dyDescent="0.25">
      <c r="A18" s="351"/>
      <c r="B18" s="351"/>
      <c r="C18" s="351"/>
      <c r="D18" s="18" t="s">
        <v>106</v>
      </c>
      <c r="E18" s="18" t="s">
        <v>105</v>
      </c>
      <c r="F18" s="18" t="s">
        <v>106</v>
      </c>
      <c r="G18" s="18" t="s">
        <v>105</v>
      </c>
      <c r="H18" s="18" t="s">
        <v>106</v>
      </c>
      <c r="I18" s="18" t="s">
        <v>105</v>
      </c>
      <c r="J18" s="18" t="s">
        <v>106</v>
      </c>
      <c r="K18" s="18" t="s">
        <v>105</v>
      </c>
      <c r="L18" s="18" t="s">
        <v>106</v>
      </c>
      <c r="M18" s="18" t="s">
        <v>105</v>
      </c>
      <c r="N18" s="18" t="s">
        <v>106</v>
      </c>
      <c r="O18" s="18" t="s">
        <v>105</v>
      </c>
      <c r="P18" s="18" t="s">
        <v>106</v>
      </c>
      <c r="Q18" s="18" t="s">
        <v>105</v>
      </c>
      <c r="R18" s="18" t="s">
        <v>106</v>
      </c>
      <c r="S18" s="18" t="s">
        <v>105</v>
      </c>
      <c r="T18" s="18" t="s">
        <v>106</v>
      </c>
      <c r="U18" s="18" t="s">
        <v>105</v>
      </c>
      <c r="V18" s="18" t="s">
        <v>106</v>
      </c>
      <c r="W18" s="18" t="s">
        <v>105</v>
      </c>
      <c r="X18" s="18" t="s">
        <v>106</v>
      </c>
      <c r="Y18" s="18" t="s">
        <v>105</v>
      </c>
      <c r="Z18" s="18" t="s">
        <v>106</v>
      </c>
      <c r="AA18" s="18" t="s">
        <v>105</v>
      </c>
      <c r="AB18" s="18" t="s">
        <v>106</v>
      </c>
      <c r="AC18" s="18" t="s">
        <v>105</v>
      </c>
      <c r="AD18" s="18" t="s">
        <v>106</v>
      </c>
      <c r="AE18" s="18" t="s">
        <v>105</v>
      </c>
      <c r="AF18" s="18" t="s">
        <v>106</v>
      </c>
      <c r="AG18" s="18" t="s">
        <v>105</v>
      </c>
      <c r="AH18" s="18" t="s">
        <v>106</v>
      </c>
      <c r="AI18" s="18" t="s">
        <v>105</v>
      </c>
      <c r="AJ18" s="18" t="s">
        <v>106</v>
      </c>
      <c r="AK18" s="18" t="s">
        <v>105</v>
      </c>
      <c r="AL18" s="18" t="s">
        <v>106</v>
      </c>
      <c r="AM18" s="18" t="s">
        <v>105</v>
      </c>
      <c r="AN18" s="18" t="s">
        <v>106</v>
      </c>
      <c r="AO18" s="18" t="s">
        <v>105</v>
      </c>
      <c r="AP18" s="18" t="s">
        <v>106</v>
      </c>
      <c r="AQ18" s="18" t="s">
        <v>105</v>
      </c>
      <c r="AR18" s="18" t="s">
        <v>106</v>
      </c>
      <c r="AS18" s="18" t="s">
        <v>105</v>
      </c>
    </row>
    <row r="19" spans="1:45" s="17" customFormat="1" ht="15.75" x14ac:dyDescent="0.25">
      <c r="A19" s="173">
        <v>1</v>
      </c>
      <c r="B19" s="174">
        <v>2</v>
      </c>
      <c r="C19" s="173">
        <v>3</v>
      </c>
      <c r="D19" s="175" t="s">
        <v>104</v>
      </c>
      <c r="E19" s="175" t="s">
        <v>103</v>
      </c>
      <c r="F19" s="175" t="s">
        <v>102</v>
      </c>
      <c r="G19" s="175" t="s">
        <v>101</v>
      </c>
      <c r="H19" s="175" t="s">
        <v>100</v>
      </c>
      <c r="I19" s="175" t="s">
        <v>100</v>
      </c>
      <c r="J19" s="175" t="s">
        <v>99</v>
      </c>
      <c r="K19" s="175" t="s">
        <v>98</v>
      </c>
      <c r="L19" s="175" t="s">
        <v>97</v>
      </c>
      <c r="M19" s="175" t="s">
        <v>96</v>
      </c>
      <c r="N19" s="175" t="s">
        <v>95</v>
      </c>
      <c r="O19" s="175" t="s">
        <v>95</v>
      </c>
      <c r="P19" s="175" t="s">
        <v>94</v>
      </c>
      <c r="Q19" s="175" t="s">
        <v>93</v>
      </c>
      <c r="R19" s="175" t="s">
        <v>92</v>
      </c>
      <c r="S19" s="175" t="s">
        <v>91</v>
      </c>
      <c r="T19" s="175" t="s">
        <v>90</v>
      </c>
      <c r="U19" s="175" t="s">
        <v>90</v>
      </c>
      <c r="V19" s="175" t="s">
        <v>89</v>
      </c>
      <c r="W19" s="175" t="s">
        <v>88</v>
      </c>
      <c r="X19" s="175" t="s">
        <v>87</v>
      </c>
      <c r="Y19" s="175" t="s">
        <v>86</v>
      </c>
      <c r="Z19" s="175" t="s">
        <v>85</v>
      </c>
      <c r="AA19" s="175" t="s">
        <v>85</v>
      </c>
      <c r="AB19" s="175" t="s">
        <v>84</v>
      </c>
      <c r="AC19" s="175" t="s">
        <v>83</v>
      </c>
      <c r="AD19" s="175" t="s">
        <v>82</v>
      </c>
      <c r="AE19" s="175" t="s">
        <v>81</v>
      </c>
      <c r="AF19" s="175" t="s">
        <v>80</v>
      </c>
      <c r="AG19" s="175" t="s">
        <v>80</v>
      </c>
      <c r="AH19" s="175" t="s">
        <v>79</v>
      </c>
      <c r="AI19" s="175" t="s">
        <v>78</v>
      </c>
      <c r="AJ19" s="175" t="s">
        <v>77</v>
      </c>
      <c r="AK19" s="175" t="s">
        <v>76</v>
      </c>
      <c r="AL19" s="175" t="s">
        <v>75</v>
      </c>
      <c r="AM19" s="175" t="s">
        <v>75</v>
      </c>
      <c r="AN19" s="175" t="s">
        <v>74</v>
      </c>
      <c r="AO19" s="175" t="s">
        <v>73</v>
      </c>
      <c r="AP19" s="175" t="s">
        <v>72</v>
      </c>
      <c r="AQ19" s="175" t="s">
        <v>71</v>
      </c>
      <c r="AR19" s="175" t="s">
        <v>70</v>
      </c>
      <c r="AS19" s="175" t="s">
        <v>70</v>
      </c>
    </row>
    <row r="20" spans="1:45" s="17" customFormat="1" ht="31.5" x14ac:dyDescent="0.25">
      <c r="A20" s="184">
        <v>0</v>
      </c>
      <c r="B20" s="165" t="s">
        <v>682</v>
      </c>
      <c r="C20" s="184"/>
      <c r="D20" s="180">
        <f>IF(AND(D21="нд",D21=D22,D22=D23,D23=D24,D24=D25,D25=D26),"нд",SUMIF(D21,"&gt;0",D21)+SUMIF(D22,"&gt;0",D22)+SUMIF(D23,"&gt;0",D23)+SUMIF(D24,"&gt;0",D24)+SUMIF(D25,"&gt;0",D25)+SUMIF(D26,"&gt;0",D26))</f>
        <v>0</v>
      </c>
      <c r="E20" s="180">
        <f t="shared" ref="E20:AS20" si="0">IF(AND(E21="нд",E21=E22,E22=E23,E23=E24,E24=E25,E25=E26),"нд",SUMIF(E21,"&gt;0",E21)+SUMIF(E22,"&gt;0",E22)+SUMIF(E23,"&gt;0",E23)+SUMIF(E24,"&gt;0",E24)+SUMIF(E25,"&gt;0",E25)+SUMIF(E26,"&gt;0",E26))</f>
        <v>0</v>
      </c>
      <c r="F20" s="180">
        <f t="shared" si="0"/>
        <v>0</v>
      </c>
      <c r="G20" s="180">
        <f t="shared" si="0"/>
        <v>0</v>
      </c>
      <c r="H20" s="180">
        <f t="shared" si="0"/>
        <v>0</v>
      </c>
      <c r="I20" s="180">
        <f t="shared" si="0"/>
        <v>0</v>
      </c>
      <c r="J20" s="180">
        <f t="shared" si="0"/>
        <v>0</v>
      </c>
      <c r="K20" s="180">
        <f t="shared" si="0"/>
        <v>0</v>
      </c>
      <c r="L20" s="180">
        <f t="shared" si="0"/>
        <v>7.2200000000000006</v>
      </c>
      <c r="M20" s="180">
        <f t="shared" si="0"/>
        <v>0</v>
      </c>
      <c r="N20" s="180">
        <f t="shared" si="0"/>
        <v>2.4699999999999998</v>
      </c>
      <c r="O20" s="180">
        <f t="shared" si="0"/>
        <v>0</v>
      </c>
      <c r="P20" s="180">
        <f t="shared" si="0"/>
        <v>0</v>
      </c>
      <c r="Q20" s="180">
        <f t="shared" si="0"/>
        <v>0</v>
      </c>
      <c r="R20" s="180">
        <f t="shared" si="0"/>
        <v>0</v>
      </c>
      <c r="S20" s="180">
        <f t="shared" si="0"/>
        <v>0</v>
      </c>
      <c r="T20" s="180">
        <f t="shared" si="0"/>
        <v>0</v>
      </c>
      <c r="U20" s="180">
        <f t="shared" si="0"/>
        <v>0</v>
      </c>
      <c r="V20" s="180">
        <f t="shared" si="0"/>
        <v>0</v>
      </c>
      <c r="W20" s="180">
        <f t="shared" si="0"/>
        <v>0</v>
      </c>
      <c r="X20" s="180">
        <f t="shared" si="0"/>
        <v>0</v>
      </c>
      <c r="Y20" s="180">
        <f t="shared" si="0"/>
        <v>0</v>
      </c>
      <c r="Z20" s="180">
        <f t="shared" si="0"/>
        <v>0</v>
      </c>
      <c r="AA20" s="180">
        <f t="shared" si="0"/>
        <v>0</v>
      </c>
      <c r="AB20" s="180">
        <f t="shared" si="0"/>
        <v>0</v>
      </c>
      <c r="AC20" s="180">
        <f t="shared" si="0"/>
        <v>0</v>
      </c>
      <c r="AD20" s="180">
        <f t="shared" si="0"/>
        <v>0</v>
      </c>
      <c r="AE20" s="180">
        <f t="shared" si="0"/>
        <v>0</v>
      </c>
      <c r="AF20" s="180">
        <f t="shared" si="0"/>
        <v>0</v>
      </c>
      <c r="AG20" s="180">
        <f t="shared" si="0"/>
        <v>0</v>
      </c>
      <c r="AH20" s="180">
        <f t="shared" si="0"/>
        <v>0</v>
      </c>
      <c r="AI20" s="180">
        <f t="shared" si="0"/>
        <v>0</v>
      </c>
      <c r="AJ20" s="180">
        <f t="shared" si="0"/>
        <v>22.907</v>
      </c>
      <c r="AK20" s="180">
        <f t="shared" si="0"/>
        <v>0</v>
      </c>
      <c r="AL20" s="180">
        <f t="shared" si="0"/>
        <v>0</v>
      </c>
      <c r="AM20" s="180">
        <f t="shared" si="0"/>
        <v>0</v>
      </c>
      <c r="AN20" s="180">
        <f t="shared" si="0"/>
        <v>0</v>
      </c>
      <c r="AO20" s="180">
        <f t="shared" si="0"/>
        <v>0</v>
      </c>
      <c r="AP20" s="180">
        <f t="shared" si="0"/>
        <v>0</v>
      </c>
      <c r="AQ20" s="180">
        <f t="shared" si="0"/>
        <v>0</v>
      </c>
      <c r="AR20" s="180">
        <f t="shared" si="0"/>
        <v>0</v>
      </c>
      <c r="AS20" s="180">
        <f t="shared" si="0"/>
        <v>0</v>
      </c>
    </row>
    <row r="21" spans="1:45" ht="15.75" x14ac:dyDescent="0.2">
      <c r="A21" s="184" t="s">
        <v>683</v>
      </c>
      <c r="B21" s="165" t="s">
        <v>684</v>
      </c>
      <c r="C21" s="184"/>
      <c r="D21" s="180">
        <f t="shared" ref="D21:AS21" si="1">IF(D28="нд","нд",SUMIF(D28,"&gt;0",D28))</f>
        <v>0</v>
      </c>
      <c r="E21" s="180">
        <f t="shared" si="1"/>
        <v>0</v>
      </c>
      <c r="F21" s="180">
        <f t="shared" si="1"/>
        <v>0</v>
      </c>
      <c r="G21" s="180">
        <f t="shared" si="1"/>
        <v>0</v>
      </c>
      <c r="H21" s="180">
        <f t="shared" si="1"/>
        <v>0</v>
      </c>
      <c r="I21" s="180">
        <f t="shared" si="1"/>
        <v>0</v>
      </c>
      <c r="J21" s="180">
        <f t="shared" si="1"/>
        <v>0</v>
      </c>
      <c r="K21" s="180">
        <f t="shared" si="1"/>
        <v>0</v>
      </c>
      <c r="L21" s="180">
        <f t="shared" si="1"/>
        <v>0</v>
      </c>
      <c r="M21" s="180">
        <f t="shared" si="1"/>
        <v>0</v>
      </c>
      <c r="N21" s="180">
        <f t="shared" si="1"/>
        <v>0</v>
      </c>
      <c r="O21" s="180">
        <f t="shared" si="1"/>
        <v>0</v>
      </c>
      <c r="P21" s="180">
        <f t="shared" si="1"/>
        <v>0</v>
      </c>
      <c r="Q21" s="180">
        <f t="shared" si="1"/>
        <v>0</v>
      </c>
      <c r="R21" s="180">
        <f t="shared" si="1"/>
        <v>0</v>
      </c>
      <c r="S21" s="180">
        <f t="shared" si="1"/>
        <v>0</v>
      </c>
      <c r="T21" s="180">
        <f t="shared" si="1"/>
        <v>0</v>
      </c>
      <c r="U21" s="180">
        <f t="shared" si="1"/>
        <v>0</v>
      </c>
      <c r="V21" s="180">
        <f t="shared" si="1"/>
        <v>0</v>
      </c>
      <c r="W21" s="180">
        <f t="shared" si="1"/>
        <v>0</v>
      </c>
      <c r="X21" s="180">
        <f t="shared" si="1"/>
        <v>0</v>
      </c>
      <c r="Y21" s="180">
        <f t="shared" si="1"/>
        <v>0</v>
      </c>
      <c r="Z21" s="180">
        <f t="shared" si="1"/>
        <v>0</v>
      </c>
      <c r="AA21" s="180">
        <f t="shared" si="1"/>
        <v>0</v>
      </c>
      <c r="AB21" s="180">
        <f t="shared" si="1"/>
        <v>0</v>
      </c>
      <c r="AC21" s="180">
        <f t="shared" si="1"/>
        <v>0</v>
      </c>
      <c r="AD21" s="180">
        <f t="shared" si="1"/>
        <v>0</v>
      </c>
      <c r="AE21" s="180">
        <f t="shared" si="1"/>
        <v>0</v>
      </c>
      <c r="AF21" s="180">
        <f t="shared" si="1"/>
        <v>0</v>
      </c>
      <c r="AG21" s="180">
        <f t="shared" si="1"/>
        <v>0</v>
      </c>
      <c r="AH21" s="180">
        <f t="shared" si="1"/>
        <v>0</v>
      </c>
      <c r="AI21" s="180">
        <f t="shared" si="1"/>
        <v>0</v>
      </c>
      <c r="AJ21" s="180">
        <f t="shared" si="1"/>
        <v>0</v>
      </c>
      <c r="AK21" s="180">
        <f t="shared" si="1"/>
        <v>0</v>
      </c>
      <c r="AL21" s="180">
        <f t="shared" si="1"/>
        <v>0</v>
      </c>
      <c r="AM21" s="180">
        <f t="shared" si="1"/>
        <v>0</v>
      </c>
      <c r="AN21" s="180">
        <f t="shared" si="1"/>
        <v>0</v>
      </c>
      <c r="AO21" s="180">
        <f t="shared" si="1"/>
        <v>0</v>
      </c>
      <c r="AP21" s="180">
        <f t="shared" si="1"/>
        <v>0</v>
      </c>
      <c r="AQ21" s="180">
        <f t="shared" si="1"/>
        <v>0</v>
      </c>
      <c r="AR21" s="180">
        <f t="shared" si="1"/>
        <v>0</v>
      </c>
      <c r="AS21" s="180">
        <f t="shared" si="1"/>
        <v>0</v>
      </c>
    </row>
    <row r="22" spans="1:45" ht="31.5" x14ac:dyDescent="0.2">
      <c r="A22" s="184" t="s">
        <v>685</v>
      </c>
      <c r="B22" s="165" t="s">
        <v>686</v>
      </c>
      <c r="C22" s="184"/>
      <c r="D22" s="180">
        <f t="shared" ref="D22:AS22" si="2">IF(D48="нд","нд",SUMIF(D48,"&gt;0",D48))</f>
        <v>0</v>
      </c>
      <c r="E22" s="180">
        <f t="shared" si="2"/>
        <v>0</v>
      </c>
      <c r="F22" s="180">
        <f t="shared" si="2"/>
        <v>0</v>
      </c>
      <c r="G22" s="180">
        <f t="shared" si="2"/>
        <v>0</v>
      </c>
      <c r="H22" s="180">
        <f t="shared" si="2"/>
        <v>0</v>
      </c>
      <c r="I22" s="180">
        <f t="shared" si="2"/>
        <v>0</v>
      </c>
      <c r="J22" s="180">
        <f t="shared" si="2"/>
        <v>0</v>
      </c>
      <c r="K22" s="180">
        <f t="shared" si="2"/>
        <v>0</v>
      </c>
      <c r="L22" s="180">
        <f t="shared" si="2"/>
        <v>7.2200000000000006</v>
      </c>
      <c r="M22" s="180">
        <f t="shared" si="2"/>
        <v>0</v>
      </c>
      <c r="N22" s="180">
        <f t="shared" si="2"/>
        <v>1.5899999999999999</v>
      </c>
      <c r="O22" s="180">
        <f t="shared" si="2"/>
        <v>0</v>
      </c>
      <c r="P22" s="180">
        <f t="shared" si="2"/>
        <v>0</v>
      </c>
      <c r="Q22" s="180">
        <f t="shared" si="2"/>
        <v>0</v>
      </c>
      <c r="R22" s="180">
        <f t="shared" si="2"/>
        <v>0</v>
      </c>
      <c r="S22" s="180">
        <f t="shared" si="2"/>
        <v>0</v>
      </c>
      <c r="T22" s="180">
        <f t="shared" si="2"/>
        <v>0</v>
      </c>
      <c r="U22" s="180">
        <f t="shared" si="2"/>
        <v>0</v>
      </c>
      <c r="V22" s="180">
        <f t="shared" si="2"/>
        <v>0</v>
      </c>
      <c r="W22" s="180">
        <f t="shared" si="2"/>
        <v>0</v>
      </c>
      <c r="X22" s="180">
        <f t="shared" si="2"/>
        <v>0</v>
      </c>
      <c r="Y22" s="180">
        <f t="shared" si="2"/>
        <v>0</v>
      </c>
      <c r="Z22" s="180">
        <f t="shared" si="2"/>
        <v>0</v>
      </c>
      <c r="AA22" s="180">
        <f t="shared" si="2"/>
        <v>0</v>
      </c>
      <c r="AB22" s="180">
        <f t="shared" si="2"/>
        <v>0</v>
      </c>
      <c r="AC22" s="180">
        <f t="shared" si="2"/>
        <v>0</v>
      </c>
      <c r="AD22" s="180">
        <f t="shared" si="2"/>
        <v>0</v>
      </c>
      <c r="AE22" s="180">
        <f t="shared" si="2"/>
        <v>0</v>
      </c>
      <c r="AF22" s="180">
        <f t="shared" si="2"/>
        <v>0</v>
      </c>
      <c r="AG22" s="180">
        <f t="shared" si="2"/>
        <v>0</v>
      </c>
      <c r="AH22" s="180">
        <f t="shared" si="2"/>
        <v>0</v>
      </c>
      <c r="AI22" s="180">
        <f t="shared" si="2"/>
        <v>0</v>
      </c>
      <c r="AJ22" s="180">
        <f t="shared" si="2"/>
        <v>13.183</v>
      </c>
      <c r="AK22" s="180">
        <f t="shared" si="2"/>
        <v>0</v>
      </c>
      <c r="AL22" s="180">
        <f t="shared" si="2"/>
        <v>0</v>
      </c>
      <c r="AM22" s="180">
        <f t="shared" si="2"/>
        <v>0</v>
      </c>
      <c r="AN22" s="180">
        <f t="shared" si="2"/>
        <v>0</v>
      </c>
      <c r="AO22" s="180">
        <f t="shared" si="2"/>
        <v>0</v>
      </c>
      <c r="AP22" s="180">
        <f t="shared" si="2"/>
        <v>0</v>
      </c>
      <c r="AQ22" s="180">
        <f t="shared" si="2"/>
        <v>0</v>
      </c>
      <c r="AR22" s="180">
        <f t="shared" si="2"/>
        <v>0</v>
      </c>
      <c r="AS22" s="180">
        <f t="shared" si="2"/>
        <v>0</v>
      </c>
    </row>
    <row r="23" spans="1:45" ht="63" x14ac:dyDescent="0.2">
      <c r="A23" s="184" t="s">
        <v>687</v>
      </c>
      <c r="B23" s="165" t="s">
        <v>688</v>
      </c>
      <c r="C23" s="184"/>
      <c r="D23" s="180">
        <f t="shared" ref="D23:AS23" si="3">IF(D83="нд","нд",SUMIF(D83,"&gt;0",D83))</f>
        <v>0</v>
      </c>
      <c r="E23" s="180">
        <f t="shared" si="3"/>
        <v>0</v>
      </c>
      <c r="F23" s="180">
        <f t="shared" si="3"/>
        <v>0</v>
      </c>
      <c r="G23" s="180">
        <f t="shared" si="3"/>
        <v>0</v>
      </c>
      <c r="H23" s="180">
        <f t="shared" si="3"/>
        <v>0</v>
      </c>
      <c r="I23" s="180">
        <f t="shared" si="3"/>
        <v>0</v>
      </c>
      <c r="J23" s="180">
        <f t="shared" si="3"/>
        <v>0</v>
      </c>
      <c r="K23" s="180">
        <f t="shared" si="3"/>
        <v>0</v>
      </c>
      <c r="L23" s="180">
        <f t="shared" si="3"/>
        <v>0</v>
      </c>
      <c r="M23" s="180">
        <f t="shared" si="3"/>
        <v>0</v>
      </c>
      <c r="N23" s="180">
        <f t="shared" si="3"/>
        <v>0</v>
      </c>
      <c r="O23" s="180">
        <f t="shared" si="3"/>
        <v>0</v>
      </c>
      <c r="P23" s="180">
        <f t="shared" si="3"/>
        <v>0</v>
      </c>
      <c r="Q23" s="180">
        <f t="shared" si="3"/>
        <v>0</v>
      </c>
      <c r="R23" s="180">
        <f t="shared" si="3"/>
        <v>0</v>
      </c>
      <c r="S23" s="180">
        <f t="shared" si="3"/>
        <v>0</v>
      </c>
      <c r="T23" s="180">
        <f t="shared" si="3"/>
        <v>0</v>
      </c>
      <c r="U23" s="180">
        <f t="shared" si="3"/>
        <v>0</v>
      </c>
      <c r="V23" s="180">
        <f t="shared" si="3"/>
        <v>0</v>
      </c>
      <c r="W23" s="180">
        <f t="shared" si="3"/>
        <v>0</v>
      </c>
      <c r="X23" s="180">
        <f t="shared" si="3"/>
        <v>0</v>
      </c>
      <c r="Y23" s="180">
        <f t="shared" si="3"/>
        <v>0</v>
      </c>
      <c r="Z23" s="180">
        <f t="shared" si="3"/>
        <v>0</v>
      </c>
      <c r="AA23" s="180">
        <f t="shared" si="3"/>
        <v>0</v>
      </c>
      <c r="AB23" s="180">
        <f t="shared" si="3"/>
        <v>0</v>
      </c>
      <c r="AC23" s="180">
        <f t="shared" si="3"/>
        <v>0</v>
      </c>
      <c r="AD23" s="180">
        <f t="shared" si="3"/>
        <v>0</v>
      </c>
      <c r="AE23" s="180">
        <f t="shared" si="3"/>
        <v>0</v>
      </c>
      <c r="AF23" s="180">
        <f t="shared" si="3"/>
        <v>0</v>
      </c>
      <c r="AG23" s="180">
        <f t="shared" si="3"/>
        <v>0</v>
      </c>
      <c r="AH23" s="180">
        <f t="shared" si="3"/>
        <v>0</v>
      </c>
      <c r="AI23" s="180">
        <f t="shared" si="3"/>
        <v>0</v>
      </c>
      <c r="AJ23" s="180">
        <f t="shared" si="3"/>
        <v>0</v>
      </c>
      <c r="AK23" s="180">
        <f t="shared" si="3"/>
        <v>0</v>
      </c>
      <c r="AL23" s="180">
        <f t="shared" si="3"/>
        <v>0</v>
      </c>
      <c r="AM23" s="180">
        <f t="shared" si="3"/>
        <v>0</v>
      </c>
      <c r="AN23" s="180">
        <f t="shared" si="3"/>
        <v>0</v>
      </c>
      <c r="AO23" s="180">
        <f t="shared" si="3"/>
        <v>0</v>
      </c>
      <c r="AP23" s="180">
        <f t="shared" si="3"/>
        <v>0</v>
      </c>
      <c r="AQ23" s="180">
        <f t="shared" si="3"/>
        <v>0</v>
      </c>
      <c r="AR23" s="180">
        <f t="shared" si="3"/>
        <v>0</v>
      </c>
      <c r="AS23" s="180">
        <f t="shared" si="3"/>
        <v>0</v>
      </c>
    </row>
    <row r="24" spans="1:45" ht="31.5" x14ac:dyDescent="0.2">
      <c r="A24" s="184" t="s">
        <v>689</v>
      </c>
      <c r="B24" s="165" t="s">
        <v>690</v>
      </c>
      <c r="C24" s="184"/>
      <c r="D24" s="180" t="str">
        <f t="shared" ref="D24:AS24" si="4">IF(D86="нд","нд",SUMIF(D86,"&gt;0",D86))</f>
        <v>нд</v>
      </c>
      <c r="E24" s="180" t="str">
        <f t="shared" si="4"/>
        <v>нд</v>
      </c>
      <c r="F24" s="180" t="str">
        <f t="shared" si="4"/>
        <v>нд</v>
      </c>
      <c r="G24" s="180" t="str">
        <f t="shared" si="4"/>
        <v>нд</v>
      </c>
      <c r="H24" s="180" t="str">
        <f t="shared" si="4"/>
        <v>нд</v>
      </c>
      <c r="I24" s="180" t="str">
        <f t="shared" si="4"/>
        <v>нд</v>
      </c>
      <c r="J24" s="180" t="str">
        <f t="shared" si="4"/>
        <v>нд</v>
      </c>
      <c r="K24" s="180" t="str">
        <f t="shared" si="4"/>
        <v>нд</v>
      </c>
      <c r="L24" s="180" t="str">
        <f t="shared" si="4"/>
        <v>нд</v>
      </c>
      <c r="M24" s="180" t="str">
        <f t="shared" si="4"/>
        <v>нд</v>
      </c>
      <c r="N24" s="180">
        <f t="shared" si="4"/>
        <v>0.88</v>
      </c>
      <c r="O24" s="180" t="str">
        <f t="shared" si="4"/>
        <v>нд</v>
      </c>
      <c r="P24" s="180" t="str">
        <f t="shared" si="4"/>
        <v>нд</v>
      </c>
      <c r="Q24" s="180" t="str">
        <f t="shared" si="4"/>
        <v>нд</v>
      </c>
      <c r="R24" s="180" t="str">
        <f t="shared" si="4"/>
        <v>нд</v>
      </c>
      <c r="S24" s="180" t="str">
        <f t="shared" si="4"/>
        <v>нд</v>
      </c>
      <c r="T24" s="180" t="str">
        <f t="shared" si="4"/>
        <v>нд</v>
      </c>
      <c r="U24" s="180" t="str">
        <f t="shared" si="4"/>
        <v>нд</v>
      </c>
      <c r="V24" s="180" t="str">
        <f t="shared" si="4"/>
        <v>нд</v>
      </c>
      <c r="W24" s="180" t="str">
        <f t="shared" si="4"/>
        <v>нд</v>
      </c>
      <c r="X24" s="180" t="str">
        <f t="shared" si="4"/>
        <v>нд</v>
      </c>
      <c r="Y24" s="180" t="str">
        <f t="shared" si="4"/>
        <v>нд</v>
      </c>
      <c r="Z24" s="180" t="str">
        <f t="shared" si="4"/>
        <v>нд</v>
      </c>
      <c r="AA24" s="180" t="str">
        <f t="shared" si="4"/>
        <v>нд</v>
      </c>
      <c r="AB24" s="180" t="str">
        <f t="shared" si="4"/>
        <v>нд</v>
      </c>
      <c r="AC24" s="180" t="str">
        <f t="shared" si="4"/>
        <v>нд</v>
      </c>
      <c r="AD24" s="180" t="str">
        <f t="shared" si="4"/>
        <v>нд</v>
      </c>
      <c r="AE24" s="180" t="str">
        <f t="shared" si="4"/>
        <v>нд</v>
      </c>
      <c r="AF24" s="180" t="str">
        <f t="shared" si="4"/>
        <v>нд</v>
      </c>
      <c r="AG24" s="180" t="str">
        <f t="shared" si="4"/>
        <v>нд</v>
      </c>
      <c r="AH24" s="180" t="str">
        <f t="shared" si="4"/>
        <v>нд</v>
      </c>
      <c r="AI24" s="180" t="str">
        <f t="shared" si="4"/>
        <v>нд</v>
      </c>
      <c r="AJ24" s="180">
        <f t="shared" si="4"/>
        <v>0.86699999999999999</v>
      </c>
      <c r="AK24" s="180" t="str">
        <f t="shared" si="4"/>
        <v>нд</v>
      </c>
      <c r="AL24" s="180" t="str">
        <f t="shared" si="4"/>
        <v>нд</v>
      </c>
      <c r="AM24" s="180" t="str">
        <f t="shared" si="4"/>
        <v>нд</v>
      </c>
      <c r="AN24" s="180" t="str">
        <f t="shared" si="4"/>
        <v>нд</v>
      </c>
      <c r="AO24" s="180" t="str">
        <f t="shared" si="4"/>
        <v>нд</v>
      </c>
      <c r="AP24" s="180" t="str">
        <f t="shared" si="4"/>
        <v>нд</v>
      </c>
      <c r="AQ24" s="180" t="str">
        <f t="shared" si="4"/>
        <v>нд</v>
      </c>
      <c r="AR24" s="180" t="str">
        <f t="shared" si="4"/>
        <v>нд</v>
      </c>
      <c r="AS24" s="180" t="str">
        <f t="shared" si="4"/>
        <v>нд</v>
      </c>
    </row>
    <row r="25" spans="1:45" ht="47.25" x14ac:dyDescent="0.2">
      <c r="A25" s="184" t="s">
        <v>691</v>
      </c>
      <c r="B25" s="165" t="s">
        <v>692</v>
      </c>
      <c r="C25" s="184"/>
      <c r="D25" s="180">
        <f t="shared" ref="D25:S26" si="5">IF(D88="нд","нд",SUMIF(D88,"&gt;0",D88))</f>
        <v>0</v>
      </c>
      <c r="E25" s="180">
        <f t="shared" si="5"/>
        <v>0</v>
      </c>
      <c r="F25" s="180">
        <f t="shared" si="5"/>
        <v>0</v>
      </c>
      <c r="G25" s="180">
        <f t="shared" si="5"/>
        <v>0</v>
      </c>
      <c r="H25" s="180">
        <f t="shared" si="5"/>
        <v>0</v>
      </c>
      <c r="I25" s="180">
        <f t="shared" si="5"/>
        <v>0</v>
      </c>
      <c r="J25" s="180">
        <f t="shared" si="5"/>
        <v>0</v>
      </c>
      <c r="K25" s="180">
        <f t="shared" si="5"/>
        <v>0</v>
      </c>
      <c r="L25" s="180">
        <f t="shared" si="5"/>
        <v>0</v>
      </c>
      <c r="M25" s="180">
        <f t="shared" si="5"/>
        <v>0</v>
      </c>
      <c r="N25" s="180">
        <f t="shared" si="5"/>
        <v>0</v>
      </c>
      <c r="O25" s="180">
        <f t="shared" si="5"/>
        <v>0</v>
      </c>
      <c r="P25" s="180">
        <f t="shared" si="5"/>
        <v>0</v>
      </c>
      <c r="Q25" s="180">
        <f t="shared" si="5"/>
        <v>0</v>
      </c>
      <c r="R25" s="180">
        <f t="shared" si="5"/>
        <v>0</v>
      </c>
      <c r="S25" s="180">
        <f t="shared" si="5"/>
        <v>0</v>
      </c>
      <c r="T25" s="180">
        <f t="shared" ref="T25:AS25" si="6">IF(T88="нд","нд",SUMIF(T88,"&gt;0",T88))</f>
        <v>0</v>
      </c>
      <c r="U25" s="180">
        <f t="shared" si="6"/>
        <v>0</v>
      </c>
      <c r="V25" s="180">
        <f t="shared" si="6"/>
        <v>0</v>
      </c>
      <c r="W25" s="180">
        <f t="shared" si="6"/>
        <v>0</v>
      </c>
      <c r="X25" s="180">
        <f t="shared" si="6"/>
        <v>0</v>
      </c>
      <c r="Y25" s="180">
        <f t="shared" si="6"/>
        <v>0</v>
      </c>
      <c r="Z25" s="180">
        <f t="shared" si="6"/>
        <v>0</v>
      </c>
      <c r="AA25" s="180">
        <f t="shared" si="6"/>
        <v>0</v>
      </c>
      <c r="AB25" s="180">
        <f t="shared" si="6"/>
        <v>0</v>
      </c>
      <c r="AC25" s="180">
        <f t="shared" si="6"/>
        <v>0</v>
      </c>
      <c r="AD25" s="180">
        <f t="shared" si="6"/>
        <v>0</v>
      </c>
      <c r="AE25" s="180">
        <f t="shared" si="6"/>
        <v>0</v>
      </c>
      <c r="AF25" s="180">
        <f t="shared" si="6"/>
        <v>0</v>
      </c>
      <c r="AG25" s="180">
        <f t="shared" si="6"/>
        <v>0</v>
      </c>
      <c r="AH25" s="180">
        <f t="shared" si="6"/>
        <v>0</v>
      </c>
      <c r="AI25" s="180">
        <f t="shared" si="6"/>
        <v>0</v>
      </c>
      <c r="AJ25" s="180">
        <f t="shared" si="6"/>
        <v>0</v>
      </c>
      <c r="AK25" s="180">
        <f t="shared" si="6"/>
        <v>0</v>
      </c>
      <c r="AL25" s="180">
        <f t="shared" si="6"/>
        <v>0</v>
      </c>
      <c r="AM25" s="180">
        <f t="shared" si="6"/>
        <v>0</v>
      </c>
      <c r="AN25" s="180">
        <f t="shared" si="6"/>
        <v>0</v>
      </c>
      <c r="AO25" s="180">
        <f t="shared" si="6"/>
        <v>0</v>
      </c>
      <c r="AP25" s="180">
        <f t="shared" si="6"/>
        <v>0</v>
      </c>
      <c r="AQ25" s="180">
        <f t="shared" si="6"/>
        <v>0</v>
      </c>
      <c r="AR25" s="180">
        <f t="shared" si="6"/>
        <v>0</v>
      </c>
      <c r="AS25" s="180">
        <f t="shared" si="6"/>
        <v>0</v>
      </c>
    </row>
    <row r="26" spans="1:45" ht="15.75" x14ac:dyDescent="0.2">
      <c r="A26" s="184" t="s">
        <v>693</v>
      </c>
      <c r="B26" s="165" t="s">
        <v>694</v>
      </c>
      <c r="C26" s="184"/>
      <c r="D26" s="180" t="str">
        <f t="shared" si="5"/>
        <v>нд</v>
      </c>
      <c r="E26" s="180" t="str">
        <f t="shared" ref="E26:AS26" si="7">IF(E89="нд","нд",SUMIF(E89,"&gt;0",E89))</f>
        <v>нд</v>
      </c>
      <c r="F26" s="180" t="str">
        <f t="shared" si="7"/>
        <v>нд</v>
      </c>
      <c r="G26" s="180" t="str">
        <f t="shared" si="7"/>
        <v>нд</v>
      </c>
      <c r="H26" s="180" t="str">
        <f t="shared" si="7"/>
        <v>нд</v>
      </c>
      <c r="I26" s="180" t="str">
        <f t="shared" si="7"/>
        <v>нд</v>
      </c>
      <c r="J26" s="180" t="str">
        <f t="shared" si="7"/>
        <v>нд</v>
      </c>
      <c r="K26" s="180" t="str">
        <f t="shared" si="7"/>
        <v>нд</v>
      </c>
      <c r="L26" s="180" t="str">
        <f t="shared" si="7"/>
        <v>нд</v>
      </c>
      <c r="M26" s="180" t="str">
        <f t="shared" si="7"/>
        <v>нд</v>
      </c>
      <c r="N26" s="180" t="str">
        <f t="shared" si="7"/>
        <v>нд</v>
      </c>
      <c r="O26" s="180" t="str">
        <f t="shared" si="7"/>
        <v>нд</v>
      </c>
      <c r="P26" s="180" t="str">
        <f t="shared" si="7"/>
        <v>нд</v>
      </c>
      <c r="Q26" s="180" t="str">
        <f t="shared" si="7"/>
        <v>нд</v>
      </c>
      <c r="R26" s="180" t="str">
        <f t="shared" si="7"/>
        <v>нд</v>
      </c>
      <c r="S26" s="180" t="str">
        <f t="shared" si="7"/>
        <v>нд</v>
      </c>
      <c r="T26" s="180" t="str">
        <f t="shared" si="7"/>
        <v>нд</v>
      </c>
      <c r="U26" s="180" t="str">
        <f t="shared" si="7"/>
        <v>нд</v>
      </c>
      <c r="V26" s="180" t="str">
        <f t="shared" si="7"/>
        <v>нд</v>
      </c>
      <c r="W26" s="180" t="str">
        <f t="shared" si="7"/>
        <v>нд</v>
      </c>
      <c r="X26" s="180" t="str">
        <f t="shared" si="7"/>
        <v>нд</v>
      </c>
      <c r="Y26" s="180" t="str">
        <f t="shared" si="7"/>
        <v>нд</v>
      </c>
      <c r="Z26" s="180" t="str">
        <f t="shared" si="7"/>
        <v>нд</v>
      </c>
      <c r="AA26" s="180" t="str">
        <f t="shared" si="7"/>
        <v>нд</v>
      </c>
      <c r="AB26" s="180" t="str">
        <f t="shared" si="7"/>
        <v>нд</v>
      </c>
      <c r="AC26" s="180" t="str">
        <f t="shared" si="7"/>
        <v>нд</v>
      </c>
      <c r="AD26" s="180" t="str">
        <f t="shared" si="7"/>
        <v>нд</v>
      </c>
      <c r="AE26" s="180" t="str">
        <f t="shared" si="7"/>
        <v>нд</v>
      </c>
      <c r="AF26" s="180" t="str">
        <f t="shared" si="7"/>
        <v>нд</v>
      </c>
      <c r="AG26" s="180" t="str">
        <f t="shared" si="7"/>
        <v>нд</v>
      </c>
      <c r="AH26" s="180" t="str">
        <f t="shared" si="7"/>
        <v>нд</v>
      </c>
      <c r="AI26" s="180" t="str">
        <f t="shared" si="7"/>
        <v>нд</v>
      </c>
      <c r="AJ26" s="180">
        <f t="shared" si="7"/>
        <v>8.8569999999999993</v>
      </c>
      <c r="AK26" s="180" t="str">
        <f t="shared" si="7"/>
        <v>нд</v>
      </c>
      <c r="AL26" s="180" t="str">
        <f t="shared" si="7"/>
        <v>нд</v>
      </c>
      <c r="AM26" s="180" t="str">
        <f t="shared" si="7"/>
        <v>нд</v>
      </c>
      <c r="AN26" s="180" t="str">
        <f t="shared" si="7"/>
        <v>нд</v>
      </c>
      <c r="AO26" s="180" t="str">
        <f t="shared" si="7"/>
        <v>нд</v>
      </c>
      <c r="AP26" s="180" t="str">
        <f t="shared" si="7"/>
        <v>нд</v>
      </c>
      <c r="AQ26" s="180" t="str">
        <f t="shared" si="7"/>
        <v>нд</v>
      </c>
      <c r="AR26" s="180" t="str">
        <f t="shared" si="7"/>
        <v>нд</v>
      </c>
      <c r="AS26" s="180" t="str">
        <f t="shared" si="7"/>
        <v>нд</v>
      </c>
    </row>
    <row r="27" spans="1:45" ht="15.75" x14ac:dyDescent="0.2">
      <c r="A27" s="177" t="s">
        <v>695</v>
      </c>
      <c r="B27" s="165" t="s">
        <v>696</v>
      </c>
      <c r="C27" s="185"/>
      <c r="D27" s="180">
        <f t="shared" ref="D27:AS27" si="8">D20</f>
        <v>0</v>
      </c>
      <c r="E27" s="180">
        <f t="shared" si="8"/>
        <v>0</v>
      </c>
      <c r="F27" s="180">
        <f t="shared" si="8"/>
        <v>0</v>
      </c>
      <c r="G27" s="180">
        <f t="shared" si="8"/>
        <v>0</v>
      </c>
      <c r="H27" s="180">
        <f t="shared" si="8"/>
        <v>0</v>
      </c>
      <c r="I27" s="180">
        <f t="shared" si="8"/>
        <v>0</v>
      </c>
      <c r="J27" s="180">
        <f t="shared" si="8"/>
        <v>0</v>
      </c>
      <c r="K27" s="180">
        <f t="shared" si="8"/>
        <v>0</v>
      </c>
      <c r="L27" s="180">
        <f t="shared" si="8"/>
        <v>7.2200000000000006</v>
      </c>
      <c r="M27" s="180">
        <f t="shared" si="8"/>
        <v>0</v>
      </c>
      <c r="N27" s="180">
        <f t="shared" si="8"/>
        <v>2.4699999999999998</v>
      </c>
      <c r="O27" s="180">
        <f t="shared" si="8"/>
        <v>0</v>
      </c>
      <c r="P27" s="180">
        <f t="shared" si="8"/>
        <v>0</v>
      </c>
      <c r="Q27" s="180">
        <f t="shared" si="8"/>
        <v>0</v>
      </c>
      <c r="R27" s="180">
        <f t="shared" si="8"/>
        <v>0</v>
      </c>
      <c r="S27" s="180">
        <f t="shared" si="8"/>
        <v>0</v>
      </c>
      <c r="T27" s="180">
        <f t="shared" si="8"/>
        <v>0</v>
      </c>
      <c r="U27" s="180">
        <f t="shared" si="8"/>
        <v>0</v>
      </c>
      <c r="V27" s="180">
        <f t="shared" si="8"/>
        <v>0</v>
      </c>
      <c r="W27" s="180">
        <f t="shared" si="8"/>
        <v>0</v>
      </c>
      <c r="X27" s="180">
        <f t="shared" si="8"/>
        <v>0</v>
      </c>
      <c r="Y27" s="180">
        <f t="shared" si="8"/>
        <v>0</v>
      </c>
      <c r="Z27" s="180">
        <f t="shared" si="8"/>
        <v>0</v>
      </c>
      <c r="AA27" s="180">
        <f t="shared" si="8"/>
        <v>0</v>
      </c>
      <c r="AB27" s="180">
        <f t="shared" si="8"/>
        <v>0</v>
      </c>
      <c r="AC27" s="180">
        <f t="shared" si="8"/>
        <v>0</v>
      </c>
      <c r="AD27" s="180">
        <f t="shared" si="8"/>
        <v>0</v>
      </c>
      <c r="AE27" s="180">
        <f t="shared" si="8"/>
        <v>0</v>
      </c>
      <c r="AF27" s="180">
        <f t="shared" si="8"/>
        <v>0</v>
      </c>
      <c r="AG27" s="180">
        <f t="shared" si="8"/>
        <v>0</v>
      </c>
      <c r="AH27" s="180">
        <f t="shared" si="8"/>
        <v>0</v>
      </c>
      <c r="AI27" s="180">
        <f t="shared" si="8"/>
        <v>0</v>
      </c>
      <c r="AJ27" s="180">
        <f t="shared" si="8"/>
        <v>22.907</v>
      </c>
      <c r="AK27" s="180">
        <f t="shared" si="8"/>
        <v>0</v>
      </c>
      <c r="AL27" s="180">
        <f t="shared" si="8"/>
        <v>0</v>
      </c>
      <c r="AM27" s="180">
        <f t="shared" si="8"/>
        <v>0</v>
      </c>
      <c r="AN27" s="180">
        <f t="shared" si="8"/>
        <v>0</v>
      </c>
      <c r="AO27" s="180">
        <f t="shared" si="8"/>
        <v>0</v>
      </c>
      <c r="AP27" s="180">
        <f t="shared" si="8"/>
        <v>0</v>
      </c>
      <c r="AQ27" s="180">
        <f t="shared" si="8"/>
        <v>0</v>
      </c>
      <c r="AR27" s="180">
        <f t="shared" si="8"/>
        <v>0</v>
      </c>
      <c r="AS27" s="180">
        <f t="shared" si="8"/>
        <v>0</v>
      </c>
    </row>
    <row r="28" spans="1:45" ht="31.5" x14ac:dyDescent="0.2">
      <c r="A28" s="168" t="s">
        <v>522</v>
      </c>
      <c r="B28" s="167" t="s">
        <v>697</v>
      </c>
      <c r="C28" s="168"/>
      <c r="D28" s="180">
        <f t="shared" ref="D28:AS28" si="9">IF(AND(D29="нд",D29=D33,D33=D36,D36=D45),"нд",SUMIF(D29,"&gt;0",D29)+SUMIF(D33,"&gt;0",D33)+SUMIF(D36,"&gt;0",D36)+SUMIF(D45,"&gt;0",D45))</f>
        <v>0</v>
      </c>
      <c r="E28" s="180">
        <f t="shared" si="9"/>
        <v>0</v>
      </c>
      <c r="F28" s="180">
        <f t="shared" si="9"/>
        <v>0</v>
      </c>
      <c r="G28" s="180">
        <f t="shared" si="9"/>
        <v>0</v>
      </c>
      <c r="H28" s="180">
        <f t="shared" si="9"/>
        <v>0</v>
      </c>
      <c r="I28" s="180">
        <f t="shared" si="9"/>
        <v>0</v>
      </c>
      <c r="J28" s="180">
        <f t="shared" si="9"/>
        <v>0</v>
      </c>
      <c r="K28" s="180">
        <f t="shared" si="9"/>
        <v>0</v>
      </c>
      <c r="L28" s="180">
        <f t="shared" si="9"/>
        <v>0</v>
      </c>
      <c r="M28" s="180">
        <f t="shared" si="9"/>
        <v>0</v>
      </c>
      <c r="N28" s="180">
        <f t="shared" si="9"/>
        <v>0</v>
      </c>
      <c r="O28" s="180">
        <f t="shared" si="9"/>
        <v>0</v>
      </c>
      <c r="P28" s="180">
        <f t="shared" si="9"/>
        <v>0</v>
      </c>
      <c r="Q28" s="180">
        <f t="shared" si="9"/>
        <v>0</v>
      </c>
      <c r="R28" s="180">
        <f t="shared" si="9"/>
        <v>0</v>
      </c>
      <c r="S28" s="180">
        <f t="shared" si="9"/>
        <v>0</v>
      </c>
      <c r="T28" s="180">
        <f t="shared" si="9"/>
        <v>0</v>
      </c>
      <c r="U28" s="180">
        <f t="shared" si="9"/>
        <v>0</v>
      </c>
      <c r="V28" s="180">
        <f t="shared" si="9"/>
        <v>0</v>
      </c>
      <c r="W28" s="180">
        <f t="shared" si="9"/>
        <v>0</v>
      </c>
      <c r="X28" s="180">
        <f t="shared" si="9"/>
        <v>0</v>
      </c>
      <c r="Y28" s="180">
        <f t="shared" si="9"/>
        <v>0</v>
      </c>
      <c r="Z28" s="180">
        <f t="shared" si="9"/>
        <v>0</v>
      </c>
      <c r="AA28" s="180">
        <f t="shared" si="9"/>
        <v>0</v>
      </c>
      <c r="AB28" s="180">
        <f t="shared" si="9"/>
        <v>0</v>
      </c>
      <c r="AC28" s="180">
        <f t="shared" si="9"/>
        <v>0</v>
      </c>
      <c r="AD28" s="180">
        <f t="shared" si="9"/>
        <v>0</v>
      </c>
      <c r="AE28" s="180">
        <f t="shared" si="9"/>
        <v>0</v>
      </c>
      <c r="AF28" s="180">
        <f t="shared" si="9"/>
        <v>0</v>
      </c>
      <c r="AG28" s="180">
        <f t="shared" si="9"/>
        <v>0</v>
      </c>
      <c r="AH28" s="180">
        <f t="shared" si="9"/>
        <v>0</v>
      </c>
      <c r="AI28" s="180">
        <f t="shared" si="9"/>
        <v>0</v>
      </c>
      <c r="AJ28" s="180">
        <f t="shared" si="9"/>
        <v>0</v>
      </c>
      <c r="AK28" s="180">
        <f t="shared" si="9"/>
        <v>0</v>
      </c>
      <c r="AL28" s="180">
        <f t="shared" si="9"/>
        <v>0</v>
      </c>
      <c r="AM28" s="180">
        <f t="shared" si="9"/>
        <v>0</v>
      </c>
      <c r="AN28" s="180">
        <f t="shared" si="9"/>
        <v>0</v>
      </c>
      <c r="AO28" s="180">
        <f t="shared" si="9"/>
        <v>0</v>
      </c>
      <c r="AP28" s="180">
        <f t="shared" si="9"/>
        <v>0</v>
      </c>
      <c r="AQ28" s="180">
        <f t="shared" si="9"/>
        <v>0</v>
      </c>
      <c r="AR28" s="180">
        <f t="shared" si="9"/>
        <v>0</v>
      </c>
      <c r="AS28" s="180">
        <f t="shared" si="9"/>
        <v>0</v>
      </c>
    </row>
    <row r="29" spans="1:45" ht="47.25" x14ac:dyDescent="0.2">
      <c r="A29" s="168" t="s">
        <v>520</v>
      </c>
      <c r="B29" s="167" t="s">
        <v>698</v>
      </c>
      <c r="C29" s="168"/>
      <c r="D29" s="180">
        <f t="shared" ref="D29:AS29" si="10">IF(AND(D30="нд",D30=D31,D31=D32),"нд",SUMIF(D30,"&gt;0",D30)+SUMIF(D31,"&gt;0",D31)+SUMIF(D32,"&gt;0",D32))</f>
        <v>0</v>
      </c>
      <c r="E29" s="180">
        <f t="shared" si="10"/>
        <v>0</v>
      </c>
      <c r="F29" s="180">
        <f t="shared" si="10"/>
        <v>0</v>
      </c>
      <c r="G29" s="180">
        <f t="shared" si="10"/>
        <v>0</v>
      </c>
      <c r="H29" s="180">
        <f t="shared" si="10"/>
        <v>0</v>
      </c>
      <c r="I29" s="180">
        <f t="shared" si="10"/>
        <v>0</v>
      </c>
      <c r="J29" s="180">
        <f t="shared" si="10"/>
        <v>0</v>
      </c>
      <c r="K29" s="180">
        <f t="shared" si="10"/>
        <v>0</v>
      </c>
      <c r="L29" s="180">
        <f t="shared" si="10"/>
        <v>0</v>
      </c>
      <c r="M29" s="180">
        <f t="shared" si="10"/>
        <v>0</v>
      </c>
      <c r="N29" s="180">
        <f t="shared" si="10"/>
        <v>0</v>
      </c>
      <c r="O29" s="180">
        <f t="shared" si="10"/>
        <v>0</v>
      </c>
      <c r="P29" s="180">
        <f t="shared" si="10"/>
        <v>0</v>
      </c>
      <c r="Q29" s="180">
        <f t="shared" si="10"/>
        <v>0</v>
      </c>
      <c r="R29" s="180">
        <f t="shared" si="10"/>
        <v>0</v>
      </c>
      <c r="S29" s="180">
        <f t="shared" si="10"/>
        <v>0</v>
      </c>
      <c r="T29" s="180">
        <f t="shared" si="10"/>
        <v>0</v>
      </c>
      <c r="U29" s="180">
        <f t="shared" si="10"/>
        <v>0</v>
      </c>
      <c r="V29" s="180">
        <f t="shared" si="10"/>
        <v>0</v>
      </c>
      <c r="W29" s="180">
        <f t="shared" si="10"/>
        <v>0</v>
      </c>
      <c r="X29" s="180">
        <f t="shared" si="10"/>
        <v>0</v>
      </c>
      <c r="Y29" s="180">
        <f t="shared" si="10"/>
        <v>0</v>
      </c>
      <c r="Z29" s="180">
        <f t="shared" si="10"/>
        <v>0</v>
      </c>
      <c r="AA29" s="180">
        <f t="shared" si="10"/>
        <v>0</v>
      </c>
      <c r="AB29" s="180">
        <f t="shared" si="10"/>
        <v>0</v>
      </c>
      <c r="AC29" s="180">
        <f t="shared" si="10"/>
        <v>0</v>
      </c>
      <c r="AD29" s="180">
        <f t="shared" si="10"/>
        <v>0</v>
      </c>
      <c r="AE29" s="180">
        <f t="shared" si="10"/>
        <v>0</v>
      </c>
      <c r="AF29" s="180">
        <f t="shared" si="10"/>
        <v>0</v>
      </c>
      <c r="AG29" s="180">
        <f t="shared" si="10"/>
        <v>0</v>
      </c>
      <c r="AH29" s="180">
        <f t="shared" si="10"/>
        <v>0</v>
      </c>
      <c r="AI29" s="180">
        <f t="shared" si="10"/>
        <v>0</v>
      </c>
      <c r="AJ29" s="180">
        <f t="shared" si="10"/>
        <v>0</v>
      </c>
      <c r="AK29" s="180">
        <f t="shared" si="10"/>
        <v>0</v>
      </c>
      <c r="AL29" s="180">
        <f t="shared" si="10"/>
        <v>0</v>
      </c>
      <c r="AM29" s="180">
        <f t="shared" si="10"/>
        <v>0</v>
      </c>
      <c r="AN29" s="180">
        <f t="shared" si="10"/>
        <v>0</v>
      </c>
      <c r="AO29" s="180">
        <f t="shared" si="10"/>
        <v>0</v>
      </c>
      <c r="AP29" s="180">
        <f t="shared" si="10"/>
        <v>0</v>
      </c>
      <c r="AQ29" s="180">
        <f t="shared" si="10"/>
        <v>0</v>
      </c>
      <c r="AR29" s="180">
        <f t="shared" si="10"/>
        <v>0</v>
      </c>
      <c r="AS29" s="180">
        <f t="shared" si="10"/>
        <v>0</v>
      </c>
    </row>
    <row r="30" spans="1:45" ht="78.75" x14ac:dyDescent="0.2">
      <c r="A30" s="168" t="s">
        <v>519</v>
      </c>
      <c r="B30" s="167" t="s">
        <v>699</v>
      </c>
      <c r="C30" s="168"/>
      <c r="D30" s="180">
        <v>0</v>
      </c>
      <c r="E30" s="180">
        <v>0</v>
      </c>
      <c r="F30" s="180">
        <v>0</v>
      </c>
      <c r="G30" s="180">
        <v>0</v>
      </c>
      <c r="H30" s="180">
        <v>0</v>
      </c>
      <c r="I30" s="180">
        <v>0</v>
      </c>
      <c r="J30" s="180">
        <v>0</v>
      </c>
      <c r="K30" s="180">
        <v>0</v>
      </c>
      <c r="L30" s="180">
        <v>0</v>
      </c>
      <c r="M30" s="180">
        <v>0</v>
      </c>
      <c r="N30" s="180">
        <v>0</v>
      </c>
      <c r="O30" s="180">
        <v>0</v>
      </c>
      <c r="P30" s="180">
        <v>0</v>
      </c>
      <c r="Q30" s="180">
        <v>0</v>
      </c>
      <c r="R30" s="180">
        <v>0</v>
      </c>
      <c r="S30" s="180">
        <v>0</v>
      </c>
      <c r="T30" s="180">
        <v>0</v>
      </c>
      <c r="U30" s="180">
        <v>0</v>
      </c>
      <c r="V30" s="180">
        <v>0</v>
      </c>
      <c r="W30" s="180">
        <v>0</v>
      </c>
      <c r="X30" s="180">
        <v>0</v>
      </c>
      <c r="Y30" s="180">
        <v>0</v>
      </c>
      <c r="Z30" s="180">
        <v>0</v>
      </c>
      <c r="AA30" s="180">
        <v>0</v>
      </c>
      <c r="AB30" s="180">
        <v>0</v>
      </c>
      <c r="AC30" s="180">
        <v>0</v>
      </c>
      <c r="AD30" s="180">
        <v>0</v>
      </c>
      <c r="AE30" s="180">
        <v>0</v>
      </c>
      <c r="AF30" s="180">
        <v>0</v>
      </c>
      <c r="AG30" s="180">
        <v>0</v>
      </c>
      <c r="AH30" s="180">
        <v>0</v>
      </c>
      <c r="AI30" s="180">
        <v>0</v>
      </c>
      <c r="AJ30" s="180">
        <v>0</v>
      </c>
      <c r="AK30" s="180">
        <v>0</v>
      </c>
      <c r="AL30" s="180">
        <v>0</v>
      </c>
      <c r="AM30" s="180">
        <v>0</v>
      </c>
      <c r="AN30" s="180">
        <v>0</v>
      </c>
      <c r="AO30" s="180">
        <v>0</v>
      </c>
      <c r="AP30" s="180">
        <v>0</v>
      </c>
      <c r="AQ30" s="180">
        <v>0</v>
      </c>
      <c r="AR30" s="180">
        <v>0</v>
      </c>
      <c r="AS30" s="180">
        <v>0</v>
      </c>
    </row>
    <row r="31" spans="1:45" ht="78.75" x14ac:dyDescent="0.2">
      <c r="A31" s="168" t="s">
        <v>518</v>
      </c>
      <c r="B31" s="167" t="s">
        <v>700</v>
      </c>
      <c r="C31" s="168"/>
      <c r="D31" s="180">
        <v>0</v>
      </c>
      <c r="E31" s="180">
        <v>0</v>
      </c>
      <c r="F31" s="180">
        <v>0</v>
      </c>
      <c r="G31" s="180">
        <v>0</v>
      </c>
      <c r="H31" s="180">
        <v>0</v>
      </c>
      <c r="I31" s="180">
        <v>0</v>
      </c>
      <c r="J31" s="180">
        <v>0</v>
      </c>
      <c r="K31" s="180">
        <v>0</v>
      </c>
      <c r="L31" s="180">
        <v>0</v>
      </c>
      <c r="M31" s="180">
        <v>0</v>
      </c>
      <c r="N31" s="180">
        <v>0</v>
      </c>
      <c r="O31" s="180">
        <v>0</v>
      </c>
      <c r="P31" s="180">
        <v>0</v>
      </c>
      <c r="Q31" s="180">
        <v>0</v>
      </c>
      <c r="R31" s="180">
        <v>0</v>
      </c>
      <c r="S31" s="180">
        <v>0</v>
      </c>
      <c r="T31" s="180">
        <v>0</v>
      </c>
      <c r="U31" s="180">
        <v>0</v>
      </c>
      <c r="V31" s="180">
        <v>0</v>
      </c>
      <c r="W31" s="180">
        <v>0</v>
      </c>
      <c r="X31" s="180">
        <v>0</v>
      </c>
      <c r="Y31" s="180">
        <v>0</v>
      </c>
      <c r="Z31" s="180">
        <v>0</v>
      </c>
      <c r="AA31" s="180">
        <v>0</v>
      </c>
      <c r="AB31" s="180">
        <v>0</v>
      </c>
      <c r="AC31" s="180">
        <v>0</v>
      </c>
      <c r="AD31" s="180">
        <v>0</v>
      </c>
      <c r="AE31" s="180">
        <v>0</v>
      </c>
      <c r="AF31" s="180">
        <v>0</v>
      </c>
      <c r="AG31" s="180">
        <v>0</v>
      </c>
      <c r="AH31" s="180">
        <v>0</v>
      </c>
      <c r="AI31" s="180">
        <v>0</v>
      </c>
      <c r="AJ31" s="180">
        <v>0</v>
      </c>
      <c r="AK31" s="180">
        <v>0</v>
      </c>
      <c r="AL31" s="180">
        <v>0</v>
      </c>
      <c r="AM31" s="180">
        <v>0</v>
      </c>
      <c r="AN31" s="180">
        <v>0</v>
      </c>
      <c r="AO31" s="180">
        <v>0</v>
      </c>
      <c r="AP31" s="180">
        <v>0</v>
      </c>
      <c r="AQ31" s="180">
        <v>0</v>
      </c>
      <c r="AR31" s="180">
        <v>0</v>
      </c>
      <c r="AS31" s="180">
        <v>0</v>
      </c>
    </row>
    <row r="32" spans="1:45" ht="63" x14ac:dyDescent="0.2">
      <c r="A32" s="168" t="s">
        <v>517</v>
      </c>
      <c r="B32" s="167" t="s">
        <v>701</v>
      </c>
      <c r="C32" s="168"/>
      <c r="D32" s="180">
        <v>0</v>
      </c>
      <c r="E32" s="180">
        <v>0</v>
      </c>
      <c r="F32" s="180">
        <v>0</v>
      </c>
      <c r="G32" s="180">
        <v>0</v>
      </c>
      <c r="H32" s="180">
        <v>0</v>
      </c>
      <c r="I32" s="180">
        <v>0</v>
      </c>
      <c r="J32" s="180">
        <v>0</v>
      </c>
      <c r="K32" s="180">
        <v>0</v>
      </c>
      <c r="L32" s="180">
        <v>0</v>
      </c>
      <c r="M32" s="180">
        <v>0</v>
      </c>
      <c r="N32" s="180">
        <v>0</v>
      </c>
      <c r="O32" s="180">
        <v>0</v>
      </c>
      <c r="P32" s="180">
        <v>0</v>
      </c>
      <c r="Q32" s="180">
        <v>0</v>
      </c>
      <c r="R32" s="180">
        <v>0</v>
      </c>
      <c r="S32" s="180">
        <v>0</v>
      </c>
      <c r="T32" s="180">
        <v>0</v>
      </c>
      <c r="U32" s="180">
        <v>0</v>
      </c>
      <c r="V32" s="180">
        <v>0</v>
      </c>
      <c r="W32" s="180">
        <v>0</v>
      </c>
      <c r="X32" s="180">
        <v>0</v>
      </c>
      <c r="Y32" s="180">
        <v>0</v>
      </c>
      <c r="Z32" s="180">
        <v>0</v>
      </c>
      <c r="AA32" s="180">
        <v>0</v>
      </c>
      <c r="AB32" s="180">
        <v>0</v>
      </c>
      <c r="AC32" s="180">
        <v>0</v>
      </c>
      <c r="AD32" s="180">
        <v>0</v>
      </c>
      <c r="AE32" s="180">
        <v>0</v>
      </c>
      <c r="AF32" s="180">
        <v>0</v>
      </c>
      <c r="AG32" s="180">
        <v>0</v>
      </c>
      <c r="AH32" s="180">
        <v>0</v>
      </c>
      <c r="AI32" s="180">
        <v>0</v>
      </c>
      <c r="AJ32" s="180">
        <v>0</v>
      </c>
      <c r="AK32" s="180">
        <v>0</v>
      </c>
      <c r="AL32" s="180">
        <v>0</v>
      </c>
      <c r="AM32" s="180">
        <v>0</v>
      </c>
      <c r="AN32" s="180">
        <v>0</v>
      </c>
      <c r="AO32" s="180">
        <v>0</v>
      </c>
      <c r="AP32" s="180">
        <v>0</v>
      </c>
      <c r="AQ32" s="180">
        <v>0</v>
      </c>
      <c r="AR32" s="180">
        <v>0</v>
      </c>
      <c r="AS32" s="180">
        <v>0</v>
      </c>
    </row>
    <row r="33" spans="1:45" ht="47.25" x14ac:dyDescent="0.2">
      <c r="A33" s="168" t="s">
        <v>515</v>
      </c>
      <c r="B33" s="167" t="s">
        <v>702</v>
      </c>
      <c r="C33" s="168"/>
      <c r="D33" s="180">
        <v>0</v>
      </c>
      <c r="E33" s="180">
        <v>0</v>
      </c>
      <c r="F33" s="180">
        <v>0</v>
      </c>
      <c r="G33" s="180">
        <v>0</v>
      </c>
      <c r="H33" s="180">
        <v>0</v>
      </c>
      <c r="I33" s="180">
        <v>0</v>
      </c>
      <c r="J33" s="180">
        <v>0</v>
      </c>
      <c r="K33" s="180">
        <v>0</v>
      </c>
      <c r="L33" s="180">
        <v>0</v>
      </c>
      <c r="M33" s="180">
        <v>0</v>
      </c>
      <c r="N33" s="180">
        <v>0</v>
      </c>
      <c r="O33" s="180">
        <v>0</v>
      </c>
      <c r="P33" s="180">
        <v>0</v>
      </c>
      <c r="Q33" s="180">
        <v>0</v>
      </c>
      <c r="R33" s="180">
        <v>0</v>
      </c>
      <c r="S33" s="180">
        <v>0</v>
      </c>
      <c r="T33" s="180">
        <v>0</v>
      </c>
      <c r="U33" s="180">
        <v>0</v>
      </c>
      <c r="V33" s="180">
        <v>0</v>
      </c>
      <c r="W33" s="180">
        <v>0</v>
      </c>
      <c r="X33" s="180">
        <v>0</v>
      </c>
      <c r="Y33" s="180">
        <v>0</v>
      </c>
      <c r="Z33" s="180">
        <v>0</v>
      </c>
      <c r="AA33" s="180">
        <v>0</v>
      </c>
      <c r="AB33" s="180">
        <v>0</v>
      </c>
      <c r="AC33" s="180">
        <v>0</v>
      </c>
      <c r="AD33" s="180">
        <v>0</v>
      </c>
      <c r="AE33" s="180">
        <v>0</v>
      </c>
      <c r="AF33" s="180">
        <v>0</v>
      </c>
      <c r="AG33" s="180">
        <v>0</v>
      </c>
      <c r="AH33" s="180">
        <v>0</v>
      </c>
      <c r="AI33" s="180">
        <v>0</v>
      </c>
      <c r="AJ33" s="180">
        <v>0</v>
      </c>
      <c r="AK33" s="180">
        <v>0</v>
      </c>
      <c r="AL33" s="180">
        <v>0</v>
      </c>
      <c r="AM33" s="180">
        <v>0</v>
      </c>
      <c r="AN33" s="180">
        <v>0</v>
      </c>
      <c r="AO33" s="180">
        <v>0</v>
      </c>
      <c r="AP33" s="180">
        <v>0</v>
      </c>
      <c r="AQ33" s="180">
        <v>0</v>
      </c>
      <c r="AR33" s="180">
        <v>0</v>
      </c>
      <c r="AS33" s="180">
        <v>0</v>
      </c>
    </row>
    <row r="34" spans="1:45" ht="78.75" x14ac:dyDescent="0.2">
      <c r="A34" s="168" t="s">
        <v>514</v>
      </c>
      <c r="B34" s="167" t="s">
        <v>703</v>
      </c>
      <c r="C34" s="168"/>
      <c r="D34" s="180">
        <v>0</v>
      </c>
      <c r="E34" s="180">
        <v>0</v>
      </c>
      <c r="F34" s="180">
        <v>0</v>
      </c>
      <c r="G34" s="180">
        <v>0</v>
      </c>
      <c r="H34" s="180">
        <v>0</v>
      </c>
      <c r="I34" s="180">
        <v>0</v>
      </c>
      <c r="J34" s="180">
        <v>0</v>
      </c>
      <c r="K34" s="180">
        <v>0</v>
      </c>
      <c r="L34" s="180">
        <v>0</v>
      </c>
      <c r="M34" s="180">
        <v>0</v>
      </c>
      <c r="N34" s="180">
        <v>0</v>
      </c>
      <c r="O34" s="180">
        <v>0</v>
      </c>
      <c r="P34" s="180">
        <v>0</v>
      </c>
      <c r="Q34" s="180">
        <v>0</v>
      </c>
      <c r="R34" s="180">
        <v>0</v>
      </c>
      <c r="S34" s="180">
        <v>0</v>
      </c>
      <c r="T34" s="180">
        <v>0</v>
      </c>
      <c r="U34" s="180">
        <v>0</v>
      </c>
      <c r="V34" s="180">
        <v>0</v>
      </c>
      <c r="W34" s="180">
        <v>0</v>
      </c>
      <c r="X34" s="180">
        <v>0</v>
      </c>
      <c r="Y34" s="180">
        <v>0</v>
      </c>
      <c r="Z34" s="180">
        <v>0</v>
      </c>
      <c r="AA34" s="180">
        <v>0</v>
      </c>
      <c r="AB34" s="180">
        <v>0</v>
      </c>
      <c r="AC34" s="180">
        <v>0</v>
      </c>
      <c r="AD34" s="180">
        <v>0</v>
      </c>
      <c r="AE34" s="180">
        <v>0</v>
      </c>
      <c r="AF34" s="180">
        <v>0</v>
      </c>
      <c r="AG34" s="180">
        <v>0</v>
      </c>
      <c r="AH34" s="180">
        <v>0</v>
      </c>
      <c r="AI34" s="180">
        <v>0</v>
      </c>
      <c r="AJ34" s="180">
        <v>0</v>
      </c>
      <c r="AK34" s="180">
        <v>0</v>
      </c>
      <c r="AL34" s="180">
        <v>0</v>
      </c>
      <c r="AM34" s="180">
        <v>0</v>
      </c>
      <c r="AN34" s="180">
        <v>0</v>
      </c>
      <c r="AO34" s="180">
        <v>0</v>
      </c>
      <c r="AP34" s="180">
        <v>0</v>
      </c>
      <c r="AQ34" s="180">
        <v>0</v>
      </c>
      <c r="AR34" s="180">
        <v>0</v>
      </c>
      <c r="AS34" s="180">
        <v>0</v>
      </c>
    </row>
    <row r="35" spans="1:45" ht="47.25" x14ac:dyDescent="0.2">
      <c r="A35" s="168" t="s">
        <v>513</v>
      </c>
      <c r="B35" s="167" t="s">
        <v>704</v>
      </c>
      <c r="C35" s="168"/>
      <c r="D35" s="180">
        <v>0</v>
      </c>
      <c r="E35" s="180">
        <v>0</v>
      </c>
      <c r="F35" s="180">
        <v>0</v>
      </c>
      <c r="G35" s="180">
        <v>0</v>
      </c>
      <c r="H35" s="180">
        <v>0</v>
      </c>
      <c r="I35" s="180">
        <v>0</v>
      </c>
      <c r="J35" s="180">
        <v>0</v>
      </c>
      <c r="K35" s="180">
        <v>0</v>
      </c>
      <c r="L35" s="180">
        <v>0</v>
      </c>
      <c r="M35" s="180">
        <v>0</v>
      </c>
      <c r="N35" s="180">
        <v>0</v>
      </c>
      <c r="O35" s="180">
        <v>0</v>
      </c>
      <c r="P35" s="180">
        <v>0</v>
      </c>
      <c r="Q35" s="180">
        <v>0</v>
      </c>
      <c r="R35" s="180">
        <v>0</v>
      </c>
      <c r="S35" s="180">
        <v>0</v>
      </c>
      <c r="T35" s="180">
        <v>0</v>
      </c>
      <c r="U35" s="180">
        <v>0</v>
      </c>
      <c r="V35" s="180">
        <v>0</v>
      </c>
      <c r="W35" s="180">
        <v>0</v>
      </c>
      <c r="X35" s="180">
        <v>0</v>
      </c>
      <c r="Y35" s="180">
        <v>0</v>
      </c>
      <c r="Z35" s="180">
        <v>0</v>
      </c>
      <c r="AA35" s="180">
        <v>0</v>
      </c>
      <c r="AB35" s="180">
        <v>0</v>
      </c>
      <c r="AC35" s="180">
        <v>0</v>
      </c>
      <c r="AD35" s="180">
        <v>0</v>
      </c>
      <c r="AE35" s="180">
        <v>0</v>
      </c>
      <c r="AF35" s="180">
        <v>0</v>
      </c>
      <c r="AG35" s="180">
        <v>0</v>
      </c>
      <c r="AH35" s="180">
        <v>0</v>
      </c>
      <c r="AI35" s="180">
        <v>0</v>
      </c>
      <c r="AJ35" s="180">
        <v>0</v>
      </c>
      <c r="AK35" s="180">
        <v>0</v>
      </c>
      <c r="AL35" s="180">
        <v>0</v>
      </c>
      <c r="AM35" s="180">
        <v>0</v>
      </c>
      <c r="AN35" s="180">
        <v>0</v>
      </c>
      <c r="AO35" s="180">
        <v>0</v>
      </c>
      <c r="AP35" s="180">
        <v>0</v>
      </c>
      <c r="AQ35" s="180">
        <v>0</v>
      </c>
      <c r="AR35" s="180">
        <v>0</v>
      </c>
      <c r="AS35" s="180">
        <v>0</v>
      </c>
    </row>
    <row r="36" spans="1:45" ht="63" x14ac:dyDescent="0.2">
      <c r="A36" s="168" t="s">
        <v>510</v>
      </c>
      <c r="B36" s="167" t="s">
        <v>705</v>
      </c>
      <c r="C36" s="168"/>
      <c r="D36" s="180">
        <v>0</v>
      </c>
      <c r="E36" s="180">
        <v>0</v>
      </c>
      <c r="F36" s="180">
        <v>0</v>
      </c>
      <c r="G36" s="180">
        <v>0</v>
      </c>
      <c r="H36" s="180">
        <v>0</v>
      </c>
      <c r="I36" s="180">
        <v>0</v>
      </c>
      <c r="J36" s="180">
        <v>0</v>
      </c>
      <c r="K36" s="180">
        <v>0</v>
      </c>
      <c r="L36" s="180">
        <v>0</v>
      </c>
      <c r="M36" s="180">
        <v>0</v>
      </c>
      <c r="N36" s="180">
        <v>0</v>
      </c>
      <c r="O36" s="180">
        <v>0</v>
      </c>
      <c r="P36" s="180">
        <v>0</v>
      </c>
      <c r="Q36" s="180">
        <v>0</v>
      </c>
      <c r="R36" s="180">
        <v>0</v>
      </c>
      <c r="S36" s="180">
        <v>0</v>
      </c>
      <c r="T36" s="180">
        <v>0</v>
      </c>
      <c r="U36" s="180">
        <v>0</v>
      </c>
      <c r="V36" s="180">
        <v>0</v>
      </c>
      <c r="W36" s="180">
        <v>0</v>
      </c>
      <c r="X36" s="180">
        <v>0</v>
      </c>
      <c r="Y36" s="180">
        <v>0</v>
      </c>
      <c r="Z36" s="180">
        <v>0</v>
      </c>
      <c r="AA36" s="180">
        <v>0</v>
      </c>
      <c r="AB36" s="180">
        <v>0</v>
      </c>
      <c r="AC36" s="180">
        <v>0</v>
      </c>
      <c r="AD36" s="180">
        <v>0</v>
      </c>
      <c r="AE36" s="180">
        <v>0</v>
      </c>
      <c r="AF36" s="180">
        <v>0</v>
      </c>
      <c r="AG36" s="180">
        <v>0</v>
      </c>
      <c r="AH36" s="180">
        <v>0</v>
      </c>
      <c r="AI36" s="180">
        <v>0</v>
      </c>
      <c r="AJ36" s="180">
        <v>0</v>
      </c>
      <c r="AK36" s="180">
        <v>0</v>
      </c>
      <c r="AL36" s="180">
        <v>0</v>
      </c>
      <c r="AM36" s="180">
        <v>0</v>
      </c>
      <c r="AN36" s="180">
        <v>0</v>
      </c>
      <c r="AO36" s="180">
        <v>0</v>
      </c>
      <c r="AP36" s="180">
        <v>0</v>
      </c>
      <c r="AQ36" s="180">
        <v>0</v>
      </c>
      <c r="AR36" s="180">
        <v>0</v>
      </c>
      <c r="AS36" s="180">
        <v>0</v>
      </c>
    </row>
    <row r="37" spans="1:45" ht="47.25" x14ac:dyDescent="0.2">
      <c r="A37" s="168" t="s">
        <v>509</v>
      </c>
      <c r="B37" s="167" t="s">
        <v>706</v>
      </c>
      <c r="C37" s="168"/>
      <c r="D37" s="180">
        <v>0</v>
      </c>
      <c r="E37" s="180">
        <v>0</v>
      </c>
      <c r="F37" s="180">
        <v>0</v>
      </c>
      <c r="G37" s="180">
        <v>0</v>
      </c>
      <c r="H37" s="180">
        <v>0</v>
      </c>
      <c r="I37" s="180">
        <v>0</v>
      </c>
      <c r="J37" s="180">
        <v>0</v>
      </c>
      <c r="K37" s="180">
        <v>0</v>
      </c>
      <c r="L37" s="180">
        <v>0</v>
      </c>
      <c r="M37" s="180">
        <v>0</v>
      </c>
      <c r="N37" s="180">
        <v>0</v>
      </c>
      <c r="O37" s="180">
        <v>0</v>
      </c>
      <c r="P37" s="180">
        <v>0</v>
      </c>
      <c r="Q37" s="180">
        <v>0</v>
      </c>
      <c r="R37" s="180">
        <v>0</v>
      </c>
      <c r="S37" s="180">
        <v>0</v>
      </c>
      <c r="T37" s="180">
        <v>0</v>
      </c>
      <c r="U37" s="180">
        <v>0</v>
      </c>
      <c r="V37" s="180">
        <v>0</v>
      </c>
      <c r="W37" s="180">
        <v>0</v>
      </c>
      <c r="X37" s="180">
        <v>0</v>
      </c>
      <c r="Y37" s="180">
        <v>0</v>
      </c>
      <c r="Z37" s="180">
        <v>0</v>
      </c>
      <c r="AA37" s="180">
        <v>0</v>
      </c>
      <c r="AB37" s="180">
        <v>0</v>
      </c>
      <c r="AC37" s="180">
        <v>0</v>
      </c>
      <c r="AD37" s="180">
        <v>0</v>
      </c>
      <c r="AE37" s="180">
        <v>0</v>
      </c>
      <c r="AF37" s="180">
        <v>0</v>
      </c>
      <c r="AG37" s="180">
        <v>0</v>
      </c>
      <c r="AH37" s="180">
        <v>0</v>
      </c>
      <c r="AI37" s="180">
        <v>0</v>
      </c>
      <c r="AJ37" s="180">
        <v>0</v>
      </c>
      <c r="AK37" s="180">
        <v>0</v>
      </c>
      <c r="AL37" s="180">
        <v>0</v>
      </c>
      <c r="AM37" s="180">
        <v>0</v>
      </c>
      <c r="AN37" s="180">
        <v>0</v>
      </c>
      <c r="AO37" s="180">
        <v>0</v>
      </c>
      <c r="AP37" s="180">
        <v>0</v>
      </c>
      <c r="AQ37" s="180">
        <v>0</v>
      </c>
      <c r="AR37" s="180">
        <v>0</v>
      </c>
      <c r="AS37" s="180">
        <v>0</v>
      </c>
    </row>
    <row r="38" spans="1:45" ht="126" x14ac:dyDescent="0.2">
      <c r="A38" s="168" t="s">
        <v>509</v>
      </c>
      <c r="B38" s="167" t="s">
        <v>707</v>
      </c>
      <c r="C38" s="168"/>
      <c r="D38" s="180">
        <v>0</v>
      </c>
      <c r="E38" s="180">
        <v>0</v>
      </c>
      <c r="F38" s="180">
        <v>0</v>
      </c>
      <c r="G38" s="180">
        <v>0</v>
      </c>
      <c r="H38" s="180">
        <v>0</v>
      </c>
      <c r="I38" s="180">
        <v>0</v>
      </c>
      <c r="J38" s="180">
        <v>0</v>
      </c>
      <c r="K38" s="180">
        <v>0</v>
      </c>
      <c r="L38" s="180">
        <v>0</v>
      </c>
      <c r="M38" s="180">
        <v>0</v>
      </c>
      <c r="N38" s="180">
        <v>0</v>
      </c>
      <c r="O38" s="180">
        <v>0</v>
      </c>
      <c r="P38" s="180">
        <v>0</v>
      </c>
      <c r="Q38" s="180">
        <v>0</v>
      </c>
      <c r="R38" s="180">
        <v>0</v>
      </c>
      <c r="S38" s="180">
        <v>0</v>
      </c>
      <c r="T38" s="180">
        <v>0</v>
      </c>
      <c r="U38" s="180">
        <v>0</v>
      </c>
      <c r="V38" s="180">
        <v>0</v>
      </c>
      <c r="W38" s="180">
        <v>0</v>
      </c>
      <c r="X38" s="180">
        <v>0</v>
      </c>
      <c r="Y38" s="180">
        <v>0</v>
      </c>
      <c r="Z38" s="180">
        <v>0</v>
      </c>
      <c r="AA38" s="180">
        <v>0</v>
      </c>
      <c r="AB38" s="180">
        <v>0</v>
      </c>
      <c r="AC38" s="180">
        <v>0</v>
      </c>
      <c r="AD38" s="180">
        <v>0</v>
      </c>
      <c r="AE38" s="180">
        <v>0</v>
      </c>
      <c r="AF38" s="180">
        <v>0</v>
      </c>
      <c r="AG38" s="180">
        <v>0</v>
      </c>
      <c r="AH38" s="180">
        <v>0</v>
      </c>
      <c r="AI38" s="180">
        <v>0</v>
      </c>
      <c r="AJ38" s="180">
        <v>0</v>
      </c>
      <c r="AK38" s="180">
        <v>0</v>
      </c>
      <c r="AL38" s="180">
        <v>0</v>
      </c>
      <c r="AM38" s="180">
        <v>0</v>
      </c>
      <c r="AN38" s="180">
        <v>0</v>
      </c>
      <c r="AO38" s="180">
        <v>0</v>
      </c>
      <c r="AP38" s="180">
        <v>0</v>
      </c>
      <c r="AQ38" s="180">
        <v>0</v>
      </c>
      <c r="AR38" s="180">
        <v>0</v>
      </c>
      <c r="AS38" s="180">
        <v>0</v>
      </c>
    </row>
    <row r="39" spans="1:45" ht="110.25" x14ac:dyDescent="0.2">
      <c r="A39" s="168" t="s">
        <v>509</v>
      </c>
      <c r="B39" s="167" t="s">
        <v>708</v>
      </c>
      <c r="C39" s="168"/>
      <c r="D39" s="180">
        <v>0</v>
      </c>
      <c r="E39" s="180">
        <v>0</v>
      </c>
      <c r="F39" s="180">
        <v>0</v>
      </c>
      <c r="G39" s="180">
        <v>0</v>
      </c>
      <c r="H39" s="180">
        <v>0</v>
      </c>
      <c r="I39" s="180">
        <v>0</v>
      </c>
      <c r="J39" s="180">
        <v>0</v>
      </c>
      <c r="K39" s="180">
        <v>0</v>
      </c>
      <c r="L39" s="180">
        <v>0</v>
      </c>
      <c r="M39" s="180">
        <v>0</v>
      </c>
      <c r="N39" s="180">
        <v>0</v>
      </c>
      <c r="O39" s="180">
        <v>0</v>
      </c>
      <c r="P39" s="180">
        <v>0</v>
      </c>
      <c r="Q39" s="180">
        <v>0</v>
      </c>
      <c r="R39" s="180">
        <v>0</v>
      </c>
      <c r="S39" s="180">
        <v>0</v>
      </c>
      <c r="T39" s="180">
        <v>0</v>
      </c>
      <c r="U39" s="180">
        <v>0</v>
      </c>
      <c r="V39" s="180">
        <v>0</v>
      </c>
      <c r="W39" s="180">
        <v>0</v>
      </c>
      <c r="X39" s="180">
        <v>0</v>
      </c>
      <c r="Y39" s="180">
        <v>0</v>
      </c>
      <c r="Z39" s="180">
        <v>0</v>
      </c>
      <c r="AA39" s="180">
        <v>0</v>
      </c>
      <c r="AB39" s="180">
        <v>0</v>
      </c>
      <c r="AC39" s="180">
        <v>0</v>
      </c>
      <c r="AD39" s="180">
        <v>0</v>
      </c>
      <c r="AE39" s="180">
        <v>0</v>
      </c>
      <c r="AF39" s="180">
        <v>0</v>
      </c>
      <c r="AG39" s="180">
        <v>0</v>
      </c>
      <c r="AH39" s="180">
        <v>0</v>
      </c>
      <c r="AI39" s="180">
        <v>0</v>
      </c>
      <c r="AJ39" s="180">
        <v>0</v>
      </c>
      <c r="AK39" s="180">
        <v>0</v>
      </c>
      <c r="AL39" s="180">
        <v>0</v>
      </c>
      <c r="AM39" s="180">
        <v>0</v>
      </c>
      <c r="AN39" s="180">
        <v>0</v>
      </c>
      <c r="AO39" s="180">
        <v>0</v>
      </c>
      <c r="AP39" s="180">
        <v>0</v>
      </c>
      <c r="AQ39" s="180">
        <v>0</v>
      </c>
      <c r="AR39" s="180">
        <v>0</v>
      </c>
      <c r="AS39" s="180">
        <v>0</v>
      </c>
    </row>
    <row r="40" spans="1:45" ht="110.25" x14ac:dyDescent="0.2">
      <c r="A40" s="168" t="s">
        <v>509</v>
      </c>
      <c r="B40" s="167" t="s">
        <v>709</v>
      </c>
      <c r="C40" s="168"/>
      <c r="D40" s="180">
        <v>0</v>
      </c>
      <c r="E40" s="180">
        <v>0</v>
      </c>
      <c r="F40" s="180">
        <v>0</v>
      </c>
      <c r="G40" s="180">
        <v>0</v>
      </c>
      <c r="H40" s="180">
        <v>0</v>
      </c>
      <c r="I40" s="180">
        <v>0</v>
      </c>
      <c r="J40" s="180">
        <v>0</v>
      </c>
      <c r="K40" s="180">
        <v>0</v>
      </c>
      <c r="L40" s="180">
        <v>0</v>
      </c>
      <c r="M40" s="180">
        <v>0</v>
      </c>
      <c r="N40" s="180">
        <v>0</v>
      </c>
      <c r="O40" s="180">
        <v>0</v>
      </c>
      <c r="P40" s="180">
        <v>0</v>
      </c>
      <c r="Q40" s="180">
        <v>0</v>
      </c>
      <c r="R40" s="180">
        <v>0</v>
      </c>
      <c r="S40" s="180">
        <v>0</v>
      </c>
      <c r="T40" s="180">
        <v>0</v>
      </c>
      <c r="U40" s="180">
        <v>0</v>
      </c>
      <c r="V40" s="180">
        <v>0</v>
      </c>
      <c r="W40" s="180">
        <v>0</v>
      </c>
      <c r="X40" s="180">
        <v>0</v>
      </c>
      <c r="Y40" s="180">
        <v>0</v>
      </c>
      <c r="Z40" s="180">
        <v>0</v>
      </c>
      <c r="AA40" s="180">
        <v>0</v>
      </c>
      <c r="AB40" s="180">
        <v>0</v>
      </c>
      <c r="AC40" s="180">
        <v>0</v>
      </c>
      <c r="AD40" s="180">
        <v>0</v>
      </c>
      <c r="AE40" s="180">
        <v>0</v>
      </c>
      <c r="AF40" s="180">
        <v>0</v>
      </c>
      <c r="AG40" s="180">
        <v>0</v>
      </c>
      <c r="AH40" s="180">
        <v>0</v>
      </c>
      <c r="AI40" s="180">
        <v>0</v>
      </c>
      <c r="AJ40" s="180">
        <v>0</v>
      </c>
      <c r="AK40" s="180">
        <v>0</v>
      </c>
      <c r="AL40" s="180">
        <v>0</v>
      </c>
      <c r="AM40" s="180">
        <v>0</v>
      </c>
      <c r="AN40" s="180">
        <v>0</v>
      </c>
      <c r="AO40" s="180">
        <v>0</v>
      </c>
      <c r="AP40" s="180">
        <v>0</v>
      </c>
      <c r="AQ40" s="180">
        <v>0</v>
      </c>
      <c r="AR40" s="180">
        <v>0</v>
      </c>
      <c r="AS40" s="180">
        <v>0</v>
      </c>
    </row>
    <row r="41" spans="1:45" ht="47.25" x14ac:dyDescent="0.2">
      <c r="A41" s="168" t="s">
        <v>508</v>
      </c>
      <c r="B41" s="167" t="s">
        <v>706</v>
      </c>
      <c r="C41" s="168"/>
      <c r="D41" s="180">
        <v>0</v>
      </c>
      <c r="E41" s="180">
        <v>0</v>
      </c>
      <c r="F41" s="180">
        <v>0</v>
      </c>
      <c r="G41" s="180">
        <v>0</v>
      </c>
      <c r="H41" s="180">
        <v>0</v>
      </c>
      <c r="I41" s="180">
        <v>0</v>
      </c>
      <c r="J41" s="180">
        <v>0</v>
      </c>
      <c r="K41" s="180">
        <v>0</v>
      </c>
      <c r="L41" s="180">
        <v>0</v>
      </c>
      <c r="M41" s="180">
        <v>0</v>
      </c>
      <c r="N41" s="180">
        <v>0</v>
      </c>
      <c r="O41" s="180">
        <v>0</v>
      </c>
      <c r="P41" s="180">
        <v>0</v>
      </c>
      <c r="Q41" s="180">
        <v>0</v>
      </c>
      <c r="R41" s="180">
        <v>0</v>
      </c>
      <c r="S41" s="180">
        <v>0</v>
      </c>
      <c r="T41" s="180">
        <v>0</v>
      </c>
      <c r="U41" s="180">
        <v>0</v>
      </c>
      <c r="V41" s="180">
        <v>0</v>
      </c>
      <c r="W41" s="180">
        <v>0</v>
      </c>
      <c r="X41" s="180">
        <v>0</v>
      </c>
      <c r="Y41" s="180">
        <v>0</v>
      </c>
      <c r="Z41" s="180">
        <v>0</v>
      </c>
      <c r="AA41" s="180">
        <v>0</v>
      </c>
      <c r="AB41" s="180">
        <v>0</v>
      </c>
      <c r="AC41" s="180">
        <v>0</v>
      </c>
      <c r="AD41" s="180">
        <v>0</v>
      </c>
      <c r="AE41" s="180">
        <v>0</v>
      </c>
      <c r="AF41" s="180">
        <v>0</v>
      </c>
      <c r="AG41" s="180">
        <v>0</v>
      </c>
      <c r="AH41" s="180">
        <v>0</v>
      </c>
      <c r="AI41" s="180">
        <v>0</v>
      </c>
      <c r="AJ41" s="180">
        <v>0</v>
      </c>
      <c r="AK41" s="180">
        <v>0</v>
      </c>
      <c r="AL41" s="180">
        <v>0</v>
      </c>
      <c r="AM41" s="180">
        <v>0</v>
      </c>
      <c r="AN41" s="180">
        <v>0</v>
      </c>
      <c r="AO41" s="180">
        <v>0</v>
      </c>
      <c r="AP41" s="180">
        <v>0</v>
      </c>
      <c r="AQ41" s="180">
        <v>0</v>
      </c>
      <c r="AR41" s="180">
        <v>0</v>
      </c>
      <c r="AS41" s="180">
        <v>0</v>
      </c>
    </row>
    <row r="42" spans="1:45" ht="126" x14ac:dyDescent="0.2">
      <c r="A42" s="168" t="s">
        <v>508</v>
      </c>
      <c r="B42" s="167" t="s">
        <v>707</v>
      </c>
      <c r="C42" s="168"/>
      <c r="D42" s="180">
        <v>0</v>
      </c>
      <c r="E42" s="180">
        <v>0</v>
      </c>
      <c r="F42" s="180">
        <v>0</v>
      </c>
      <c r="G42" s="180">
        <v>0</v>
      </c>
      <c r="H42" s="180">
        <v>0</v>
      </c>
      <c r="I42" s="180">
        <v>0</v>
      </c>
      <c r="J42" s="180">
        <v>0</v>
      </c>
      <c r="K42" s="180">
        <v>0</v>
      </c>
      <c r="L42" s="180">
        <v>0</v>
      </c>
      <c r="M42" s="180">
        <v>0</v>
      </c>
      <c r="N42" s="180">
        <v>0</v>
      </c>
      <c r="O42" s="180">
        <v>0</v>
      </c>
      <c r="P42" s="180">
        <v>0</v>
      </c>
      <c r="Q42" s="180">
        <v>0</v>
      </c>
      <c r="R42" s="180">
        <v>0</v>
      </c>
      <c r="S42" s="180">
        <v>0</v>
      </c>
      <c r="T42" s="180">
        <v>0</v>
      </c>
      <c r="U42" s="180">
        <v>0</v>
      </c>
      <c r="V42" s="180">
        <v>0</v>
      </c>
      <c r="W42" s="180">
        <v>0</v>
      </c>
      <c r="X42" s="180">
        <v>0</v>
      </c>
      <c r="Y42" s="180">
        <v>0</v>
      </c>
      <c r="Z42" s="180">
        <v>0</v>
      </c>
      <c r="AA42" s="180">
        <v>0</v>
      </c>
      <c r="AB42" s="180">
        <v>0</v>
      </c>
      <c r="AC42" s="180">
        <v>0</v>
      </c>
      <c r="AD42" s="180">
        <v>0</v>
      </c>
      <c r="AE42" s="180">
        <v>0</v>
      </c>
      <c r="AF42" s="180">
        <v>0</v>
      </c>
      <c r="AG42" s="180">
        <v>0</v>
      </c>
      <c r="AH42" s="180">
        <v>0</v>
      </c>
      <c r="AI42" s="180">
        <v>0</v>
      </c>
      <c r="AJ42" s="180">
        <v>0</v>
      </c>
      <c r="AK42" s="180">
        <v>0</v>
      </c>
      <c r="AL42" s="180">
        <v>0</v>
      </c>
      <c r="AM42" s="180">
        <v>0</v>
      </c>
      <c r="AN42" s="180">
        <v>0</v>
      </c>
      <c r="AO42" s="180">
        <v>0</v>
      </c>
      <c r="AP42" s="180">
        <v>0</v>
      </c>
      <c r="AQ42" s="180">
        <v>0</v>
      </c>
      <c r="AR42" s="180">
        <v>0</v>
      </c>
      <c r="AS42" s="180">
        <v>0</v>
      </c>
    </row>
    <row r="43" spans="1:45" ht="110.25" x14ac:dyDescent="0.2">
      <c r="A43" s="168" t="s">
        <v>508</v>
      </c>
      <c r="B43" s="167" t="s">
        <v>708</v>
      </c>
      <c r="C43" s="168"/>
      <c r="D43" s="180">
        <v>0</v>
      </c>
      <c r="E43" s="180">
        <v>0</v>
      </c>
      <c r="F43" s="180">
        <v>0</v>
      </c>
      <c r="G43" s="180">
        <v>0</v>
      </c>
      <c r="H43" s="180">
        <v>0</v>
      </c>
      <c r="I43" s="180">
        <v>0</v>
      </c>
      <c r="J43" s="180">
        <v>0</v>
      </c>
      <c r="K43" s="180">
        <v>0</v>
      </c>
      <c r="L43" s="180">
        <v>0</v>
      </c>
      <c r="M43" s="180">
        <v>0</v>
      </c>
      <c r="N43" s="180">
        <v>0</v>
      </c>
      <c r="O43" s="180">
        <v>0</v>
      </c>
      <c r="P43" s="180">
        <v>0</v>
      </c>
      <c r="Q43" s="180">
        <v>0</v>
      </c>
      <c r="R43" s="180">
        <v>0</v>
      </c>
      <c r="S43" s="180">
        <v>0</v>
      </c>
      <c r="T43" s="180">
        <v>0</v>
      </c>
      <c r="U43" s="180">
        <v>0</v>
      </c>
      <c r="V43" s="180">
        <v>0</v>
      </c>
      <c r="W43" s="180">
        <v>0</v>
      </c>
      <c r="X43" s="180">
        <v>0</v>
      </c>
      <c r="Y43" s="180">
        <v>0</v>
      </c>
      <c r="Z43" s="180">
        <v>0</v>
      </c>
      <c r="AA43" s="180">
        <v>0</v>
      </c>
      <c r="AB43" s="180">
        <v>0</v>
      </c>
      <c r="AC43" s="180">
        <v>0</v>
      </c>
      <c r="AD43" s="180">
        <v>0</v>
      </c>
      <c r="AE43" s="180">
        <v>0</v>
      </c>
      <c r="AF43" s="180">
        <v>0</v>
      </c>
      <c r="AG43" s="180">
        <v>0</v>
      </c>
      <c r="AH43" s="180">
        <v>0</v>
      </c>
      <c r="AI43" s="180">
        <v>0</v>
      </c>
      <c r="AJ43" s="180">
        <v>0</v>
      </c>
      <c r="AK43" s="180">
        <v>0</v>
      </c>
      <c r="AL43" s="180">
        <v>0</v>
      </c>
      <c r="AM43" s="180">
        <v>0</v>
      </c>
      <c r="AN43" s="180">
        <v>0</v>
      </c>
      <c r="AO43" s="180">
        <v>0</v>
      </c>
      <c r="AP43" s="180">
        <v>0</v>
      </c>
      <c r="AQ43" s="180">
        <v>0</v>
      </c>
      <c r="AR43" s="180">
        <v>0</v>
      </c>
      <c r="AS43" s="180">
        <v>0</v>
      </c>
    </row>
    <row r="44" spans="1:45" ht="110.25" x14ac:dyDescent="0.2">
      <c r="A44" s="168" t="s">
        <v>508</v>
      </c>
      <c r="B44" s="167" t="s">
        <v>710</v>
      </c>
      <c r="C44" s="168"/>
      <c r="D44" s="180">
        <v>0</v>
      </c>
      <c r="E44" s="180">
        <v>0</v>
      </c>
      <c r="F44" s="180">
        <v>0</v>
      </c>
      <c r="G44" s="180">
        <v>0</v>
      </c>
      <c r="H44" s="180">
        <v>0</v>
      </c>
      <c r="I44" s="180">
        <v>0</v>
      </c>
      <c r="J44" s="180">
        <v>0</v>
      </c>
      <c r="K44" s="180">
        <v>0</v>
      </c>
      <c r="L44" s="180">
        <v>0</v>
      </c>
      <c r="M44" s="180">
        <v>0</v>
      </c>
      <c r="N44" s="180">
        <v>0</v>
      </c>
      <c r="O44" s="180">
        <v>0</v>
      </c>
      <c r="P44" s="180">
        <v>0</v>
      </c>
      <c r="Q44" s="180">
        <v>0</v>
      </c>
      <c r="R44" s="180">
        <v>0</v>
      </c>
      <c r="S44" s="180">
        <v>0</v>
      </c>
      <c r="T44" s="180">
        <v>0</v>
      </c>
      <c r="U44" s="180">
        <v>0</v>
      </c>
      <c r="V44" s="180">
        <v>0</v>
      </c>
      <c r="W44" s="180">
        <v>0</v>
      </c>
      <c r="X44" s="180">
        <v>0</v>
      </c>
      <c r="Y44" s="180">
        <v>0</v>
      </c>
      <c r="Z44" s="180">
        <v>0</v>
      </c>
      <c r="AA44" s="180">
        <v>0</v>
      </c>
      <c r="AB44" s="180">
        <v>0</v>
      </c>
      <c r="AC44" s="180">
        <v>0</v>
      </c>
      <c r="AD44" s="180">
        <v>0</v>
      </c>
      <c r="AE44" s="180">
        <v>0</v>
      </c>
      <c r="AF44" s="180">
        <v>0</v>
      </c>
      <c r="AG44" s="180">
        <v>0</v>
      </c>
      <c r="AH44" s="180">
        <v>0</v>
      </c>
      <c r="AI44" s="180">
        <v>0</v>
      </c>
      <c r="AJ44" s="180">
        <v>0</v>
      </c>
      <c r="AK44" s="180">
        <v>0</v>
      </c>
      <c r="AL44" s="180">
        <v>0</v>
      </c>
      <c r="AM44" s="180">
        <v>0</v>
      </c>
      <c r="AN44" s="180">
        <v>0</v>
      </c>
      <c r="AO44" s="180">
        <v>0</v>
      </c>
      <c r="AP44" s="180">
        <v>0</v>
      </c>
      <c r="AQ44" s="180">
        <v>0</v>
      </c>
      <c r="AR44" s="180">
        <v>0</v>
      </c>
      <c r="AS44" s="180">
        <v>0</v>
      </c>
    </row>
    <row r="45" spans="1:45" ht="94.5" x14ac:dyDescent="0.2">
      <c r="A45" s="168" t="s">
        <v>505</v>
      </c>
      <c r="B45" s="167" t="s">
        <v>711</v>
      </c>
      <c r="C45" s="168"/>
      <c r="D45" s="178">
        <f>IF((COUNTIF(D46:D47,"нд"))=(COUNTA(D46:D47)),"нд",SUMIF(D46:D47,"&gt;0",D46:D47))</f>
        <v>0</v>
      </c>
      <c r="E45" s="178">
        <f>IF((COUNTIF(E46:E47,"нд"))=(COUNTA(E46:E47)),"нд",SUMIF(E46:E47,"&gt;0",E46:E47))</f>
        <v>0</v>
      </c>
      <c r="F45" s="178">
        <f t="shared" ref="F45:AS45" si="11">IF((COUNTIF(F46:F47,"нд"))=(COUNTA(F46:F47)),"нд",SUMIF(F46:F47,"&gt;0",F46:F47))</f>
        <v>0</v>
      </c>
      <c r="G45" s="178">
        <f t="shared" si="11"/>
        <v>0</v>
      </c>
      <c r="H45" s="178">
        <f t="shared" si="11"/>
        <v>0</v>
      </c>
      <c r="I45" s="178">
        <f t="shared" si="11"/>
        <v>0</v>
      </c>
      <c r="J45" s="178">
        <f t="shared" si="11"/>
        <v>0</v>
      </c>
      <c r="K45" s="178">
        <f t="shared" si="11"/>
        <v>0</v>
      </c>
      <c r="L45" s="178">
        <f t="shared" si="11"/>
        <v>0</v>
      </c>
      <c r="M45" s="178">
        <f t="shared" si="11"/>
        <v>0</v>
      </c>
      <c r="N45" s="178">
        <f t="shared" si="11"/>
        <v>0</v>
      </c>
      <c r="O45" s="178">
        <f t="shared" si="11"/>
        <v>0</v>
      </c>
      <c r="P45" s="178">
        <f t="shared" si="11"/>
        <v>0</v>
      </c>
      <c r="Q45" s="178">
        <f t="shared" si="11"/>
        <v>0</v>
      </c>
      <c r="R45" s="178">
        <f t="shared" si="11"/>
        <v>0</v>
      </c>
      <c r="S45" s="178">
        <f t="shared" si="11"/>
        <v>0</v>
      </c>
      <c r="T45" s="178">
        <f t="shared" si="11"/>
        <v>0</v>
      </c>
      <c r="U45" s="178">
        <f t="shared" si="11"/>
        <v>0</v>
      </c>
      <c r="V45" s="178">
        <f t="shared" si="11"/>
        <v>0</v>
      </c>
      <c r="W45" s="178">
        <f t="shared" si="11"/>
        <v>0</v>
      </c>
      <c r="X45" s="178">
        <f t="shared" si="11"/>
        <v>0</v>
      </c>
      <c r="Y45" s="178">
        <f t="shared" si="11"/>
        <v>0</v>
      </c>
      <c r="Z45" s="178">
        <f t="shared" si="11"/>
        <v>0</v>
      </c>
      <c r="AA45" s="178">
        <f t="shared" si="11"/>
        <v>0</v>
      </c>
      <c r="AB45" s="178">
        <f t="shared" si="11"/>
        <v>0</v>
      </c>
      <c r="AC45" s="178">
        <f t="shared" si="11"/>
        <v>0</v>
      </c>
      <c r="AD45" s="178">
        <f t="shared" si="11"/>
        <v>0</v>
      </c>
      <c r="AE45" s="178">
        <f t="shared" si="11"/>
        <v>0</v>
      </c>
      <c r="AF45" s="178">
        <f t="shared" si="11"/>
        <v>0</v>
      </c>
      <c r="AG45" s="178">
        <f t="shared" si="11"/>
        <v>0</v>
      </c>
      <c r="AH45" s="178">
        <f t="shared" si="11"/>
        <v>0</v>
      </c>
      <c r="AI45" s="178">
        <f t="shared" si="11"/>
        <v>0</v>
      </c>
      <c r="AJ45" s="178">
        <f t="shared" si="11"/>
        <v>0</v>
      </c>
      <c r="AK45" s="178">
        <f t="shared" si="11"/>
        <v>0</v>
      </c>
      <c r="AL45" s="178">
        <f t="shared" si="11"/>
        <v>0</v>
      </c>
      <c r="AM45" s="178">
        <f t="shared" si="11"/>
        <v>0</v>
      </c>
      <c r="AN45" s="178">
        <f t="shared" si="11"/>
        <v>0</v>
      </c>
      <c r="AO45" s="178">
        <f t="shared" si="11"/>
        <v>0</v>
      </c>
      <c r="AP45" s="178">
        <f t="shared" si="11"/>
        <v>0</v>
      </c>
      <c r="AQ45" s="178">
        <f t="shared" si="11"/>
        <v>0</v>
      </c>
      <c r="AR45" s="178">
        <f t="shared" si="11"/>
        <v>0</v>
      </c>
      <c r="AS45" s="178">
        <f t="shared" si="11"/>
        <v>0</v>
      </c>
    </row>
    <row r="46" spans="1:45" ht="78.75" x14ac:dyDescent="0.2">
      <c r="A46" s="168" t="s">
        <v>504</v>
      </c>
      <c r="B46" s="167" t="s">
        <v>712</v>
      </c>
      <c r="C46" s="168"/>
      <c r="D46" s="180">
        <v>0</v>
      </c>
      <c r="E46" s="180">
        <v>0</v>
      </c>
      <c r="F46" s="180">
        <v>0</v>
      </c>
      <c r="G46" s="180">
        <v>0</v>
      </c>
      <c r="H46" s="180">
        <v>0</v>
      </c>
      <c r="I46" s="180">
        <v>0</v>
      </c>
      <c r="J46" s="180">
        <v>0</v>
      </c>
      <c r="K46" s="180">
        <v>0</v>
      </c>
      <c r="L46" s="180">
        <v>0</v>
      </c>
      <c r="M46" s="180">
        <v>0</v>
      </c>
      <c r="N46" s="180">
        <v>0</v>
      </c>
      <c r="O46" s="180">
        <v>0</v>
      </c>
      <c r="P46" s="180">
        <v>0</v>
      </c>
      <c r="Q46" s="180">
        <v>0</v>
      </c>
      <c r="R46" s="180">
        <v>0</v>
      </c>
      <c r="S46" s="180">
        <v>0</v>
      </c>
      <c r="T46" s="180">
        <v>0</v>
      </c>
      <c r="U46" s="180">
        <v>0</v>
      </c>
      <c r="V46" s="180">
        <v>0</v>
      </c>
      <c r="W46" s="180">
        <v>0</v>
      </c>
      <c r="X46" s="180">
        <v>0</v>
      </c>
      <c r="Y46" s="180">
        <v>0</v>
      </c>
      <c r="Z46" s="180">
        <v>0</v>
      </c>
      <c r="AA46" s="180">
        <v>0</v>
      </c>
      <c r="AB46" s="180">
        <v>0</v>
      </c>
      <c r="AC46" s="180">
        <v>0</v>
      </c>
      <c r="AD46" s="180">
        <v>0</v>
      </c>
      <c r="AE46" s="180">
        <v>0</v>
      </c>
      <c r="AF46" s="180">
        <v>0</v>
      </c>
      <c r="AG46" s="180">
        <v>0</v>
      </c>
      <c r="AH46" s="180">
        <v>0</v>
      </c>
      <c r="AI46" s="180">
        <v>0</v>
      </c>
      <c r="AJ46" s="180">
        <v>0</v>
      </c>
      <c r="AK46" s="180">
        <v>0</v>
      </c>
      <c r="AL46" s="180">
        <v>0</v>
      </c>
      <c r="AM46" s="180">
        <v>0</v>
      </c>
      <c r="AN46" s="180">
        <v>0</v>
      </c>
      <c r="AO46" s="180">
        <v>0</v>
      </c>
      <c r="AP46" s="180">
        <v>0</v>
      </c>
      <c r="AQ46" s="180">
        <v>0</v>
      </c>
      <c r="AR46" s="180">
        <v>0</v>
      </c>
      <c r="AS46" s="180">
        <v>0</v>
      </c>
    </row>
    <row r="47" spans="1:45" ht="78.75" x14ac:dyDescent="0.2">
      <c r="A47" s="168" t="s">
        <v>502</v>
      </c>
      <c r="B47" s="167" t="s">
        <v>713</v>
      </c>
      <c r="C47" s="168"/>
      <c r="D47" s="180">
        <v>0</v>
      </c>
      <c r="E47" s="180">
        <v>0</v>
      </c>
      <c r="F47" s="180">
        <v>0</v>
      </c>
      <c r="G47" s="180">
        <v>0</v>
      </c>
      <c r="H47" s="180">
        <v>0</v>
      </c>
      <c r="I47" s="180">
        <v>0</v>
      </c>
      <c r="J47" s="180">
        <v>0</v>
      </c>
      <c r="K47" s="180">
        <v>0</v>
      </c>
      <c r="L47" s="180">
        <v>0</v>
      </c>
      <c r="M47" s="180">
        <v>0</v>
      </c>
      <c r="N47" s="180">
        <v>0</v>
      </c>
      <c r="O47" s="180">
        <v>0</v>
      </c>
      <c r="P47" s="180">
        <v>0</v>
      </c>
      <c r="Q47" s="180">
        <v>0</v>
      </c>
      <c r="R47" s="180">
        <v>0</v>
      </c>
      <c r="S47" s="180">
        <v>0</v>
      </c>
      <c r="T47" s="180">
        <v>0</v>
      </c>
      <c r="U47" s="180">
        <v>0</v>
      </c>
      <c r="V47" s="180">
        <v>0</v>
      </c>
      <c r="W47" s="180">
        <v>0</v>
      </c>
      <c r="X47" s="180">
        <v>0</v>
      </c>
      <c r="Y47" s="180">
        <v>0</v>
      </c>
      <c r="Z47" s="180">
        <v>0</v>
      </c>
      <c r="AA47" s="180">
        <v>0</v>
      </c>
      <c r="AB47" s="180">
        <v>0</v>
      </c>
      <c r="AC47" s="180">
        <v>0</v>
      </c>
      <c r="AD47" s="180">
        <v>0</v>
      </c>
      <c r="AE47" s="180">
        <v>0</v>
      </c>
      <c r="AF47" s="180">
        <v>0</v>
      </c>
      <c r="AG47" s="180">
        <v>0</v>
      </c>
      <c r="AH47" s="180">
        <v>0</v>
      </c>
      <c r="AI47" s="180">
        <v>0</v>
      </c>
      <c r="AJ47" s="180">
        <v>0</v>
      </c>
      <c r="AK47" s="180">
        <v>0</v>
      </c>
      <c r="AL47" s="180">
        <v>0</v>
      </c>
      <c r="AM47" s="180">
        <v>0</v>
      </c>
      <c r="AN47" s="180">
        <v>0</v>
      </c>
      <c r="AO47" s="180">
        <v>0</v>
      </c>
      <c r="AP47" s="180">
        <v>0</v>
      </c>
      <c r="AQ47" s="180">
        <v>0</v>
      </c>
      <c r="AR47" s="180">
        <v>0</v>
      </c>
      <c r="AS47" s="180">
        <v>0</v>
      </c>
    </row>
    <row r="48" spans="1:45" ht="47.25" x14ac:dyDescent="0.2">
      <c r="A48" s="168" t="s">
        <v>491</v>
      </c>
      <c r="B48" s="167" t="s">
        <v>714</v>
      </c>
      <c r="C48" s="168"/>
      <c r="D48" s="178">
        <f t="shared" ref="D48:AS48" si="12">IF(AND(D49="нд",D49=D58,D58=D70,D70=D80),"нд",SUMIF(D49,"&gt;0",D49)+SUMIF(D58,"&gt;0",D58)+SUMIF(D70,"&gt;0",D70)+SUMIF(D80,"&gt;0",D80))</f>
        <v>0</v>
      </c>
      <c r="E48" s="178">
        <f t="shared" si="12"/>
        <v>0</v>
      </c>
      <c r="F48" s="178">
        <f t="shared" si="12"/>
        <v>0</v>
      </c>
      <c r="G48" s="178">
        <f t="shared" si="12"/>
        <v>0</v>
      </c>
      <c r="H48" s="178">
        <f t="shared" si="12"/>
        <v>0</v>
      </c>
      <c r="I48" s="178">
        <f t="shared" si="12"/>
        <v>0</v>
      </c>
      <c r="J48" s="178">
        <f t="shared" si="12"/>
        <v>0</v>
      </c>
      <c r="K48" s="178">
        <f t="shared" si="12"/>
        <v>0</v>
      </c>
      <c r="L48" s="178">
        <f t="shared" si="12"/>
        <v>7.2200000000000006</v>
      </c>
      <c r="M48" s="178">
        <f t="shared" si="12"/>
        <v>0</v>
      </c>
      <c r="N48" s="178">
        <f t="shared" si="12"/>
        <v>1.5899999999999999</v>
      </c>
      <c r="O48" s="178">
        <f t="shared" si="12"/>
        <v>0</v>
      </c>
      <c r="P48" s="178">
        <f t="shared" si="12"/>
        <v>0</v>
      </c>
      <c r="Q48" s="178">
        <f t="shared" si="12"/>
        <v>0</v>
      </c>
      <c r="R48" s="178">
        <f t="shared" si="12"/>
        <v>0</v>
      </c>
      <c r="S48" s="178">
        <f t="shared" si="12"/>
        <v>0</v>
      </c>
      <c r="T48" s="178">
        <f t="shared" si="12"/>
        <v>0</v>
      </c>
      <c r="U48" s="178">
        <f t="shared" si="12"/>
        <v>0</v>
      </c>
      <c r="V48" s="178">
        <f t="shared" si="12"/>
        <v>0</v>
      </c>
      <c r="W48" s="178">
        <f t="shared" si="12"/>
        <v>0</v>
      </c>
      <c r="X48" s="178">
        <f t="shared" si="12"/>
        <v>0</v>
      </c>
      <c r="Y48" s="178">
        <f t="shared" si="12"/>
        <v>0</v>
      </c>
      <c r="Z48" s="178">
        <f t="shared" si="12"/>
        <v>0</v>
      </c>
      <c r="AA48" s="178">
        <f t="shared" si="12"/>
        <v>0</v>
      </c>
      <c r="AB48" s="178">
        <f t="shared" si="12"/>
        <v>0</v>
      </c>
      <c r="AC48" s="178">
        <f t="shared" si="12"/>
        <v>0</v>
      </c>
      <c r="AD48" s="178">
        <f t="shared" si="12"/>
        <v>0</v>
      </c>
      <c r="AE48" s="178">
        <f t="shared" si="12"/>
        <v>0</v>
      </c>
      <c r="AF48" s="178">
        <f t="shared" si="12"/>
        <v>0</v>
      </c>
      <c r="AG48" s="178">
        <f t="shared" si="12"/>
        <v>0</v>
      </c>
      <c r="AH48" s="178">
        <f t="shared" si="12"/>
        <v>0</v>
      </c>
      <c r="AI48" s="178">
        <f t="shared" si="12"/>
        <v>0</v>
      </c>
      <c r="AJ48" s="178">
        <f t="shared" si="12"/>
        <v>13.183</v>
      </c>
      <c r="AK48" s="178">
        <f t="shared" si="12"/>
        <v>0</v>
      </c>
      <c r="AL48" s="178">
        <f t="shared" si="12"/>
        <v>0</v>
      </c>
      <c r="AM48" s="178">
        <f t="shared" si="12"/>
        <v>0</v>
      </c>
      <c r="AN48" s="178">
        <f t="shared" si="12"/>
        <v>0</v>
      </c>
      <c r="AO48" s="178">
        <f t="shared" si="12"/>
        <v>0</v>
      </c>
      <c r="AP48" s="178">
        <f t="shared" si="12"/>
        <v>0</v>
      </c>
      <c r="AQ48" s="178">
        <f t="shared" si="12"/>
        <v>0</v>
      </c>
      <c r="AR48" s="178">
        <f t="shared" si="12"/>
        <v>0</v>
      </c>
      <c r="AS48" s="178">
        <f t="shared" si="12"/>
        <v>0</v>
      </c>
    </row>
    <row r="49" spans="1:45" ht="78.75" x14ac:dyDescent="0.2">
      <c r="A49" s="168" t="s">
        <v>489</v>
      </c>
      <c r="B49" s="167" t="s">
        <v>715</v>
      </c>
      <c r="C49" s="168"/>
      <c r="D49" s="178">
        <f t="shared" ref="D49:AS49" si="13">IF(AND(D50="нд",D50=D57),"нд",SUMIF(D50,"&gt;0",D50)+SUMIF(D57,"&gt;0",D57))</f>
        <v>0</v>
      </c>
      <c r="E49" s="178">
        <f t="shared" si="13"/>
        <v>0</v>
      </c>
      <c r="F49" s="178">
        <f t="shared" si="13"/>
        <v>0</v>
      </c>
      <c r="G49" s="178">
        <f t="shared" si="13"/>
        <v>0</v>
      </c>
      <c r="H49" s="178">
        <f t="shared" si="13"/>
        <v>0</v>
      </c>
      <c r="I49" s="178">
        <f t="shared" si="13"/>
        <v>0</v>
      </c>
      <c r="J49" s="178">
        <f t="shared" si="13"/>
        <v>0</v>
      </c>
      <c r="K49" s="178">
        <f t="shared" si="13"/>
        <v>0</v>
      </c>
      <c r="L49" s="178">
        <f t="shared" si="13"/>
        <v>0.98000000000000009</v>
      </c>
      <c r="M49" s="178">
        <f t="shared" si="13"/>
        <v>0</v>
      </c>
      <c r="N49" s="178">
        <f t="shared" si="13"/>
        <v>0</v>
      </c>
      <c r="O49" s="178">
        <f t="shared" si="13"/>
        <v>0</v>
      </c>
      <c r="P49" s="178">
        <f t="shared" si="13"/>
        <v>0</v>
      </c>
      <c r="Q49" s="178">
        <f t="shared" si="13"/>
        <v>0</v>
      </c>
      <c r="R49" s="178">
        <f t="shared" si="13"/>
        <v>0</v>
      </c>
      <c r="S49" s="178">
        <f t="shared" si="13"/>
        <v>0</v>
      </c>
      <c r="T49" s="178">
        <f t="shared" si="13"/>
        <v>0</v>
      </c>
      <c r="U49" s="178">
        <f t="shared" si="13"/>
        <v>0</v>
      </c>
      <c r="V49" s="178">
        <f t="shared" si="13"/>
        <v>0</v>
      </c>
      <c r="W49" s="178">
        <f t="shared" si="13"/>
        <v>0</v>
      </c>
      <c r="X49" s="178">
        <f t="shared" si="13"/>
        <v>0</v>
      </c>
      <c r="Y49" s="178">
        <f t="shared" si="13"/>
        <v>0</v>
      </c>
      <c r="Z49" s="178">
        <f t="shared" si="13"/>
        <v>0</v>
      </c>
      <c r="AA49" s="178">
        <f t="shared" si="13"/>
        <v>0</v>
      </c>
      <c r="AB49" s="178">
        <f t="shared" si="13"/>
        <v>0</v>
      </c>
      <c r="AC49" s="178">
        <f t="shared" si="13"/>
        <v>0</v>
      </c>
      <c r="AD49" s="178">
        <f t="shared" si="13"/>
        <v>0</v>
      </c>
      <c r="AE49" s="178">
        <f t="shared" si="13"/>
        <v>0</v>
      </c>
      <c r="AF49" s="178">
        <f t="shared" si="13"/>
        <v>0</v>
      </c>
      <c r="AG49" s="178">
        <f t="shared" si="13"/>
        <v>0</v>
      </c>
      <c r="AH49" s="178">
        <f t="shared" si="13"/>
        <v>0</v>
      </c>
      <c r="AI49" s="178">
        <f t="shared" si="13"/>
        <v>0</v>
      </c>
      <c r="AJ49" s="178">
        <f t="shared" si="13"/>
        <v>3.2489999999999997</v>
      </c>
      <c r="AK49" s="178">
        <f t="shared" si="13"/>
        <v>0</v>
      </c>
      <c r="AL49" s="178">
        <f t="shared" si="13"/>
        <v>0</v>
      </c>
      <c r="AM49" s="178">
        <f t="shared" si="13"/>
        <v>0</v>
      </c>
      <c r="AN49" s="178">
        <f t="shared" si="13"/>
        <v>0</v>
      </c>
      <c r="AO49" s="178">
        <f t="shared" si="13"/>
        <v>0</v>
      </c>
      <c r="AP49" s="178">
        <f t="shared" si="13"/>
        <v>0</v>
      </c>
      <c r="AQ49" s="178">
        <f t="shared" si="13"/>
        <v>0</v>
      </c>
      <c r="AR49" s="178">
        <f t="shared" si="13"/>
        <v>0</v>
      </c>
      <c r="AS49" s="178">
        <f t="shared" si="13"/>
        <v>0</v>
      </c>
    </row>
    <row r="50" spans="1:45" ht="31.5" x14ac:dyDescent="0.2">
      <c r="A50" s="168" t="s">
        <v>487</v>
      </c>
      <c r="B50" s="167" t="s">
        <v>716</v>
      </c>
      <c r="C50" s="168"/>
      <c r="D50" s="178" t="str">
        <f t="shared" ref="D50:AS50" si="14">IF((COUNTIF(D51:D56,"нд"))=(COUNTA(D51:D56)),"нд",SUMIF(D51:D56,"&gt;0",D51:D56))</f>
        <v>нд</v>
      </c>
      <c r="E50" s="178" t="str">
        <f t="shared" si="14"/>
        <v>нд</v>
      </c>
      <c r="F50" s="178" t="str">
        <f t="shared" si="14"/>
        <v>нд</v>
      </c>
      <c r="G50" s="178" t="str">
        <f t="shared" si="14"/>
        <v>нд</v>
      </c>
      <c r="H50" s="178" t="str">
        <f t="shared" si="14"/>
        <v>нд</v>
      </c>
      <c r="I50" s="178" t="str">
        <f t="shared" si="14"/>
        <v>нд</v>
      </c>
      <c r="J50" s="178" t="str">
        <f t="shared" si="14"/>
        <v>нд</v>
      </c>
      <c r="K50" s="178" t="str">
        <f t="shared" si="14"/>
        <v>нд</v>
      </c>
      <c r="L50" s="178">
        <f t="shared" si="14"/>
        <v>0.98000000000000009</v>
      </c>
      <c r="M50" s="178" t="str">
        <f t="shared" si="14"/>
        <v>нд</v>
      </c>
      <c r="N50" s="178" t="str">
        <f t="shared" si="14"/>
        <v>нд</v>
      </c>
      <c r="O50" s="178" t="str">
        <f t="shared" si="14"/>
        <v>нд</v>
      </c>
      <c r="P50" s="178" t="str">
        <f t="shared" si="14"/>
        <v>нд</v>
      </c>
      <c r="Q50" s="178" t="str">
        <f t="shared" si="14"/>
        <v>нд</v>
      </c>
      <c r="R50" s="178" t="str">
        <f t="shared" si="14"/>
        <v>нд</v>
      </c>
      <c r="S50" s="178" t="str">
        <f t="shared" si="14"/>
        <v>нд</v>
      </c>
      <c r="T50" s="178" t="str">
        <f t="shared" si="14"/>
        <v>нд</v>
      </c>
      <c r="U50" s="178" t="str">
        <f t="shared" si="14"/>
        <v>нд</v>
      </c>
      <c r="V50" s="178" t="str">
        <f t="shared" si="14"/>
        <v>нд</v>
      </c>
      <c r="W50" s="178" t="str">
        <f t="shared" si="14"/>
        <v>нд</v>
      </c>
      <c r="X50" s="178" t="str">
        <f t="shared" si="14"/>
        <v>нд</v>
      </c>
      <c r="Y50" s="178" t="str">
        <f t="shared" si="14"/>
        <v>нд</v>
      </c>
      <c r="Z50" s="178" t="str">
        <f t="shared" si="14"/>
        <v>нд</v>
      </c>
      <c r="AA50" s="178" t="str">
        <f t="shared" si="14"/>
        <v>нд</v>
      </c>
      <c r="AB50" s="178" t="str">
        <f t="shared" si="14"/>
        <v>нд</v>
      </c>
      <c r="AC50" s="178" t="str">
        <f t="shared" si="14"/>
        <v>нд</v>
      </c>
      <c r="AD50" s="178" t="str">
        <f t="shared" si="14"/>
        <v>нд</v>
      </c>
      <c r="AE50" s="178" t="str">
        <f t="shared" si="14"/>
        <v>нд</v>
      </c>
      <c r="AF50" s="178" t="str">
        <f t="shared" si="14"/>
        <v>нд</v>
      </c>
      <c r="AG50" s="178" t="str">
        <f t="shared" si="14"/>
        <v>нд</v>
      </c>
      <c r="AH50" s="178" t="str">
        <f t="shared" si="14"/>
        <v>нд</v>
      </c>
      <c r="AI50" s="178" t="str">
        <f t="shared" si="14"/>
        <v>нд</v>
      </c>
      <c r="AJ50" s="178">
        <f t="shared" si="14"/>
        <v>3.2489999999999997</v>
      </c>
      <c r="AK50" s="178" t="str">
        <f t="shared" si="14"/>
        <v>нд</v>
      </c>
      <c r="AL50" s="178" t="str">
        <f t="shared" si="14"/>
        <v>нд</v>
      </c>
      <c r="AM50" s="178" t="str">
        <f t="shared" si="14"/>
        <v>нд</v>
      </c>
      <c r="AN50" s="178" t="str">
        <f t="shared" si="14"/>
        <v>нд</v>
      </c>
      <c r="AO50" s="178" t="str">
        <f t="shared" si="14"/>
        <v>нд</v>
      </c>
      <c r="AP50" s="178" t="str">
        <f t="shared" si="14"/>
        <v>нд</v>
      </c>
      <c r="AQ50" s="178" t="str">
        <f t="shared" si="14"/>
        <v>нд</v>
      </c>
      <c r="AR50" s="178" t="str">
        <f t="shared" si="14"/>
        <v>нд</v>
      </c>
      <c r="AS50" s="178" t="str">
        <f t="shared" si="14"/>
        <v>нд</v>
      </c>
    </row>
    <row r="51" spans="1:45" ht="31.5" x14ac:dyDescent="0.2">
      <c r="A51" s="172" t="s">
        <v>487</v>
      </c>
      <c r="B51" s="169" t="s">
        <v>900</v>
      </c>
      <c r="C51" s="170" t="s">
        <v>901</v>
      </c>
      <c r="D51" s="188"/>
      <c r="E51" s="176"/>
      <c r="F51" s="176"/>
      <c r="G51" s="176"/>
      <c r="H51" s="176"/>
      <c r="I51" s="176"/>
      <c r="J51" s="176"/>
      <c r="K51" s="176"/>
      <c r="L51" s="188"/>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88">
        <v>0.66400000000000003</v>
      </c>
      <c r="AK51" s="176"/>
      <c r="AL51" s="176"/>
      <c r="AM51" s="176"/>
      <c r="AN51" s="176"/>
      <c r="AO51" s="176"/>
      <c r="AP51" s="176"/>
      <c r="AQ51" s="176"/>
      <c r="AR51" s="176"/>
      <c r="AS51" s="176"/>
    </row>
    <row r="52" spans="1:45" ht="15.75" x14ac:dyDescent="0.2">
      <c r="A52" s="172" t="s">
        <v>487</v>
      </c>
      <c r="B52" s="169" t="s">
        <v>902</v>
      </c>
      <c r="C52" s="170" t="s">
        <v>903</v>
      </c>
      <c r="D52" s="188"/>
      <c r="E52" s="176"/>
      <c r="F52" s="176"/>
      <c r="G52" s="176"/>
      <c r="H52" s="176"/>
      <c r="I52" s="176"/>
      <c r="J52" s="176"/>
      <c r="K52" s="176"/>
      <c r="L52" s="188">
        <v>0.25</v>
      </c>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88">
        <v>0.93899999999999995</v>
      </c>
      <c r="AK52" s="176"/>
      <c r="AL52" s="176"/>
      <c r="AM52" s="176"/>
      <c r="AN52" s="176"/>
      <c r="AO52" s="176"/>
      <c r="AP52" s="176"/>
      <c r="AQ52" s="176"/>
      <c r="AR52" s="176"/>
      <c r="AS52" s="176"/>
    </row>
    <row r="53" spans="1:45" ht="15.75" x14ac:dyDescent="0.2">
      <c r="A53" s="172" t="s">
        <v>487</v>
      </c>
      <c r="B53" s="169" t="s">
        <v>1130</v>
      </c>
      <c r="C53" s="170" t="s">
        <v>905</v>
      </c>
      <c r="D53" s="188"/>
      <c r="E53" s="176"/>
      <c r="F53" s="176"/>
      <c r="G53" s="176"/>
      <c r="H53" s="176"/>
      <c r="I53" s="176"/>
      <c r="J53" s="176"/>
      <c r="K53" s="176"/>
      <c r="L53" s="188">
        <v>0.25</v>
      </c>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88">
        <v>0.66300000000000003</v>
      </c>
      <c r="AK53" s="176"/>
      <c r="AL53" s="176"/>
      <c r="AM53" s="176"/>
      <c r="AN53" s="176"/>
      <c r="AO53" s="176"/>
      <c r="AP53" s="176"/>
      <c r="AQ53" s="176"/>
      <c r="AR53" s="176"/>
      <c r="AS53" s="176"/>
    </row>
    <row r="54" spans="1:45" ht="15.75" x14ac:dyDescent="0.2">
      <c r="A54" s="172" t="s">
        <v>487</v>
      </c>
      <c r="B54" s="169" t="s">
        <v>906</v>
      </c>
      <c r="C54" s="170" t="s">
        <v>907</v>
      </c>
      <c r="D54" s="188"/>
      <c r="E54" s="176"/>
      <c r="F54" s="176"/>
      <c r="G54" s="176"/>
      <c r="H54" s="176"/>
      <c r="I54" s="176"/>
      <c r="J54" s="176"/>
      <c r="K54" s="176"/>
      <c r="L54" s="188">
        <v>0.16</v>
      </c>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88">
        <v>0.27600000000000002</v>
      </c>
      <c r="AK54" s="176"/>
      <c r="AL54" s="176"/>
      <c r="AM54" s="176"/>
      <c r="AN54" s="176"/>
      <c r="AO54" s="176"/>
      <c r="AP54" s="176"/>
      <c r="AQ54" s="176"/>
      <c r="AR54" s="176"/>
      <c r="AS54" s="176"/>
    </row>
    <row r="55" spans="1:45" ht="15.75" x14ac:dyDescent="0.2">
      <c r="A55" s="172" t="s">
        <v>487</v>
      </c>
      <c r="B55" s="169" t="s">
        <v>908</v>
      </c>
      <c r="C55" s="170" t="s">
        <v>909</v>
      </c>
      <c r="D55" s="188"/>
      <c r="E55" s="176"/>
      <c r="F55" s="176"/>
      <c r="G55" s="176"/>
      <c r="H55" s="176"/>
      <c r="I55" s="176"/>
      <c r="J55" s="176"/>
      <c r="K55" s="176"/>
      <c r="L55" s="188">
        <v>0.16</v>
      </c>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88">
        <v>0.35399999999999998</v>
      </c>
      <c r="AK55" s="176"/>
      <c r="AL55" s="176"/>
      <c r="AM55" s="176"/>
      <c r="AN55" s="176"/>
      <c r="AO55" s="176"/>
      <c r="AP55" s="176"/>
      <c r="AQ55" s="176"/>
      <c r="AR55" s="176"/>
      <c r="AS55" s="176"/>
    </row>
    <row r="56" spans="1:45" ht="15.75" x14ac:dyDescent="0.2">
      <c r="A56" s="172" t="s">
        <v>487</v>
      </c>
      <c r="B56" s="169" t="s">
        <v>910</v>
      </c>
      <c r="C56" s="170" t="s">
        <v>911</v>
      </c>
      <c r="D56" s="188"/>
      <c r="E56" s="176"/>
      <c r="F56" s="176"/>
      <c r="G56" s="176"/>
      <c r="H56" s="176"/>
      <c r="I56" s="176"/>
      <c r="J56" s="176"/>
      <c r="K56" s="176"/>
      <c r="L56" s="188">
        <v>0.16</v>
      </c>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88">
        <v>0.35299999999999998</v>
      </c>
      <c r="AK56" s="176"/>
      <c r="AL56" s="176"/>
      <c r="AM56" s="176"/>
      <c r="AN56" s="176"/>
      <c r="AO56" s="176"/>
      <c r="AP56" s="176"/>
      <c r="AQ56" s="176"/>
      <c r="AR56" s="176"/>
      <c r="AS56" s="176"/>
    </row>
    <row r="57" spans="1:45" ht="63" x14ac:dyDescent="0.2">
      <c r="A57" s="168" t="s">
        <v>486</v>
      </c>
      <c r="B57" s="167" t="s">
        <v>730</v>
      </c>
      <c r="C57" s="168"/>
      <c r="D57" s="180">
        <v>0</v>
      </c>
      <c r="E57" s="180">
        <v>0</v>
      </c>
      <c r="F57" s="180">
        <v>0</v>
      </c>
      <c r="G57" s="180">
        <v>0</v>
      </c>
      <c r="H57" s="180">
        <v>0</v>
      </c>
      <c r="I57" s="180">
        <v>0</v>
      </c>
      <c r="J57" s="180">
        <v>0</v>
      </c>
      <c r="K57" s="180">
        <v>0</v>
      </c>
      <c r="L57" s="180">
        <v>0</v>
      </c>
      <c r="M57" s="180">
        <v>0</v>
      </c>
      <c r="N57" s="180">
        <v>0</v>
      </c>
      <c r="O57" s="180">
        <v>0</v>
      </c>
      <c r="P57" s="180">
        <v>0</v>
      </c>
      <c r="Q57" s="180">
        <v>0</v>
      </c>
      <c r="R57" s="180">
        <v>0</v>
      </c>
      <c r="S57" s="180">
        <v>0</v>
      </c>
      <c r="T57" s="180">
        <v>0</v>
      </c>
      <c r="U57" s="180">
        <v>0</v>
      </c>
      <c r="V57" s="180">
        <v>0</v>
      </c>
      <c r="W57" s="180">
        <v>0</v>
      </c>
      <c r="X57" s="180">
        <v>0</v>
      </c>
      <c r="Y57" s="180">
        <v>0</v>
      </c>
      <c r="Z57" s="180">
        <v>0</v>
      </c>
      <c r="AA57" s="180">
        <v>0</v>
      </c>
      <c r="AB57" s="180">
        <v>0</v>
      </c>
      <c r="AC57" s="180">
        <v>0</v>
      </c>
      <c r="AD57" s="180">
        <v>0</v>
      </c>
      <c r="AE57" s="180">
        <v>0</v>
      </c>
      <c r="AF57" s="180">
        <v>0</v>
      </c>
      <c r="AG57" s="180">
        <v>0</v>
      </c>
      <c r="AH57" s="180">
        <v>0</v>
      </c>
      <c r="AI57" s="180">
        <v>0</v>
      </c>
      <c r="AJ57" s="180">
        <v>0</v>
      </c>
      <c r="AK57" s="180">
        <v>0</v>
      </c>
      <c r="AL57" s="180">
        <v>0</v>
      </c>
      <c r="AM57" s="180">
        <v>0</v>
      </c>
      <c r="AN57" s="180">
        <v>0</v>
      </c>
      <c r="AO57" s="180">
        <v>0</v>
      </c>
      <c r="AP57" s="180">
        <v>0</v>
      </c>
      <c r="AQ57" s="180">
        <v>0</v>
      </c>
      <c r="AR57" s="180">
        <v>0</v>
      </c>
      <c r="AS57" s="180">
        <v>0</v>
      </c>
    </row>
    <row r="58" spans="1:45" ht="47.25" x14ac:dyDescent="0.2">
      <c r="A58" s="168" t="s">
        <v>483</v>
      </c>
      <c r="B58" s="167" t="s">
        <v>731</v>
      </c>
      <c r="C58" s="168"/>
      <c r="D58" s="178">
        <f t="shared" ref="D58:AS58" si="15">IF(AND(D59="нд",D59=D69),"нд",SUMIF(D59,"&gt;0",D59)+SUMIF(D69,"&gt;0",D69))</f>
        <v>0</v>
      </c>
      <c r="E58" s="178">
        <f t="shared" si="15"/>
        <v>0</v>
      </c>
      <c r="F58" s="178">
        <f t="shared" si="15"/>
        <v>0</v>
      </c>
      <c r="G58" s="178">
        <f t="shared" si="15"/>
        <v>0</v>
      </c>
      <c r="H58" s="178">
        <f t="shared" si="15"/>
        <v>0</v>
      </c>
      <c r="I58" s="178">
        <f t="shared" si="15"/>
        <v>0</v>
      </c>
      <c r="J58" s="178">
        <f t="shared" si="15"/>
        <v>0</v>
      </c>
      <c r="K58" s="178">
        <f t="shared" si="15"/>
        <v>0</v>
      </c>
      <c r="L58" s="178">
        <f t="shared" si="15"/>
        <v>6.24</v>
      </c>
      <c r="M58" s="178">
        <f t="shared" si="15"/>
        <v>0</v>
      </c>
      <c r="N58" s="178">
        <f t="shared" si="15"/>
        <v>1.5899999999999999</v>
      </c>
      <c r="O58" s="178">
        <f t="shared" si="15"/>
        <v>0</v>
      </c>
      <c r="P58" s="178">
        <f t="shared" si="15"/>
        <v>0</v>
      </c>
      <c r="Q58" s="178">
        <f t="shared" si="15"/>
        <v>0</v>
      </c>
      <c r="R58" s="178">
        <f t="shared" si="15"/>
        <v>0</v>
      </c>
      <c r="S58" s="178">
        <f t="shared" si="15"/>
        <v>0</v>
      </c>
      <c r="T58" s="178">
        <f t="shared" si="15"/>
        <v>0</v>
      </c>
      <c r="U58" s="178">
        <f t="shared" si="15"/>
        <v>0</v>
      </c>
      <c r="V58" s="178">
        <f t="shared" si="15"/>
        <v>0</v>
      </c>
      <c r="W58" s="178">
        <f t="shared" si="15"/>
        <v>0</v>
      </c>
      <c r="X58" s="178">
        <f t="shared" si="15"/>
        <v>0</v>
      </c>
      <c r="Y58" s="178">
        <f t="shared" si="15"/>
        <v>0</v>
      </c>
      <c r="Z58" s="178">
        <f t="shared" si="15"/>
        <v>0</v>
      </c>
      <c r="AA58" s="178">
        <f t="shared" si="15"/>
        <v>0</v>
      </c>
      <c r="AB58" s="178">
        <f t="shared" si="15"/>
        <v>0</v>
      </c>
      <c r="AC58" s="178">
        <f t="shared" si="15"/>
        <v>0</v>
      </c>
      <c r="AD58" s="178">
        <f t="shared" si="15"/>
        <v>0</v>
      </c>
      <c r="AE58" s="178">
        <f t="shared" si="15"/>
        <v>0</v>
      </c>
      <c r="AF58" s="178">
        <f t="shared" si="15"/>
        <v>0</v>
      </c>
      <c r="AG58" s="178">
        <f t="shared" si="15"/>
        <v>0</v>
      </c>
      <c r="AH58" s="178">
        <f t="shared" si="15"/>
        <v>0</v>
      </c>
      <c r="AI58" s="178">
        <f t="shared" si="15"/>
        <v>0</v>
      </c>
      <c r="AJ58" s="178">
        <f t="shared" si="15"/>
        <v>9.9340000000000011</v>
      </c>
      <c r="AK58" s="178">
        <f t="shared" si="15"/>
        <v>0</v>
      </c>
      <c r="AL58" s="178">
        <f t="shared" si="15"/>
        <v>0</v>
      </c>
      <c r="AM58" s="178">
        <f t="shared" si="15"/>
        <v>0</v>
      </c>
      <c r="AN58" s="178">
        <f t="shared" si="15"/>
        <v>0</v>
      </c>
      <c r="AO58" s="178">
        <f t="shared" si="15"/>
        <v>0</v>
      </c>
      <c r="AP58" s="178">
        <f t="shared" si="15"/>
        <v>0</v>
      </c>
      <c r="AQ58" s="178">
        <f t="shared" si="15"/>
        <v>0</v>
      </c>
      <c r="AR58" s="178">
        <f t="shared" si="15"/>
        <v>0</v>
      </c>
      <c r="AS58" s="178">
        <f t="shared" si="15"/>
        <v>0</v>
      </c>
    </row>
    <row r="59" spans="1:45" ht="31.5" x14ac:dyDescent="0.2">
      <c r="A59" s="168" t="s">
        <v>481</v>
      </c>
      <c r="B59" s="167" t="s">
        <v>732</v>
      </c>
      <c r="C59" s="168"/>
      <c r="D59" s="178" t="str">
        <f t="shared" ref="D59:AS59" si="16">IF((COUNTIF(D60:D68,"нд"))=(COUNTA(D60:D68)),"нд",SUMIF(D60:D68,"&gt;0",D60:D68))</f>
        <v>нд</v>
      </c>
      <c r="E59" s="178" t="str">
        <f t="shared" si="16"/>
        <v>нд</v>
      </c>
      <c r="F59" s="178" t="str">
        <f t="shared" si="16"/>
        <v>нд</v>
      </c>
      <c r="G59" s="178" t="str">
        <f t="shared" si="16"/>
        <v>нд</v>
      </c>
      <c r="H59" s="178" t="str">
        <f t="shared" si="16"/>
        <v>нд</v>
      </c>
      <c r="I59" s="178" t="str">
        <f t="shared" si="16"/>
        <v>нд</v>
      </c>
      <c r="J59" s="178" t="str">
        <f t="shared" si="16"/>
        <v>нд</v>
      </c>
      <c r="K59" s="178" t="str">
        <f t="shared" si="16"/>
        <v>нд</v>
      </c>
      <c r="L59" s="178">
        <f t="shared" si="16"/>
        <v>6.24</v>
      </c>
      <c r="M59" s="178" t="str">
        <f t="shared" si="16"/>
        <v>нд</v>
      </c>
      <c r="N59" s="178">
        <f t="shared" si="16"/>
        <v>1.5899999999999999</v>
      </c>
      <c r="O59" s="178" t="str">
        <f t="shared" si="16"/>
        <v>нд</v>
      </c>
      <c r="P59" s="178" t="str">
        <f t="shared" si="16"/>
        <v>нд</v>
      </c>
      <c r="Q59" s="178" t="str">
        <f t="shared" si="16"/>
        <v>нд</v>
      </c>
      <c r="R59" s="178" t="str">
        <f t="shared" si="16"/>
        <v>нд</v>
      </c>
      <c r="S59" s="178" t="str">
        <f t="shared" si="16"/>
        <v>нд</v>
      </c>
      <c r="T59" s="178" t="str">
        <f t="shared" si="16"/>
        <v>нд</v>
      </c>
      <c r="U59" s="178" t="str">
        <f t="shared" si="16"/>
        <v>нд</v>
      </c>
      <c r="V59" s="178" t="str">
        <f t="shared" si="16"/>
        <v>нд</v>
      </c>
      <c r="W59" s="178" t="str">
        <f t="shared" si="16"/>
        <v>нд</v>
      </c>
      <c r="X59" s="178" t="str">
        <f t="shared" si="16"/>
        <v>нд</v>
      </c>
      <c r="Y59" s="178" t="str">
        <f t="shared" si="16"/>
        <v>нд</v>
      </c>
      <c r="Z59" s="178" t="str">
        <f t="shared" si="16"/>
        <v>нд</v>
      </c>
      <c r="AA59" s="178" t="str">
        <f t="shared" si="16"/>
        <v>нд</v>
      </c>
      <c r="AB59" s="178" t="str">
        <f t="shared" si="16"/>
        <v>нд</v>
      </c>
      <c r="AC59" s="178" t="str">
        <f t="shared" si="16"/>
        <v>нд</v>
      </c>
      <c r="AD59" s="178" t="str">
        <f t="shared" si="16"/>
        <v>нд</v>
      </c>
      <c r="AE59" s="178" t="str">
        <f t="shared" si="16"/>
        <v>нд</v>
      </c>
      <c r="AF59" s="178" t="str">
        <f t="shared" si="16"/>
        <v>нд</v>
      </c>
      <c r="AG59" s="178" t="str">
        <f t="shared" si="16"/>
        <v>нд</v>
      </c>
      <c r="AH59" s="178" t="str">
        <f t="shared" si="16"/>
        <v>нд</v>
      </c>
      <c r="AI59" s="178" t="str">
        <f t="shared" si="16"/>
        <v>нд</v>
      </c>
      <c r="AJ59" s="178">
        <f t="shared" si="16"/>
        <v>9.9340000000000011</v>
      </c>
      <c r="AK59" s="178" t="str">
        <f t="shared" si="16"/>
        <v>нд</v>
      </c>
      <c r="AL59" s="178" t="str">
        <f t="shared" si="16"/>
        <v>нд</v>
      </c>
      <c r="AM59" s="178" t="str">
        <f t="shared" si="16"/>
        <v>нд</v>
      </c>
      <c r="AN59" s="178" t="str">
        <f t="shared" si="16"/>
        <v>нд</v>
      </c>
      <c r="AO59" s="178" t="str">
        <f t="shared" si="16"/>
        <v>нд</v>
      </c>
      <c r="AP59" s="178" t="str">
        <f t="shared" si="16"/>
        <v>нд</v>
      </c>
      <c r="AQ59" s="178" t="str">
        <f t="shared" si="16"/>
        <v>нд</v>
      </c>
      <c r="AR59" s="178" t="str">
        <f t="shared" si="16"/>
        <v>нд</v>
      </c>
      <c r="AS59" s="178" t="str">
        <f t="shared" si="16"/>
        <v>нд</v>
      </c>
    </row>
    <row r="60" spans="1:45" ht="31.5" x14ac:dyDescent="0.2">
      <c r="A60" s="172" t="s">
        <v>481</v>
      </c>
      <c r="B60" s="171" t="s">
        <v>912</v>
      </c>
      <c r="C60" s="172" t="s">
        <v>913</v>
      </c>
      <c r="D60" s="188"/>
      <c r="E60" s="176"/>
      <c r="F60" s="176"/>
      <c r="G60" s="176"/>
      <c r="H60" s="176"/>
      <c r="I60" s="176"/>
      <c r="J60" s="176"/>
      <c r="K60" s="176"/>
      <c r="L60" s="188">
        <v>0.66</v>
      </c>
      <c r="M60" s="176"/>
      <c r="N60" s="188"/>
      <c r="O60" s="176"/>
      <c r="P60" s="176"/>
      <c r="Q60" s="176"/>
      <c r="R60" s="176"/>
      <c r="S60" s="176"/>
      <c r="T60" s="176"/>
      <c r="U60" s="176"/>
      <c r="V60" s="176"/>
      <c r="W60" s="176"/>
      <c r="X60" s="176"/>
      <c r="Y60" s="176"/>
      <c r="Z60" s="176"/>
      <c r="AA60" s="176"/>
      <c r="AB60" s="176"/>
      <c r="AC60" s="176"/>
      <c r="AD60" s="176"/>
      <c r="AE60" s="176"/>
      <c r="AF60" s="176"/>
      <c r="AG60" s="176"/>
      <c r="AH60" s="176"/>
      <c r="AI60" s="176"/>
      <c r="AJ60" s="188">
        <v>1.8029999999999999</v>
      </c>
      <c r="AK60" s="176"/>
      <c r="AL60" s="176"/>
      <c r="AM60" s="176"/>
      <c r="AN60" s="176"/>
      <c r="AO60" s="176"/>
      <c r="AP60" s="176"/>
      <c r="AQ60" s="176"/>
      <c r="AR60" s="176"/>
      <c r="AS60" s="176"/>
    </row>
    <row r="61" spans="1:45" ht="15.75" x14ac:dyDescent="0.2">
      <c r="A61" s="172" t="s">
        <v>481</v>
      </c>
      <c r="B61" s="171" t="s">
        <v>914</v>
      </c>
      <c r="C61" s="172" t="s">
        <v>915</v>
      </c>
      <c r="D61" s="188"/>
      <c r="E61" s="176"/>
      <c r="F61" s="176"/>
      <c r="G61" s="176"/>
      <c r="H61" s="176"/>
      <c r="I61" s="176"/>
      <c r="J61" s="176"/>
      <c r="K61" s="176"/>
      <c r="L61" s="188"/>
      <c r="M61" s="176"/>
      <c r="N61" s="188">
        <v>0.84</v>
      </c>
      <c r="O61" s="176"/>
      <c r="P61" s="176"/>
      <c r="Q61" s="176"/>
      <c r="R61" s="176"/>
      <c r="S61" s="176"/>
      <c r="T61" s="176"/>
      <c r="U61" s="176"/>
      <c r="V61" s="176"/>
      <c r="W61" s="176"/>
      <c r="X61" s="176"/>
      <c r="Y61" s="176"/>
      <c r="Z61" s="176"/>
      <c r="AA61" s="176"/>
      <c r="AB61" s="176"/>
      <c r="AC61" s="176"/>
      <c r="AD61" s="176"/>
      <c r="AE61" s="176"/>
      <c r="AF61" s="176"/>
      <c r="AG61" s="176"/>
      <c r="AH61" s="176"/>
      <c r="AI61" s="176"/>
      <c r="AJ61" s="188">
        <v>0.79200000000000004</v>
      </c>
      <c r="AK61" s="176"/>
      <c r="AL61" s="176"/>
      <c r="AM61" s="176"/>
      <c r="AN61" s="176"/>
      <c r="AO61" s="176"/>
      <c r="AP61" s="176"/>
      <c r="AQ61" s="176"/>
      <c r="AR61" s="176"/>
      <c r="AS61" s="176"/>
    </row>
    <row r="62" spans="1:45" ht="15.75" x14ac:dyDescent="0.2">
      <c r="A62" s="172" t="s">
        <v>481</v>
      </c>
      <c r="B62" s="171" t="s">
        <v>916</v>
      </c>
      <c r="C62" s="172" t="s">
        <v>917</v>
      </c>
      <c r="D62" s="188"/>
      <c r="E62" s="176"/>
      <c r="F62" s="176"/>
      <c r="G62" s="176"/>
      <c r="H62" s="176"/>
      <c r="I62" s="176"/>
      <c r="J62" s="176"/>
      <c r="K62" s="176"/>
      <c r="L62" s="188">
        <v>0.6</v>
      </c>
      <c r="M62" s="176"/>
      <c r="N62" s="188"/>
      <c r="O62" s="176"/>
      <c r="P62" s="176"/>
      <c r="Q62" s="176"/>
      <c r="R62" s="176"/>
      <c r="S62" s="176"/>
      <c r="T62" s="176"/>
      <c r="U62" s="176"/>
      <c r="V62" s="176"/>
      <c r="W62" s="176"/>
      <c r="X62" s="176"/>
      <c r="Y62" s="176"/>
      <c r="Z62" s="176"/>
      <c r="AA62" s="176"/>
      <c r="AB62" s="176"/>
      <c r="AC62" s="176"/>
      <c r="AD62" s="176"/>
      <c r="AE62" s="176"/>
      <c r="AF62" s="176"/>
      <c r="AG62" s="176"/>
      <c r="AH62" s="176"/>
      <c r="AI62" s="176"/>
      <c r="AJ62" s="188">
        <v>1.206</v>
      </c>
      <c r="AK62" s="176"/>
      <c r="AL62" s="176"/>
      <c r="AM62" s="176"/>
      <c r="AN62" s="176"/>
      <c r="AO62" s="176"/>
      <c r="AP62" s="176"/>
      <c r="AQ62" s="176"/>
      <c r="AR62" s="176"/>
      <c r="AS62" s="176"/>
    </row>
    <row r="63" spans="1:45" ht="15.75" x14ac:dyDescent="0.2">
      <c r="A63" s="172" t="s">
        <v>481</v>
      </c>
      <c r="B63" s="171" t="s">
        <v>918</v>
      </c>
      <c r="C63" s="172" t="s">
        <v>919</v>
      </c>
      <c r="D63" s="188"/>
      <c r="E63" s="176"/>
      <c r="F63" s="176"/>
      <c r="G63" s="176"/>
      <c r="H63" s="176"/>
      <c r="I63" s="176"/>
      <c r="J63" s="176"/>
      <c r="K63" s="176"/>
      <c r="L63" s="188">
        <v>0.21</v>
      </c>
      <c r="M63" s="176"/>
      <c r="N63" s="188"/>
      <c r="O63" s="176"/>
      <c r="P63" s="176"/>
      <c r="Q63" s="176"/>
      <c r="R63" s="176"/>
      <c r="S63" s="176"/>
      <c r="T63" s="176"/>
      <c r="U63" s="176"/>
      <c r="V63" s="176"/>
      <c r="W63" s="176"/>
      <c r="X63" s="176"/>
      <c r="Y63" s="176"/>
      <c r="Z63" s="176"/>
      <c r="AA63" s="176"/>
      <c r="AB63" s="176"/>
      <c r="AC63" s="176"/>
      <c r="AD63" s="176"/>
      <c r="AE63" s="176"/>
      <c r="AF63" s="176"/>
      <c r="AG63" s="176"/>
      <c r="AH63" s="176"/>
      <c r="AI63" s="176"/>
      <c r="AJ63" s="188">
        <v>0.61499999999999999</v>
      </c>
      <c r="AK63" s="176"/>
      <c r="AL63" s="176"/>
      <c r="AM63" s="176"/>
      <c r="AN63" s="176"/>
      <c r="AO63" s="176"/>
      <c r="AP63" s="176"/>
      <c r="AQ63" s="176"/>
      <c r="AR63" s="176"/>
      <c r="AS63" s="176"/>
    </row>
    <row r="64" spans="1:45" ht="15.75" x14ac:dyDescent="0.2">
      <c r="A64" s="172" t="s">
        <v>481</v>
      </c>
      <c r="B64" s="171" t="s">
        <v>920</v>
      </c>
      <c r="C64" s="172" t="s">
        <v>921</v>
      </c>
      <c r="D64" s="188"/>
      <c r="E64" s="176"/>
      <c r="F64" s="176"/>
      <c r="G64" s="176"/>
      <c r="H64" s="176"/>
      <c r="I64" s="176"/>
      <c r="J64" s="176"/>
      <c r="K64" s="176"/>
      <c r="L64" s="188">
        <v>0.85</v>
      </c>
      <c r="M64" s="176"/>
      <c r="N64" s="188"/>
      <c r="O64" s="176"/>
      <c r="P64" s="176"/>
      <c r="Q64" s="176"/>
      <c r="R64" s="176"/>
      <c r="S64" s="176"/>
      <c r="T64" s="176"/>
      <c r="U64" s="176"/>
      <c r="V64" s="176"/>
      <c r="W64" s="176"/>
      <c r="X64" s="176"/>
      <c r="Y64" s="176"/>
      <c r="Z64" s="176"/>
      <c r="AA64" s="176"/>
      <c r="AB64" s="176"/>
      <c r="AC64" s="176"/>
      <c r="AD64" s="176"/>
      <c r="AE64" s="176"/>
      <c r="AF64" s="176"/>
      <c r="AG64" s="176"/>
      <c r="AH64" s="176"/>
      <c r="AI64" s="176"/>
      <c r="AJ64" s="188">
        <v>1.7649999999999999</v>
      </c>
      <c r="AK64" s="176"/>
      <c r="AL64" s="176"/>
      <c r="AM64" s="176"/>
      <c r="AN64" s="176"/>
      <c r="AO64" s="176"/>
      <c r="AP64" s="176"/>
      <c r="AQ64" s="176"/>
      <c r="AR64" s="176"/>
      <c r="AS64" s="176"/>
    </row>
    <row r="65" spans="1:45" ht="31.5" x14ac:dyDescent="0.2">
      <c r="A65" s="172" t="s">
        <v>481</v>
      </c>
      <c r="B65" s="171" t="s">
        <v>922</v>
      </c>
      <c r="C65" s="172" t="s">
        <v>923</v>
      </c>
      <c r="D65" s="188"/>
      <c r="E65" s="176"/>
      <c r="F65" s="176"/>
      <c r="G65" s="176"/>
      <c r="H65" s="176"/>
      <c r="I65" s="176"/>
      <c r="J65" s="176"/>
      <c r="K65" s="176"/>
      <c r="L65" s="188">
        <v>0.32</v>
      </c>
      <c r="M65" s="176"/>
      <c r="N65" s="188"/>
      <c r="O65" s="176"/>
      <c r="P65" s="176"/>
      <c r="Q65" s="176"/>
      <c r="R65" s="176"/>
      <c r="S65" s="176"/>
      <c r="T65" s="176"/>
      <c r="U65" s="176"/>
      <c r="V65" s="176"/>
      <c r="W65" s="176"/>
      <c r="X65" s="176"/>
      <c r="Y65" s="176"/>
      <c r="Z65" s="176"/>
      <c r="AA65" s="176"/>
      <c r="AB65" s="176"/>
      <c r="AC65" s="176"/>
      <c r="AD65" s="176"/>
      <c r="AE65" s="176"/>
      <c r="AF65" s="176"/>
      <c r="AG65" s="176"/>
      <c r="AH65" s="176"/>
      <c r="AI65" s="176"/>
      <c r="AJ65" s="188">
        <v>0.60899999999999999</v>
      </c>
      <c r="AK65" s="176"/>
      <c r="AL65" s="176"/>
      <c r="AM65" s="176"/>
      <c r="AN65" s="176"/>
      <c r="AO65" s="176"/>
      <c r="AP65" s="176"/>
      <c r="AQ65" s="176"/>
      <c r="AR65" s="176"/>
      <c r="AS65" s="176"/>
    </row>
    <row r="66" spans="1:45" ht="31.5" x14ac:dyDescent="0.2">
      <c r="A66" s="172" t="s">
        <v>481</v>
      </c>
      <c r="B66" s="171" t="s">
        <v>924</v>
      </c>
      <c r="C66" s="172" t="s">
        <v>925</v>
      </c>
      <c r="D66" s="188"/>
      <c r="E66" s="176"/>
      <c r="F66" s="176"/>
      <c r="G66" s="176"/>
      <c r="H66" s="176"/>
      <c r="I66" s="176"/>
      <c r="J66" s="176"/>
      <c r="K66" s="176"/>
      <c r="L66" s="188">
        <v>0.6</v>
      </c>
      <c r="M66" s="176"/>
      <c r="N66" s="188"/>
      <c r="O66" s="176"/>
      <c r="P66" s="176"/>
      <c r="Q66" s="176"/>
      <c r="R66" s="176"/>
      <c r="S66" s="176"/>
      <c r="T66" s="176"/>
      <c r="U66" s="176"/>
      <c r="V66" s="176"/>
      <c r="W66" s="176"/>
      <c r="X66" s="176"/>
      <c r="Y66" s="176"/>
      <c r="Z66" s="176"/>
      <c r="AA66" s="176"/>
      <c r="AB66" s="176"/>
      <c r="AC66" s="176"/>
      <c r="AD66" s="176"/>
      <c r="AE66" s="176"/>
      <c r="AF66" s="176"/>
      <c r="AG66" s="176"/>
      <c r="AH66" s="176"/>
      <c r="AI66" s="176"/>
      <c r="AJ66" s="188">
        <v>1.2809999999999999</v>
      </c>
      <c r="AK66" s="176"/>
      <c r="AL66" s="176"/>
      <c r="AM66" s="176"/>
      <c r="AN66" s="176"/>
      <c r="AO66" s="176"/>
      <c r="AP66" s="176"/>
      <c r="AQ66" s="176"/>
      <c r="AR66" s="176"/>
      <c r="AS66" s="176"/>
    </row>
    <row r="67" spans="1:45" ht="15.75" x14ac:dyDescent="0.2">
      <c r="A67" s="172" t="s">
        <v>481</v>
      </c>
      <c r="B67" s="171" t="s">
        <v>926</v>
      </c>
      <c r="C67" s="172" t="s">
        <v>927</v>
      </c>
      <c r="D67" s="188"/>
      <c r="E67" s="176"/>
      <c r="F67" s="176"/>
      <c r="G67" s="176"/>
      <c r="H67" s="176"/>
      <c r="I67" s="176"/>
      <c r="J67" s="176"/>
      <c r="K67" s="176"/>
      <c r="L67" s="188"/>
      <c r="M67" s="176"/>
      <c r="N67" s="188">
        <v>0.75</v>
      </c>
      <c r="O67" s="176"/>
      <c r="P67" s="176"/>
      <c r="Q67" s="176"/>
      <c r="R67" s="176"/>
      <c r="S67" s="176"/>
      <c r="T67" s="176"/>
      <c r="U67" s="176"/>
      <c r="V67" s="176"/>
      <c r="W67" s="176"/>
      <c r="X67" s="176"/>
      <c r="Y67" s="176"/>
      <c r="Z67" s="176"/>
      <c r="AA67" s="176"/>
      <c r="AB67" s="176"/>
      <c r="AC67" s="176"/>
      <c r="AD67" s="176"/>
      <c r="AE67" s="176"/>
      <c r="AF67" s="176"/>
      <c r="AG67" s="176"/>
      <c r="AH67" s="176"/>
      <c r="AI67" s="176"/>
      <c r="AJ67" s="188">
        <v>0.61399999999999999</v>
      </c>
      <c r="AK67" s="176"/>
      <c r="AL67" s="176"/>
      <c r="AM67" s="176"/>
      <c r="AN67" s="176"/>
      <c r="AO67" s="176"/>
      <c r="AP67" s="176"/>
      <c r="AQ67" s="176"/>
      <c r="AR67" s="176"/>
      <c r="AS67" s="176"/>
    </row>
    <row r="68" spans="1:45" ht="15.75" x14ac:dyDescent="0.2">
      <c r="A68" s="172" t="s">
        <v>481</v>
      </c>
      <c r="B68" s="171" t="s">
        <v>928</v>
      </c>
      <c r="C68" s="172" t="s">
        <v>929</v>
      </c>
      <c r="D68" s="188"/>
      <c r="E68" s="176"/>
      <c r="F68" s="176"/>
      <c r="G68" s="176"/>
      <c r="H68" s="176"/>
      <c r="I68" s="176"/>
      <c r="J68" s="176"/>
      <c r="K68" s="176"/>
      <c r="L68" s="188">
        <v>3</v>
      </c>
      <c r="M68" s="176"/>
      <c r="N68" s="188"/>
      <c r="O68" s="176"/>
      <c r="P68" s="176"/>
      <c r="Q68" s="176"/>
      <c r="R68" s="176"/>
      <c r="S68" s="176"/>
      <c r="T68" s="176"/>
      <c r="U68" s="176"/>
      <c r="V68" s="176"/>
      <c r="W68" s="176"/>
      <c r="X68" s="176"/>
      <c r="Y68" s="176"/>
      <c r="Z68" s="176"/>
      <c r="AA68" s="176"/>
      <c r="AB68" s="176"/>
      <c r="AC68" s="176"/>
      <c r="AD68" s="176"/>
      <c r="AE68" s="176"/>
      <c r="AF68" s="176"/>
      <c r="AG68" s="176"/>
      <c r="AH68" s="176"/>
      <c r="AI68" s="176"/>
      <c r="AJ68" s="188">
        <v>1.2490000000000001</v>
      </c>
      <c r="AK68" s="176"/>
      <c r="AL68" s="176"/>
      <c r="AM68" s="176"/>
      <c r="AN68" s="176"/>
      <c r="AO68" s="176"/>
      <c r="AP68" s="176"/>
      <c r="AQ68" s="176"/>
      <c r="AR68" s="176"/>
      <c r="AS68" s="176"/>
    </row>
    <row r="69" spans="1:45" ht="47.25" x14ac:dyDescent="0.2">
      <c r="A69" s="168" t="s">
        <v>480</v>
      </c>
      <c r="B69" s="167" t="s">
        <v>739</v>
      </c>
      <c r="C69" s="168"/>
      <c r="D69" s="180">
        <v>0</v>
      </c>
      <c r="E69" s="180">
        <v>0</v>
      </c>
      <c r="F69" s="180">
        <v>0</v>
      </c>
      <c r="G69" s="180">
        <v>0</v>
      </c>
      <c r="H69" s="180">
        <v>0</v>
      </c>
      <c r="I69" s="180">
        <v>0</v>
      </c>
      <c r="J69" s="180">
        <v>0</v>
      </c>
      <c r="K69" s="180">
        <v>0</v>
      </c>
      <c r="L69" s="180">
        <v>0</v>
      </c>
      <c r="M69" s="180">
        <v>0</v>
      </c>
      <c r="N69" s="180">
        <v>0</v>
      </c>
      <c r="O69" s="180">
        <v>0</v>
      </c>
      <c r="P69" s="180">
        <v>0</v>
      </c>
      <c r="Q69" s="180">
        <v>0</v>
      </c>
      <c r="R69" s="180">
        <v>0</v>
      </c>
      <c r="S69" s="180">
        <v>0</v>
      </c>
      <c r="T69" s="180">
        <v>0</v>
      </c>
      <c r="U69" s="180">
        <v>0</v>
      </c>
      <c r="V69" s="180">
        <v>0</v>
      </c>
      <c r="W69" s="180">
        <v>0</v>
      </c>
      <c r="X69" s="180">
        <v>0</v>
      </c>
      <c r="Y69" s="180">
        <v>0</v>
      </c>
      <c r="Z69" s="180">
        <v>0</v>
      </c>
      <c r="AA69" s="180">
        <v>0</v>
      </c>
      <c r="AB69" s="180">
        <v>0</v>
      </c>
      <c r="AC69" s="180">
        <v>0</v>
      </c>
      <c r="AD69" s="180">
        <v>0</v>
      </c>
      <c r="AE69" s="180">
        <v>0</v>
      </c>
      <c r="AF69" s="180">
        <v>0</v>
      </c>
      <c r="AG69" s="180">
        <v>0</v>
      </c>
      <c r="AH69" s="180">
        <v>0</v>
      </c>
      <c r="AI69" s="180">
        <v>0</v>
      </c>
      <c r="AJ69" s="180">
        <v>0</v>
      </c>
      <c r="AK69" s="180">
        <v>0</v>
      </c>
      <c r="AL69" s="180">
        <v>0</v>
      </c>
      <c r="AM69" s="180">
        <v>0</v>
      </c>
      <c r="AN69" s="180">
        <v>0</v>
      </c>
      <c r="AO69" s="180">
        <v>0</v>
      </c>
      <c r="AP69" s="180">
        <v>0</v>
      </c>
      <c r="AQ69" s="180">
        <v>0</v>
      </c>
      <c r="AR69" s="180">
        <v>0</v>
      </c>
      <c r="AS69" s="180">
        <v>0</v>
      </c>
    </row>
    <row r="70" spans="1:45" ht="47.25" x14ac:dyDescent="0.2">
      <c r="A70" s="168" t="s">
        <v>477</v>
      </c>
      <c r="B70" s="167" t="s">
        <v>740</v>
      </c>
      <c r="C70" s="168"/>
      <c r="D70" s="180">
        <f t="shared" ref="D70:E70" si="17">IF(AND(D71="нд",D71=D73,D73=D74,D74=D75,D75=D76,D76=D77,D77=D78,D78=D79),"нд",SUMIF(D71,"&gt;0",D71)+SUMIF(D73,"&gt;0",D73)+SUMIF(D74,"&gt;0",D74)+SUMIF(D75,"&gt;0",D75)+SUMIF(D76,"&gt;0",D76)+SUMIF(D77,"&gt;0",D77)+SUMIF(D78,"&gt;0",D78)+SUMIF(D79,"&gt;0",D79))</f>
        <v>0</v>
      </c>
      <c r="E70" s="180">
        <f t="shared" si="17"/>
        <v>0</v>
      </c>
      <c r="F70" s="180">
        <f t="shared" ref="F70:AS70" si="18">IF(AND(F71="нд",F71=F73,F73=F74,F74=F75,F75=F76,F76=F77,F77=F78,F78=F79),"нд",SUMIF(F71,"&gt;0",F71)+SUMIF(F73,"&gt;0",F73)+SUMIF(F74,"&gt;0",F74)+SUMIF(F75,"&gt;0",F75)+SUMIF(F76,"&gt;0",F76)+SUMIF(F77,"&gt;0",F77)+SUMIF(F78,"&gt;0",F78)+SUMIF(F79,"&gt;0",F79))</f>
        <v>0</v>
      </c>
      <c r="G70" s="180">
        <f t="shared" si="18"/>
        <v>0</v>
      </c>
      <c r="H70" s="180">
        <f t="shared" si="18"/>
        <v>0</v>
      </c>
      <c r="I70" s="180">
        <f t="shared" si="18"/>
        <v>0</v>
      </c>
      <c r="J70" s="180">
        <f t="shared" si="18"/>
        <v>0</v>
      </c>
      <c r="K70" s="180">
        <f t="shared" si="18"/>
        <v>0</v>
      </c>
      <c r="L70" s="180">
        <f t="shared" si="18"/>
        <v>0</v>
      </c>
      <c r="M70" s="180">
        <f t="shared" si="18"/>
        <v>0</v>
      </c>
      <c r="N70" s="180">
        <f t="shared" si="18"/>
        <v>0</v>
      </c>
      <c r="O70" s="180">
        <f t="shared" si="18"/>
        <v>0</v>
      </c>
      <c r="P70" s="180">
        <f t="shared" si="18"/>
        <v>0</v>
      </c>
      <c r="Q70" s="180">
        <f t="shared" si="18"/>
        <v>0</v>
      </c>
      <c r="R70" s="180">
        <f t="shared" si="18"/>
        <v>0</v>
      </c>
      <c r="S70" s="180">
        <f t="shared" si="18"/>
        <v>0</v>
      </c>
      <c r="T70" s="180">
        <f t="shared" si="18"/>
        <v>0</v>
      </c>
      <c r="U70" s="180">
        <f t="shared" si="18"/>
        <v>0</v>
      </c>
      <c r="V70" s="180">
        <f t="shared" si="18"/>
        <v>0</v>
      </c>
      <c r="W70" s="180">
        <f t="shared" si="18"/>
        <v>0</v>
      </c>
      <c r="X70" s="180">
        <f t="shared" si="18"/>
        <v>0</v>
      </c>
      <c r="Y70" s="180">
        <f t="shared" si="18"/>
        <v>0</v>
      </c>
      <c r="Z70" s="180">
        <f t="shared" si="18"/>
        <v>0</v>
      </c>
      <c r="AA70" s="180">
        <f t="shared" si="18"/>
        <v>0</v>
      </c>
      <c r="AB70" s="180">
        <f t="shared" si="18"/>
        <v>0</v>
      </c>
      <c r="AC70" s="180">
        <f t="shared" si="18"/>
        <v>0</v>
      </c>
      <c r="AD70" s="180">
        <f t="shared" si="18"/>
        <v>0</v>
      </c>
      <c r="AE70" s="180">
        <f t="shared" si="18"/>
        <v>0</v>
      </c>
      <c r="AF70" s="180">
        <f t="shared" si="18"/>
        <v>0</v>
      </c>
      <c r="AG70" s="180">
        <f t="shared" si="18"/>
        <v>0</v>
      </c>
      <c r="AH70" s="180">
        <f t="shared" si="18"/>
        <v>0</v>
      </c>
      <c r="AI70" s="180">
        <f t="shared" si="18"/>
        <v>0</v>
      </c>
      <c r="AJ70" s="180">
        <f t="shared" si="18"/>
        <v>0</v>
      </c>
      <c r="AK70" s="180">
        <f t="shared" si="18"/>
        <v>0</v>
      </c>
      <c r="AL70" s="180">
        <f t="shared" si="18"/>
        <v>0</v>
      </c>
      <c r="AM70" s="180">
        <f t="shared" si="18"/>
        <v>0</v>
      </c>
      <c r="AN70" s="180">
        <f t="shared" si="18"/>
        <v>0</v>
      </c>
      <c r="AO70" s="180">
        <f t="shared" si="18"/>
        <v>0</v>
      </c>
      <c r="AP70" s="180">
        <f t="shared" si="18"/>
        <v>0</v>
      </c>
      <c r="AQ70" s="180">
        <f t="shared" si="18"/>
        <v>0</v>
      </c>
      <c r="AR70" s="180">
        <f t="shared" si="18"/>
        <v>0</v>
      </c>
      <c r="AS70" s="180">
        <f t="shared" si="18"/>
        <v>0</v>
      </c>
    </row>
    <row r="71" spans="1:45" ht="47.25" x14ac:dyDescent="0.2">
      <c r="A71" s="168" t="s">
        <v>475</v>
      </c>
      <c r="B71" s="167" t="s">
        <v>741</v>
      </c>
      <c r="C71" s="168"/>
      <c r="D71" s="178" t="str">
        <f t="shared" ref="D71:AS71" si="19">IF((COUNTIF(D72:D72,"нд"))=(COUNTA(D72:D72)),"нд",SUMIF(D72:D72,"&gt;0",D72:D72))</f>
        <v>нд</v>
      </c>
      <c r="E71" s="178" t="str">
        <f t="shared" si="19"/>
        <v>нд</v>
      </c>
      <c r="F71" s="178" t="str">
        <f t="shared" si="19"/>
        <v>нд</v>
      </c>
      <c r="G71" s="178" t="str">
        <f t="shared" si="19"/>
        <v>нд</v>
      </c>
      <c r="H71" s="178" t="str">
        <f t="shared" si="19"/>
        <v>нд</v>
      </c>
      <c r="I71" s="178" t="str">
        <f t="shared" si="19"/>
        <v>нд</v>
      </c>
      <c r="J71" s="178" t="str">
        <f t="shared" si="19"/>
        <v>нд</v>
      </c>
      <c r="K71" s="178" t="str">
        <f t="shared" si="19"/>
        <v>нд</v>
      </c>
      <c r="L71" s="178" t="str">
        <f t="shared" si="19"/>
        <v>нд</v>
      </c>
      <c r="M71" s="178" t="str">
        <f t="shared" si="19"/>
        <v>нд</v>
      </c>
      <c r="N71" s="178" t="str">
        <f t="shared" si="19"/>
        <v>нд</v>
      </c>
      <c r="O71" s="178" t="str">
        <f t="shared" si="19"/>
        <v>нд</v>
      </c>
      <c r="P71" s="178" t="str">
        <f t="shared" si="19"/>
        <v>нд</v>
      </c>
      <c r="Q71" s="178" t="str">
        <f t="shared" si="19"/>
        <v>нд</v>
      </c>
      <c r="R71" s="178" t="str">
        <f t="shared" si="19"/>
        <v>нд</v>
      </c>
      <c r="S71" s="178" t="str">
        <f t="shared" si="19"/>
        <v>нд</v>
      </c>
      <c r="T71" s="178" t="str">
        <f t="shared" si="19"/>
        <v>нд</v>
      </c>
      <c r="U71" s="178" t="str">
        <f t="shared" si="19"/>
        <v>нд</v>
      </c>
      <c r="V71" s="178" t="str">
        <f t="shared" si="19"/>
        <v>нд</v>
      </c>
      <c r="W71" s="178" t="str">
        <f t="shared" si="19"/>
        <v>нд</v>
      </c>
      <c r="X71" s="178" t="str">
        <f t="shared" si="19"/>
        <v>нд</v>
      </c>
      <c r="Y71" s="178" t="str">
        <f t="shared" si="19"/>
        <v>нд</v>
      </c>
      <c r="Z71" s="178" t="str">
        <f t="shared" si="19"/>
        <v>нд</v>
      </c>
      <c r="AA71" s="178" t="str">
        <f t="shared" si="19"/>
        <v>нд</v>
      </c>
      <c r="AB71" s="178" t="str">
        <f t="shared" si="19"/>
        <v>нд</v>
      </c>
      <c r="AC71" s="178" t="str">
        <f t="shared" si="19"/>
        <v>нд</v>
      </c>
      <c r="AD71" s="178" t="str">
        <f t="shared" si="19"/>
        <v>нд</v>
      </c>
      <c r="AE71" s="178" t="str">
        <f t="shared" si="19"/>
        <v>нд</v>
      </c>
      <c r="AF71" s="178" t="str">
        <f t="shared" si="19"/>
        <v>нд</v>
      </c>
      <c r="AG71" s="178" t="str">
        <f t="shared" si="19"/>
        <v>нд</v>
      </c>
      <c r="AH71" s="178" t="str">
        <f t="shared" si="19"/>
        <v>нд</v>
      </c>
      <c r="AI71" s="178" t="str">
        <f t="shared" si="19"/>
        <v>нд</v>
      </c>
      <c r="AJ71" s="178" t="str">
        <f t="shared" si="19"/>
        <v>нд</v>
      </c>
      <c r="AK71" s="178" t="str">
        <f t="shared" si="19"/>
        <v>нд</v>
      </c>
      <c r="AL71" s="178" t="str">
        <f t="shared" si="19"/>
        <v>нд</v>
      </c>
      <c r="AM71" s="178" t="str">
        <f t="shared" si="19"/>
        <v>нд</v>
      </c>
      <c r="AN71" s="178" t="str">
        <f t="shared" si="19"/>
        <v>нд</v>
      </c>
      <c r="AO71" s="178" t="str">
        <f t="shared" si="19"/>
        <v>нд</v>
      </c>
      <c r="AP71" s="178" t="str">
        <f t="shared" si="19"/>
        <v>нд</v>
      </c>
      <c r="AQ71" s="178" t="str">
        <f t="shared" si="19"/>
        <v>нд</v>
      </c>
      <c r="AR71" s="178" t="str">
        <f t="shared" si="19"/>
        <v>нд</v>
      </c>
      <c r="AS71" s="178" t="str">
        <f t="shared" si="19"/>
        <v>нд</v>
      </c>
    </row>
    <row r="72" spans="1:45" ht="15.75" x14ac:dyDescent="0.2">
      <c r="A72" s="172"/>
      <c r="B72" s="171"/>
      <c r="C72" s="172"/>
      <c r="D72" s="188"/>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H72" s="176"/>
      <c r="AI72" s="176"/>
      <c r="AJ72" s="176"/>
      <c r="AK72" s="176"/>
      <c r="AL72" s="176"/>
      <c r="AM72" s="176"/>
      <c r="AN72" s="176"/>
      <c r="AO72" s="176"/>
      <c r="AP72" s="176"/>
      <c r="AQ72" s="176"/>
      <c r="AR72" s="176"/>
      <c r="AS72" s="176"/>
    </row>
    <row r="73" spans="1:45" ht="47.25" x14ac:dyDescent="0.2">
      <c r="A73" s="168" t="s">
        <v>473</v>
      </c>
      <c r="B73" s="167" t="s">
        <v>744</v>
      </c>
      <c r="C73" s="168"/>
      <c r="D73" s="180">
        <v>0</v>
      </c>
      <c r="E73" s="180">
        <v>0</v>
      </c>
      <c r="F73" s="180">
        <v>0</v>
      </c>
      <c r="G73" s="180">
        <v>0</v>
      </c>
      <c r="H73" s="180">
        <v>0</v>
      </c>
      <c r="I73" s="180">
        <v>0</v>
      </c>
      <c r="J73" s="180">
        <v>0</v>
      </c>
      <c r="K73" s="180">
        <v>0</v>
      </c>
      <c r="L73" s="180">
        <v>0</v>
      </c>
      <c r="M73" s="180">
        <v>0</v>
      </c>
      <c r="N73" s="180">
        <v>0</v>
      </c>
      <c r="O73" s="180">
        <v>0</v>
      </c>
      <c r="P73" s="180">
        <v>0</v>
      </c>
      <c r="Q73" s="180">
        <v>0</v>
      </c>
      <c r="R73" s="180">
        <v>0</v>
      </c>
      <c r="S73" s="180">
        <v>0</v>
      </c>
      <c r="T73" s="180">
        <v>0</v>
      </c>
      <c r="U73" s="180">
        <v>0</v>
      </c>
      <c r="V73" s="180">
        <v>0</v>
      </c>
      <c r="W73" s="180">
        <v>0</v>
      </c>
      <c r="X73" s="180">
        <v>0</v>
      </c>
      <c r="Y73" s="180">
        <v>0</v>
      </c>
      <c r="Z73" s="180">
        <v>0</v>
      </c>
      <c r="AA73" s="180">
        <v>0</v>
      </c>
      <c r="AB73" s="180">
        <v>0</v>
      </c>
      <c r="AC73" s="180">
        <v>0</v>
      </c>
      <c r="AD73" s="180">
        <v>0</v>
      </c>
      <c r="AE73" s="180">
        <v>0</v>
      </c>
      <c r="AF73" s="180">
        <v>0</v>
      </c>
      <c r="AG73" s="180">
        <v>0</v>
      </c>
      <c r="AH73" s="180">
        <v>0</v>
      </c>
      <c r="AI73" s="180">
        <v>0</v>
      </c>
      <c r="AJ73" s="180">
        <v>0</v>
      </c>
      <c r="AK73" s="180">
        <v>0</v>
      </c>
      <c r="AL73" s="180">
        <v>0</v>
      </c>
      <c r="AM73" s="180">
        <v>0</v>
      </c>
      <c r="AN73" s="180">
        <v>0</v>
      </c>
      <c r="AO73" s="180">
        <v>0</v>
      </c>
      <c r="AP73" s="180">
        <v>0</v>
      </c>
      <c r="AQ73" s="180">
        <v>0</v>
      </c>
      <c r="AR73" s="180">
        <v>0</v>
      </c>
      <c r="AS73" s="180">
        <v>0</v>
      </c>
    </row>
    <row r="74" spans="1:45" ht="31.5" x14ac:dyDescent="0.2">
      <c r="A74" s="168" t="s">
        <v>472</v>
      </c>
      <c r="B74" s="167" t="s">
        <v>745</v>
      </c>
      <c r="C74" s="168"/>
      <c r="D74" s="180">
        <v>0</v>
      </c>
      <c r="E74" s="180">
        <v>0</v>
      </c>
      <c r="F74" s="180">
        <v>0</v>
      </c>
      <c r="G74" s="180">
        <v>0</v>
      </c>
      <c r="H74" s="180">
        <v>0</v>
      </c>
      <c r="I74" s="180">
        <v>0</v>
      </c>
      <c r="J74" s="180">
        <v>0</v>
      </c>
      <c r="K74" s="180">
        <v>0</v>
      </c>
      <c r="L74" s="180">
        <v>0</v>
      </c>
      <c r="M74" s="180">
        <v>0</v>
      </c>
      <c r="N74" s="180">
        <v>0</v>
      </c>
      <c r="O74" s="180">
        <v>0</v>
      </c>
      <c r="P74" s="180">
        <v>0</v>
      </c>
      <c r="Q74" s="180">
        <v>0</v>
      </c>
      <c r="R74" s="180">
        <v>0</v>
      </c>
      <c r="S74" s="180">
        <v>0</v>
      </c>
      <c r="T74" s="180">
        <v>0</v>
      </c>
      <c r="U74" s="180">
        <v>0</v>
      </c>
      <c r="V74" s="180">
        <v>0</v>
      </c>
      <c r="W74" s="180">
        <v>0</v>
      </c>
      <c r="X74" s="180">
        <v>0</v>
      </c>
      <c r="Y74" s="180">
        <v>0</v>
      </c>
      <c r="Z74" s="180">
        <v>0</v>
      </c>
      <c r="AA74" s="180">
        <v>0</v>
      </c>
      <c r="AB74" s="180">
        <v>0</v>
      </c>
      <c r="AC74" s="180">
        <v>0</v>
      </c>
      <c r="AD74" s="180">
        <v>0</v>
      </c>
      <c r="AE74" s="180">
        <v>0</v>
      </c>
      <c r="AF74" s="180">
        <v>0</v>
      </c>
      <c r="AG74" s="180">
        <v>0</v>
      </c>
      <c r="AH74" s="180">
        <v>0</v>
      </c>
      <c r="AI74" s="180">
        <v>0</v>
      </c>
      <c r="AJ74" s="180">
        <v>0</v>
      </c>
      <c r="AK74" s="180">
        <v>0</v>
      </c>
      <c r="AL74" s="180">
        <v>0</v>
      </c>
      <c r="AM74" s="180">
        <v>0</v>
      </c>
      <c r="AN74" s="180">
        <v>0</v>
      </c>
      <c r="AO74" s="180">
        <v>0</v>
      </c>
      <c r="AP74" s="180">
        <v>0</v>
      </c>
      <c r="AQ74" s="180">
        <v>0</v>
      </c>
      <c r="AR74" s="180">
        <v>0</v>
      </c>
      <c r="AS74" s="180">
        <v>0</v>
      </c>
    </row>
    <row r="75" spans="1:45" ht="47.25" x14ac:dyDescent="0.2">
      <c r="A75" s="168" t="s">
        <v>471</v>
      </c>
      <c r="B75" s="167" t="s">
        <v>746</v>
      </c>
      <c r="C75" s="168"/>
      <c r="D75" s="180">
        <v>0</v>
      </c>
      <c r="E75" s="180">
        <v>0</v>
      </c>
      <c r="F75" s="180">
        <v>0</v>
      </c>
      <c r="G75" s="180">
        <v>0</v>
      </c>
      <c r="H75" s="180">
        <v>0</v>
      </c>
      <c r="I75" s="180">
        <v>0</v>
      </c>
      <c r="J75" s="180">
        <v>0</v>
      </c>
      <c r="K75" s="180">
        <v>0</v>
      </c>
      <c r="L75" s="180">
        <v>0</v>
      </c>
      <c r="M75" s="180">
        <v>0</v>
      </c>
      <c r="N75" s="180">
        <v>0</v>
      </c>
      <c r="O75" s="180">
        <v>0</v>
      </c>
      <c r="P75" s="180">
        <v>0</v>
      </c>
      <c r="Q75" s="180">
        <v>0</v>
      </c>
      <c r="R75" s="180">
        <v>0</v>
      </c>
      <c r="S75" s="180">
        <v>0</v>
      </c>
      <c r="T75" s="180">
        <v>0</v>
      </c>
      <c r="U75" s="180">
        <v>0</v>
      </c>
      <c r="V75" s="180">
        <v>0</v>
      </c>
      <c r="W75" s="180">
        <v>0</v>
      </c>
      <c r="X75" s="180">
        <v>0</v>
      </c>
      <c r="Y75" s="180">
        <v>0</v>
      </c>
      <c r="Z75" s="180">
        <v>0</v>
      </c>
      <c r="AA75" s="180">
        <v>0</v>
      </c>
      <c r="AB75" s="180">
        <v>0</v>
      </c>
      <c r="AC75" s="180">
        <v>0</v>
      </c>
      <c r="AD75" s="180">
        <v>0</v>
      </c>
      <c r="AE75" s="180">
        <v>0</v>
      </c>
      <c r="AF75" s="180">
        <v>0</v>
      </c>
      <c r="AG75" s="180">
        <v>0</v>
      </c>
      <c r="AH75" s="180">
        <v>0</v>
      </c>
      <c r="AI75" s="180">
        <v>0</v>
      </c>
      <c r="AJ75" s="180">
        <v>0</v>
      </c>
      <c r="AK75" s="180">
        <v>0</v>
      </c>
      <c r="AL75" s="180">
        <v>0</v>
      </c>
      <c r="AM75" s="180">
        <v>0</v>
      </c>
      <c r="AN75" s="180">
        <v>0</v>
      </c>
      <c r="AO75" s="180">
        <v>0</v>
      </c>
      <c r="AP75" s="180">
        <v>0</v>
      </c>
      <c r="AQ75" s="180">
        <v>0</v>
      </c>
      <c r="AR75" s="180">
        <v>0</v>
      </c>
      <c r="AS75" s="180">
        <v>0</v>
      </c>
    </row>
    <row r="76" spans="1:45" ht="63" x14ac:dyDescent="0.2">
      <c r="A76" s="168" t="s">
        <v>747</v>
      </c>
      <c r="B76" s="167" t="s">
        <v>748</v>
      </c>
      <c r="C76" s="168"/>
      <c r="D76" s="180">
        <v>0</v>
      </c>
      <c r="E76" s="180">
        <v>0</v>
      </c>
      <c r="F76" s="180">
        <v>0</v>
      </c>
      <c r="G76" s="180">
        <v>0</v>
      </c>
      <c r="H76" s="180">
        <v>0</v>
      </c>
      <c r="I76" s="180">
        <v>0</v>
      </c>
      <c r="J76" s="180">
        <v>0</v>
      </c>
      <c r="K76" s="180">
        <v>0</v>
      </c>
      <c r="L76" s="180">
        <v>0</v>
      </c>
      <c r="M76" s="180">
        <v>0</v>
      </c>
      <c r="N76" s="180">
        <v>0</v>
      </c>
      <c r="O76" s="180">
        <v>0</v>
      </c>
      <c r="P76" s="180">
        <v>0</v>
      </c>
      <c r="Q76" s="180">
        <v>0</v>
      </c>
      <c r="R76" s="180">
        <v>0</v>
      </c>
      <c r="S76" s="180">
        <v>0</v>
      </c>
      <c r="T76" s="180">
        <v>0</v>
      </c>
      <c r="U76" s="180">
        <v>0</v>
      </c>
      <c r="V76" s="180">
        <v>0</v>
      </c>
      <c r="W76" s="180">
        <v>0</v>
      </c>
      <c r="X76" s="180">
        <v>0</v>
      </c>
      <c r="Y76" s="180">
        <v>0</v>
      </c>
      <c r="Z76" s="180">
        <v>0</v>
      </c>
      <c r="AA76" s="180">
        <v>0</v>
      </c>
      <c r="AB76" s="180">
        <v>0</v>
      </c>
      <c r="AC76" s="180">
        <v>0</v>
      </c>
      <c r="AD76" s="180">
        <v>0</v>
      </c>
      <c r="AE76" s="180">
        <v>0</v>
      </c>
      <c r="AF76" s="180">
        <v>0</v>
      </c>
      <c r="AG76" s="180">
        <v>0</v>
      </c>
      <c r="AH76" s="180">
        <v>0</v>
      </c>
      <c r="AI76" s="180">
        <v>0</v>
      </c>
      <c r="AJ76" s="180">
        <v>0</v>
      </c>
      <c r="AK76" s="180">
        <v>0</v>
      </c>
      <c r="AL76" s="180">
        <v>0</v>
      </c>
      <c r="AM76" s="180">
        <v>0</v>
      </c>
      <c r="AN76" s="180">
        <v>0</v>
      </c>
      <c r="AO76" s="180">
        <v>0</v>
      </c>
      <c r="AP76" s="180">
        <v>0</v>
      </c>
      <c r="AQ76" s="180">
        <v>0</v>
      </c>
      <c r="AR76" s="180">
        <v>0</v>
      </c>
      <c r="AS76" s="180">
        <v>0</v>
      </c>
    </row>
    <row r="77" spans="1:45" ht="63" x14ac:dyDescent="0.2">
      <c r="A77" s="168" t="s">
        <v>749</v>
      </c>
      <c r="B77" s="167" t="s">
        <v>750</v>
      </c>
      <c r="C77" s="168"/>
      <c r="D77" s="180">
        <v>0</v>
      </c>
      <c r="E77" s="180">
        <v>0</v>
      </c>
      <c r="F77" s="180">
        <v>0</v>
      </c>
      <c r="G77" s="180">
        <v>0</v>
      </c>
      <c r="H77" s="180">
        <v>0</v>
      </c>
      <c r="I77" s="180">
        <v>0</v>
      </c>
      <c r="J77" s="180">
        <v>0</v>
      </c>
      <c r="K77" s="180">
        <v>0</v>
      </c>
      <c r="L77" s="180">
        <v>0</v>
      </c>
      <c r="M77" s="180">
        <v>0</v>
      </c>
      <c r="N77" s="180">
        <v>0</v>
      </c>
      <c r="O77" s="180">
        <v>0</v>
      </c>
      <c r="P77" s="180">
        <v>0</v>
      </c>
      <c r="Q77" s="180">
        <v>0</v>
      </c>
      <c r="R77" s="180">
        <v>0</v>
      </c>
      <c r="S77" s="180">
        <v>0</v>
      </c>
      <c r="T77" s="180">
        <v>0</v>
      </c>
      <c r="U77" s="180">
        <v>0</v>
      </c>
      <c r="V77" s="180">
        <v>0</v>
      </c>
      <c r="W77" s="180">
        <v>0</v>
      </c>
      <c r="X77" s="180">
        <v>0</v>
      </c>
      <c r="Y77" s="180">
        <v>0</v>
      </c>
      <c r="Z77" s="180">
        <v>0</v>
      </c>
      <c r="AA77" s="180">
        <v>0</v>
      </c>
      <c r="AB77" s="180">
        <v>0</v>
      </c>
      <c r="AC77" s="180">
        <v>0</v>
      </c>
      <c r="AD77" s="180">
        <v>0</v>
      </c>
      <c r="AE77" s="180">
        <v>0</v>
      </c>
      <c r="AF77" s="180">
        <v>0</v>
      </c>
      <c r="AG77" s="180">
        <v>0</v>
      </c>
      <c r="AH77" s="180">
        <v>0</v>
      </c>
      <c r="AI77" s="180">
        <v>0</v>
      </c>
      <c r="AJ77" s="180">
        <v>0</v>
      </c>
      <c r="AK77" s="180">
        <v>0</v>
      </c>
      <c r="AL77" s="180">
        <v>0</v>
      </c>
      <c r="AM77" s="180">
        <v>0</v>
      </c>
      <c r="AN77" s="180">
        <v>0</v>
      </c>
      <c r="AO77" s="180">
        <v>0</v>
      </c>
      <c r="AP77" s="180">
        <v>0</v>
      </c>
      <c r="AQ77" s="180">
        <v>0</v>
      </c>
      <c r="AR77" s="180">
        <v>0</v>
      </c>
      <c r="AS77" s="180">
        <v>0</v>
      </c>
    </row>
    <row r="78" spans="1:45" ht="47.25" x14ac:dyDescent="0.2">
      <c r="A78" s="168" t="s">
        <v>751</v>
      </c>
      <c r="B78" s="167" t="s">
        <v>752</v>
      </c>
      <c r="C78" s="168"/>
      <c r="D78" s="180">
        <v>0</v>
      </c>
      <c r="E78" s="180">
        <v>0</v>
      </c>
      <c r="F78" s="180">
        <v>0</v>
      </c>
      <c r="G78" s="180">
        <v>0</v>
      </c>
      <c r="H78" s="180">
        <v>0</v>
      </c>
      <c r="I78" s="180">
        <v>0</v>
      </c>
      <c r="J78" s="180">
        <v>0</v>
      </c>
      <c r="K78" s="180">
        <v>0</v>
      </c>
      <c r="L78" s="180">
        <v>0</v>
      </c>
      <c r="M78" s="180">
        <v>0</v>
      </c>
      <c r="N78" s="180">
        <v>0</v>
      </c>
      <c r="O78" s="180">
        <v>0</v>
      </c>
      <c r="P78" s="180">
        <v>0</v>
      </c>
      <c r="Q78" s="180">
        <v>0</v>
      </c>
      <c r="R78" s="180">
        <v>0</v>
      </c>
      <c r="S78" s="180">
        <v>0</v>
      </c>
      <c r="T78" s="180">
        <v>0</v>
      </c>
      <c r="U78" s="180">
        <v>0</v>
      </c>
      <c r="V78" s="180">
        <v>0</v>
      </c>
      <c r="W78" s="180">
        <v>0</v>
      </c>
      <c r="X78" s="180">
        <v>0</v>
      </c>
      <c r="Y78" s="180">
        <v>0</v>
      </c>
      <c r="Z78" s="180">
        <v>0</v>
      </c>
      <c r="AA78" s="180">
        <v>0</v>
      </c>
      <c r="AB78" s="180">
        <v>0</v>
      </c>
      <c r="AC78" s="180">
        <v>0</v>
      </c>
      <c r="AD78" s="180">
        <v>0</v>
      </c>
      <c r="AE78" s="180">
        <v>0</v>
      </c>
      <c r="AF78" s="180">
        <v>0</v>
      </c>
      <c r="AG78" s="180">
        <v>0</v>
      </c>
      <c r="AH78" s="180">
        <v>0</v>
      </c>
      <c r="AI78" s="180">
        <v>0</v>
      </c>
      <c r="AJ78" s="180">
        <v>0</v>
      </c>
      <c r="AK78" s="180">
        <v>0</v>
      </c>
      <c r="AL78" s="180">
        <v>0</v>
      </c>
      <c r="AM78" s="180">
        <v>0</v>
      </c>
      <c r="AN78" s="180">
        <v>0</v>
      </c>
      <c r="AO78" s="180">
        <v>0</v>
      </c>
      <c r="AP78" s="180">
        <v>0</v>
      </c>
      <c r="AQ78" s="180">
        <v>0</v>
      </c>
      <c r="AR78" s="180">
        <v>0</v>
      </c>
      <c r="AS78" s="180">
        <v>0</v>
      </c>
    </row>
    <row r="79" spans="1:45" ht="63" x14ac:dyDescent="0.2">
      <c r="A79" s="168" t="s">
        <v>753</v>
      </c>
      <c r="B79" s="167" t="s">
        <v>754</v>
      </c>
      <c r="C79" s="168"/>
      <c r="D79" s="180">
        <v>0</v>
      </c>
      <c r="E79" s="180">
        <v>0</v>
      </c>
      <c r="F79" s="180">
        <v>0</v>
      </c>
      <c r="G79" s="180">
        <v>0</v>
      </c>
      <c r="H79" s="180">
        <v>0</v>
      </c>
      <c r="I79" s="180">
        <v>0</v>
      </c>
      <c r="J79" s="180">
        <v>0</v>
      </c>
      <c r="K79" s="180">
        <v>0</v>
      </c>
      <c r="L79" s="180">
        <v>0</v>
      </c>
      <c r="M79" s="180">
        <v>0</v>
      </c>
      <c r="N79" s="180">
        <v>0</v>
      </c>
      <c r="O79" s="180">
        <v>0</v>
      </c>
      <c r="P79" s="180">
        <v>0</v>
      </c>
      <c r="Q79" s="180">
        <v>0</v>
      </c>
      <c r="R79" s="180">
        <v>0</v>
      </c>
      <c r="S79" s="180">
        <v>0</v>
      </c>
      <c r="T79" s="180">
        <v>0</v>
      </c>
      <c r="U79" s="180">
        <v>0</v>
      </c>
      <c r="V79" s="180">
        <v>0</v>
      </c>
      <c r="W79" s="180">
        <v>0</v>
      </c>
      <c r="X79" s="180">
        <v>0</v>
      </c>
      <c r="Y79" s="180">
        <v>0</v>
      </c>
      <c r="Z79" s="180">
        <v>0</v>
      </c>
      <c r="AA79" s="180">
        <v>0</v>
      </c>
      <c r="AB79" s="180">
        <v>0</v>
      </c>
      <c r="AC79" s="180">
        <v>0</v>
      </c>
      <c r="AD79" s="180">
        <v>0</v>
      </c>
      <c r="AE79" s="180">
        <v>0</v>
      </c>
      <c r="AF79" s="180">
        <v>0</v>
      </c>
      <c r="AG79" s="180">
        <v>0</v>
      </c>
      <c r="AH79" s="180">
        <v>0</v>
      </c>
      <c r="AI79" s="180">
        <v>0</v>
      </c>
      <c r="AJ79" s="180">
        <v>0</v>
      </c>
      <c r="AK79" s="180">
        <v>0</v>
      </c>
      <c r="AL79" s="180">
        <v>0</v>
      </c>
      <c r="AM79" s="180">
        <v>0</v>
      </c>
      <c r="AN79" s="180">
        <v>0</v>
      </c>
      <c r="AO79" s="180">
        <v>0</v>
      </c>
      <c r="AP79" s="180">
        <v>0</v>
      </c>
      <c r="AQ79" s="180">
        <v>0</v>
      </c>
      <c r="AR79" s="180">
        <v>0</v>
      </c>
      <c r="AS79" s="180">
        <v>0</v>
      </c>
    </row>
    <row r="80" spans="1:45" ht="63" x14ac:dyDescent="0.2">
      <c r="A80" s="168" t="s">
        <v>468</v>
      </c>
      <c r="B80" s="167" t="s">
        <v>755</v>
      </c>
      <c r="C80" s="168"/>
      <c r="D80" s="178">
        <f t="shared" ref="D80:AS80" si="20">IF(AND(D81="нд",D81=D82),"нд",SUMIF(D81,"&gt;0",D81)+SUMIF(D82,"&gt;0",D82))</f>
        <v>0</v>
      </c>
      <c r="E80" s="178">
        <f t="shared" si="20"/>
        <v>0</v>
      </c>
      <c r="F80" s="178">
        <f t="shared" si="20"/>
        <v>0</v>
      </c>
      <c r="G80" s="178">
        <f t="shared" si="20"/>
        <v>0</v>
      </c>
      <c r="H80" s="178">
        <f t="shared" si="20"/>
        <v>0</v>
      </c>
      <c r="I80" s="178">
        <f t="shared" si="20"/>
        <v>0</v>
      </c>
      <c r="J80" s="178">
        <f t="shared" si="20"/>
        <v>0</v>
      </c>
      <c r="K80" s="178">
        <f t="shared" si="20"/>
        <v>0</v>
      </c>
      <c r="L80" s="178">
        <f t="shared" si="20"/>
        <v>0</v>
      </c>
      <c r="M80" s="178">
        <f t="shared" si="20"/>
        <v>0</v>
      </c>
      <c r="N80" s="178">
        <f t="shared" si="20"/>
        <v>0</v>
      </c>
      <c r="O80" s="178">
        <f t="shared" si="20"/>
        <v>0</v>
      </c>
      <c r="P80" s="178">
        <f t="shared" si="20"/>
        <v>0</v>
      </c>
      <c r="Q80" s="178">
        <f t="shared" si="20"/>
        <v>0</v>
      </c>
      <c r="R80" s="178">
        <f t="shared" si="20"/>
        <v>0</v>
      </c>
      <c r="S80" s="178">
        <f t="shared" si="20"/>
        <v>0</v>
      </c>
      <c r="T80" s="178">
        <f t="shared" si="20"/>
        <v>0</v>
      </c>
      <c r="U80" s="178">
        <f t="shared" si="20"/>
        <v>0</v>
      </c>
      <c r="V80" s="178">
        <f t="shared" si="20"/>
        <v>0</v>
      </c>
      <c r="W80" s="178">
        <f t="shared" si="20"/>
        <v>0</v>
      </c>
      <c r="X80" s="178">
        <f t="shared" si="20"/>
        <v>0</v>
      </c>
      <c r="Y80" s="178">
        <f t="shared" si="20"/>
        <v>0</v>
      </c>
      <c r="Z80" s="178">
        <f t="shared" si="20"/>
        <v>0</v>
      </c>
      <c r="AA80" s="178">
        <f t="shared" si="20"/>
        <v>0</v>
      </c>
      <c r="AB80" s="178">
        <f t="shared" si="20"/>
        <v>0</v>
      </c>
      <c r="AC80" s="178">
        <f t="shared" si="20"/>
        <v>0</v>
      </c>
      <c r="AD80" s="178">
        <f t="shared" si="20"/>
        <v>0</v>
      </c>
      <c r="AE80" s="178">
        <f t="shared" si="20"/>
        <v>0</v>
      </c>
      <c r="AF80" s="178">
        <f t="shared" si="20"/>
        <v>0</v>
      </c>
      <c r="AG80" s="178">
        <f t="shared" si="20"/>
        <v>0</v>
      </c>
      <c r="AH80" s="178">
        <f t="shared" si="20"/>
        <v>0</v>
      </c>
      <c r="AI80" s="178">
        <f t="shared" si="20"/>
        <v>0</v>
      </c>
      <c r="AJ80" s="178">
        <f t="shared" si="20"/>
        <v>0</v>
      </c>
      <c r="AK80" s="178">
        <f t="shared" si="20"/>
        <v>0</v>
      </c>
      <c r="AL80" s="178">
        <f t="shared" si="20"/>
        <v>0</v>
      </c>
      <c r="AM80" s="178">
        <f t="shared" si="20"/>
        <v>0</v>
      </c>
      <c r="AN80" s="178">
        <f t="shared" si="20"/>
        <v>0</v>
      </c>
      <c r="AO80" s="178">
        <f t="shared" si="20"/>
        <v>0</v>
      </c>
      <c r="AP80" s="178">
        <f t="shared" si="20"/>
        <v>0</v>
      </c>
      <c r="AQ80" s="178">
        <f t="shared" si="20"/>
        <v>0</v>
      </c>
      <c r="AR80" s="178">
        <f t="shared" si="20"/>
        <v>0</v>
      </c>
      <c r="AS80" s="178">
        <f t="shared" si="20"/>
        <v>0</v>
      </c>
    </row>
    <row r="81" spans="1:45" ht="31.5" x14ac:dyDescent="0.2">
      <c r="A81" s="168" t="s">
        <v>466</v>
      </c>
      <c r="B81" s="167" t="s">
        <v>756</v>
      </c>
      <c r="C81" s="168"/>
      <c r="D81" s="180">
        <v>0</v>
      </c>
      <c r="E81" s="180">
        <v>0</v>
      </c>
      <c r="F81" s="180">
        <v>0</v>
      </c>
      <c r="G81" s="180">
        <v>0</v>
      </c>
      <c r="H81" s="180">
        <v>0</v>
      </c>
      <c r="I81" s="180">
        <v>0</v>
      </c>
      <c r="J81" s="180">
        <v>0</v>
      </c>
      <c r="K81" s="180">
        <v>0</v>
      </c>
      <c r="L81" s="180">
        <v>0</v>
      </c>
      <c r="M81" s="180">
        <v>0</v>
      </c>
      <c r="N81" s="180">
        <v>0</v>
      </c>
      <c r="O81" s="180">
        <v>0</v>
      </c>
      <c r="P81" s="180">
        <v>0</v>
      </c>
      <c r="Q81" s="180">
        <v>0</v>
      </c>
      <c r="R81" s="180">
        <v>0</v>
      </c>
      <c r="S81" s="180">
        <v>0</v>
      </c>
      <c r="T81" s="180">
        <v>0</v>
      </c>
      <c r="U81" s="180">
        <v>0</v>
      </c>
      <c r="V81" s="180">
        <v>0</v>
      </c>
      <c r="W81" s="180">
        <v>0</v>
      </c>
      <c r="X81" s="180">
        <v>0</v>
      </c>
      <c r="Y81" s="180">
        <v>0</v>
      </c>
      <c r="Z81" s="180">
        <v>0</v>
      </c>
      <c r="AA81" s="180">
        <v>0</v>
      </c>
      <c r="AB81" s="180">
        <v>0</v>
      </c>
      <c r="AC81" s="180">
        <v>0</v>
      </c>
      <c r="AD81" s="180">
        <v>0</v>
      </c>
      <c r="AE81" s="180">
        <v>0</v>
      </c>
      <c r="AF81" s="180">
        <v>0</v>
      </c>
      <c r="AG81" s="180">
        <v>0</v>
      </c>
      <c r="AH81" s="180">
        <v>0</v>
      </c>
      <c r="AI81" s="180">
        <v>0</v>
      </c>
      <c r="AJ81" s="180">
        <v>0</v>
      </c>
      <c r="AK81" s="180">
        <v>0</v>
      </c>
      <c r="AL81" s="180">
        <v>0</v>
      </c>
      <c r="AM81" s="180">
        <v>0</v>
      </c>
      <c r="AN81" s="180">
        <v>0</v>
      </c>
      <c r="AO81" s="180">
        <v>0</v>
      </c>
      <c r="AP81" s="180">
        <v>0</v>
      </c>
      <c r="AQ81" s="180">
        <v>0</v>
      </c>
      <c r="AR81" s="180">
        <v>0</v>
      </c>
      <c r="AS81" s="180">
        <v>0</v>
      </c>
    </row>
    <row r="82" spans="1:45" ht="47.25" x14ac:dyDescent="0.2">
      <c r="A82" s="168" t="s">
        <v>464</v>
      </c>
      <c r="B82" s="167" t="s">
        <v>757</v>
      </c>
      <c r="C82" s="168"/>
      <c r="D82" s="180">
        <v>0</v>
      </c>
      <c r="E82" s="180">
        <v>0</v>
      </c>
      <c r="F82" s="180">
        <v>0</v>
      </c>
      <c r="G82" s="180">
        <v>0</v>
      </c>
      <c r="H82" s="180">
        <v>0</v>
      </c>
      <c r="I82" s="180">
        <v>0</v>
      </c>
      <c r="J82" s="180">
        <v>0</v>
      </c>
      <c r="K82" s="180">
        <v>0</v>
      </c>
      <c r="L82" s="180">
        <v>0</v>
      </c>
      <c r="M82" s="180">
        <v>0</v>
      </c>
      <c r="N82" s="180">
        <v>0</v>
      </c>
      <c r="O82" s="180">
        <v>0</v>
      </c>
      <c r="P82" s="180">
        <v>0</v>
      </c>
      <c r="Q82" s="180">
        <v>0</v>
      </c>
      <c r="R82" s="180">
        <v>0</v>
      </c>
      <c r="S82" s="180">
        <v>0</v>
      </c>
      <c r="T82" s="180">
        <v>0</v>
      </c>
      <c r="U82" s="180">
        <v>0</v>
      </c>
      <c r="V82" s="180">
        <v>0</v>
      </c>
      <c r="W82" s="180">
        <v>0</v>
      </c>
      <c r="X82" s="180">
        <v>0</v>
      </c>
      <c r="Y82" s="180">
        <v>0</v>
      </c>
      <c r="Z82" s="180">
        <v>0</v>
      </c>
      <c r="AA82" s="180">
        <v>0</v>
      </c>
      <c r="AB82" s="180">
        <v>0</v>
      </c>
      <c r="AC82" s="180">
        <v>0</v>
      </c>
      <c r="AD82" s="180">
        <v>0</v>
      </c>
      <c r="AE82" s="180">
        <v>0</v>
      </c>
      <c r="AF82" s="180">
        <v>0</v>
      </c>
      <c r="AG82" s="180">
        <v>0</v>
      </c>
      <c r="AH82" s="180">
        <v>0</v>
      </c>
      <c r="AI82" s="180">
        <v>0</v>
      </c>
      <c r="AJ82" s="180">
        <v>0</v>
      </c>
      <c r="AK82" s="180">
        <v>0</v>
      </c>
      <c r="AL82" s="180">
        <v>0</v>
      </c>
      <c r="AM82" s="180">
        <v>0</v>
      </c>
      <c r="AN82" s="180">
        <v>0</v>
      </c>
      <c r="AO82" s="180">
        <v>0</v>
      </c>
      <c r="AP82" s="180">
        <v>0</v>
      </c>
      <c r="AQ82" s="180">
        <v>0</v>
      </c>
      <c r="AR82" s="180">
        <v>0</v>
      </c>
      <c r="AS82" s="180">
        <v>0</v>
      </c>
    </row>
    <row r="83" spans="1:45" ht="63" x14ac:dyDescent="0.2">
      <c r="A83" s="168" t="s">
        <v>758</v>
      </c>
      <c r="B83" s="167" t="s">
        <v>759</v>
      </c>
      <c r="C83" s="168"/>
      <c r="D83" s="180">
        <v>0</v>
      </c>
      <c r="E83" s="180">
        <v>0</v>
      </c>
      <c r="F83" s="180">
        <v>0</v>
      </c>
      <c r="G83" s="180">
        <v>0</v>
      </c>
      <c r="H83" s="180">
        <v>0</v>
      </c>
      <c r="I83" s="180">
        <v>0</v>
      </c>
      <c r="J83" s="180">
        <v>0</v>
      </c>
      <c r="K83" s="180">
        <v>0</v>
      </c>
      <c r="L83" s="180">
        <v>0</v>
      </c>
      <c r="M83" s="180">
        <v>0</v>
      </c>
      <c r="N83" s="180">
        <v>0</v>
      </c>
      <c r="O83" s="180">
        <v>0</v>
      </c>
      <c r="P83" s="180">
        <v>0</v>
      </c>
      <c r="Q83" s="180">
        <v>0</v>
      </c>
      <c r="R83" s="180">
        <v>0</v>
      </c>
      <c r="S83" s="180">
        <v>0</v>
      </c>
      <c r="T83" s="180">
        <v>0</v>
      </c>
      <c r="U83" s="180">
        <v>0</v>
      </c>
      <c r="V83" s="180">
        <v>0</v>
      </c>
      <c r="W83" s="180">
        <v>0</v>
      </c>
      <c r="X83" s="180">
        <v>0</v>
      </c>
      <c r="Y83" s="180">
        <v>0</v>
      </c>
      <c r="Z83" s="180">
        <v>0</v>
      </c>
      <c r="AA83" s="180">
        <v>0</v>
      </c>
      <c r="AB83" s="180">
        <v>0</v>
      </c>
      <c r="AC83" s="180">
        <v>0</v>
      </c>
      <c r="AD83" s="180">
        <v>0</v>
      </c>
      <c r="AE83" s="180">
        <v>0</v>
      </c>
      <c r="AF83" s="180">
        <v>0</v>
      </c>
      <c r="AG83" s="180">
        <v>0</v>
      </c>
      <c r="AH83" s="180">
        <v>0</v>
      </c>
      <c r="AI83" s="180">
        <v>0</v>
      </c>
      <c r="AJ83" s="180">
        <v>0</v>
      </c>
      <c r="AK83" s="180">
        <v>0</v>
      </c>
      <c r="AL83" s="180">
        <v>0</v>
      </c>
      <c r="AM83" s="180">
        <v>0</v>
      </c>
      <c r="AN83" s="180">
        <v>0</v>
      </c>
      <c r="AO83" s="180">
        <v>0</v>
      </c>
      <c r="AP83" s="180">
        <v>0</v>
      </c>
      <c r="AQ83" s="180">
        <v>0</v>
      </c>
      <c r="AR83" s="180">
        <v>0</v>
      </c>
      <c r="AS83" s="180">
        <v>0</v>
      </c>
    </row>
    <row r="84" spans="1:45" ht="63" x14ac:dyDescent="0.2">
      <c r="A84" s="168" t="s">
        <v>760</v>
      </c>
      <c r="B84" s="167" t="s">
        <v>761</v>
      </c>
      <c r="C84" s="168"/>
      <c r="D84" s="180">
        <v>0</v>
      </c>
      <c r="E84" s="180">
        <v>0</v>
      </c>
      <c r="F84" s="180">
        <v>0</v>
      </c>
      <c r="G84" s="180">
        <v>0</v>
      </c>
      <c r="H84" s="180">
        <v>0</v>
      </c>
      <c r="I84" s="180">
        <v>0</v>
      </c>
      <c r="J84" s="180">
        <v>0</v>
      </c>
      <c r="K84" s="180">
        <v>0</v>
      </c>
      <c r="L84" s="180">
        <v>0</v>
      </c>
      <c r="M84" s="180">
        <v>0</v>
      </c>
      <c r="N84" s="180">
        <v>0</v>
      </c>
      <c r="O84" s="180">
        <v>0</v>
      </c>
      <c r="P84" s="180">
        <v>0</v>
      </c>
      <c r="Q84" s="180">
        <v>0</v>
      </c>
      <c r="R84" s="180">
        <v>0</v>
      </c>
      <c r="S84" s="180">
        <v>0</v>
      </c>
      <c r="T84" s="180">
        <v>0</v>
      </c>
      <c r="U84" s="180">
        <v>0</v>
      </c>
      <c r="V84" s="180">
        <v>0</v>
      </c>
      <c r="W84" s="180">
        <v>0</v>
      </c>
      <c r="X84" s="180">
        <v>0</v>
      </c>
      <c r="Y84" s="180">
        <v>0</v>
      </c>
      <c r="Z84" s="180">
        <v>0</v>
      </c>
      <c r="AA84" s="180">
        <v>0</v>
      </c>
      <c r="AB84" s="180">
        <v>0</v>
      </c>
      <c r="AC84" s="180">
        <v>0</v>
      </c>
      <c r="AD84" s="180">
        <v>0</v>
      </c>
      <c r="AE84" s="180">
        <v>0</v>
      </c>
      <c r="AF84" s="180">
        <v>0</v>
      </c>
      <c r="AG84" s="180">
        <v>0</v>
      </c>
      <c r="AH84" s="180">
        <v>0</v>
      </c>
      <c r="AI84" s="180">
        <v>0</v>
      </c>
      <c r="AJ84" s="180">
        <v>0</v>
      </c>
      <c r="AK84" s="180">
        <v>0</v>
      </c>
      <c r="AL84" s="180">
        <v>0</v>
      </c>
      <c r="AM84" s="180">
        <v>0</v>
      </c>
      <c r="AN84" s="180">
        <v>0</v>
      </c>
      <c r="AO84" s="180">
        <v>0</v>
      </c>
      <c r="AP84" s="180">
        <v>0</v>
      </c>
      <c r="AQ84" s="180">
        <v>0</v>
      </c>
      <c r="AR84" s="180">
        <v>0</v>
      </c>
      <c r="AS84" s="180">
        <v>0</v>
      </c>
    </row>
    <row r="85" spans="1:45" ht="63" x14ac:dyDescent="0.2">
      <c r="A85" s="168" t="s">
        <v>762</v>
      </c>
      <c r="B85" s="167" t="s">
        <v>763</v>
      </c>
      <c r="C85" s="168"/>
      <c r="D85" s="180">
        <v>0</v>
      </c>
      <c r="E85" s="180">
        <v>0</v>
      </c>
      <c r="F85" s="180">
        <v>0</v>
      </c>
      <c r="G85" s="180">
        <v>0</v>
      </c>
      <c r="H85" s="180">
        <v>0</v>
      </c>
      <c r="I85" s="180">
        <v>0</v>
      </c>
      <c r="J85" s="180">
        <v>0</v>
      </c>
      <c r="K85" s="180">
        <v>0</v>
      </c>
      <c r="L85" s="180">
        <v>0</v>
      </c>
      <c r="M85" s="180">
        <v>0</v>
      </c>
      <c r="N85" s="180">
        <v>0</v>
      </c>
      <c r="O85" s="180">
        <v>0</v>
      </c>
      <c r="P85" s="180">
        <v>0</v>
      </c>
      <c r="Q85" s="180">
        <v>0</v>
      </c>
      <c r="R85" s="180">
        <v>0</v>
      </c>
      <c r="S85" s="180">
        <v>0</v>
      </c>
      <c r="T85" s="180">
        <v>0</v>
      </c>
      <c r="U85" s="180">
        <v>0</v>
      </c>
      <c r="V85" s="180">
        <v>0</v>
      </c>
      <c r="W85" s="180">
        <v>0</v>
      </c>
      <c r="X85" s="180">
        <v>0</v>
      </c>
      <c r="Y85" s="180">
        <v>0</v>
      </c>
      <c r="Z85" s="180">
        <v>0</v>
      </c>
      <c r="AA85" s="180">
        <v>0</v>
      </c>
      <c r="AB85" s="180">
        <v>0</v>
      </c>
      <c r="AC85" s="180">
        <v>0</v>
      </c>
      <c r="AD85" s="180">
        <v>0</v>
      </c>
      <c r="AE85" s="180">
        <v>0</v>
      </c>
      <c r="AF85" s="180">
        <v>0</v>
      </c>
      <c r="AG85" s="180">
        <v>0</v>
      </c>
      <c r="AH85" s="180">
        <v>0</v>
      </c>
      <c r="AI85" s="180">
        <v>0</v>
      </c>
      <c r="AJ85" s="180">
        <v>0</v>
      </c>
      <c r="AK85" s="180">
        <v>0</v>
      </c>
      <c r="AL85" s="180">
        <v>0</v>
      </c>
      <c r="AM85" s="180">
        <v>0</v>
      </c>
      <c r="AN85" s="180">
        <v>0</v>
      </c>
      <c r="AO85" s="180">
        <v>0</v>
      </c>
      <c r="AP85" s="180">
        <v>0</v>
      </c>
      <c r="AQ85" s="180">
        <v>0</v>
      </c>
      <c r="AR85" s="180">
        <v>0</v>
      </c>
      <c r="AS85" s="180">
        <v>0</v>
      </c>
    </row>
    <row r="86" spans="1:45" ht="47.25" x14ac:dyDescent="0.2">
      <c r="A86" s="168" t="s">
        <v>764</v>
      </c>
      <c r="B86" s="167" t="s">
        <v>765</v>
      </c>
      <c r="C86" s="168"/>
      <c r="D86" s="178" t="str">
        <f t="shared" ref="D86:AS86" si="21">IF((COUNTIF(D87:D87,"нд"))=(COUNTA(D87:D87)),"нд",SUMIF(D87:D87,"&gt;0",D87:D87))</f>
        <v>нд</v>
      </c>
      <c r="E86" s="178" t="str">
        <f t="shared" si="21"/>
        <v>нд</v>
      </c>
      <c r="F86" s="178" t="str">
        <f t="shared" si="21"/>
        <v>нд</v>
      </c>
      <c r="G86" s="178" t="str">
        <f t="shared" si="21"/>
        <v>нд</v>
      </c>
      <c r="H86" s="178" t="str">
        <f t="shared" si="21"/>
        <v>нд</v>
      </c>
      <c r="I86" s="178" t="str">
        <f t="shared" si="21"/>
        <v>нд</v>
      </c>
      <c r="J86" s="178" t="str">
        <f t="shared" si="21"/>
        <v>нд</v>
      </c>
      <c r="K86" s="178" t="str">
        <f t="shared" si="21"/>
        <v>нд</v>
      </c>
      <c r="L86" s="178" t="str">
        <f t="shared" si="21"/>
        <v>нд</v>
      </c>
      <c r="M86" s="178" t="str">
        <f t="shared" si="21"/>
        <v>нд</v>
      </c>
      <c r="N86" s="178">
        <f t="shared" si="21"/>
        <v>0.88</v>
      </c>
      <c r="O86" s="178" t="str">
        <f t="shared" si="21"/>
        <v>нд</v>
      </c>
      <c r="P86" s="178" t="str">
        <f t="shared" si="21"/>
        <v>нд</v>
      </c>
      <c r="Q86" s="178" t="str">
        <f t="shared" si="21"/>
        <v>нд</v>
      </c>
      <c r="R86" s="178" t="str">
        <f t="shared" si="21"/>
        <v>нд</v>
      </c>
      <c r="S86" s="178" t="str">
        <f t="shared" si="21"/>
        <v>нд</v>
      </c>
      <c r="T86" s="178" t="str">
        <f t="shared" si="21"/>
        <v>нд</v>
      </c>
      <c r="U86" s="178" t="str">
        <f t="shared" si="21"/>
        <v>нд</v>
      </c>
      <c r="V86" s="178" t="str">
        <f t="shared" si="21"/>
        <v>нд</v>
      </c>
      <c r="W86" s="178" t="str">
        <f t="shared" si="21"/>
        <v>нд</v>
      </c>
      <c r="X86" s="178" t="str">
        <f t="shared" si="21"/>
        <v>нд</v>
      </c>
      <c r="Y86" s="178" t="str">
        <f t="shared" si="21"/>
        <v>нд</v>
      </c>
      <c r="Z86" s="178" t="str">
        <f t="shared" si="21"/>
        <v>нд</v>
      </c>
      <c r="AA86" s="178" t="str">
        <f t="shared" si="21"/>
        <v>нд</v>
      </c>
      <c r="AB86" s="178" t="str">
        <f t="shared" si="21"/>
        <v>нд</v>
      </c>
      <c r="AC86" s="178" t="str">
        <f t="shared" si="21"/>
        <v>нд</v>
      </c>
      <c r="AD86" s="178" t="str">
        <f t="shared" si="21"/>
        <v>нд</v>
      </c>
      <c r="AE86" s="178" t="str">
        <f t="shared" si="21"/>
        <v>нд</v>
      </c>
      <c r="AF86" s="178" t="str">
        <f t="shared" si="21"/>
        <v>нд</v>
      </c>
      <c r="AG86" s="178" t="str">
        <f t="shared" si="21"/>
        <v>нд</v>
      </c>
      <c r="AH86" s="178" t="str">
        <f t="shared" si="21"/>
        <v>нд</v>
      </c>
      <c r="AI86" s="178" t="str">
        <f t="shared" si="21"/>
        <v>нд</v>
      </c>
      <c r="AJ86" s="178">
        <f t="shared" si="21"/>
        <v>0.86699999999999999</v>
      </c>
      <c r="AK86" s="178" t="str">
        <f t="shared" si="21"/>
        <v>нд</v>
      </c>
      <c r="AL86" s="178" t="str">
        <f t="shared" si="21"/>
        <v>нд</v>
      </c>
      <c r="AM86" s="178" t="str">
        <f t="shared" si="21"/>
        <v>нд</v>
      </c>
      <c r="AN86" s="178" t="str">
        <f t="shared" si="21"/>
        <v>нд</v>
      </c>
      <c r="AO86" s="178" t="str">
        <f t="shared" si="21"/>
        <v>нд</v>
      </c>
      <c r="AP86" s="178" t="str">
        <f t="shared" si="21"/>
        <v>нд</v>
      </c>
      <c r="AQ86" s="178" t="str">
        <f t="shared" si="21"/>
        <v>нд</v>
      </c>
      <c r="AR86" s="178" t="str">
        <f t="shared" si="21"/>
        <v>нд</v>
      </c>
      <c r="AS86" s="178" t="str">
        <f t="shared" si="21"/>
        <v>нд</v>
      </c>
    </row>
    <row r="87" spans="1:45" ht="31.5" x14ac:dyDescent="0.2">
      <c r="A87" s="172" t="s">
        <v>764</v>
      </c>
      <c r="B87" s="169" t="s">
        <v>930</v>
      </c>
      <c r="C87" s="170" t="s">
        <v>931</v>
      </c>
      <c r="D87" s="188"/>
      <c r="E87" s="176"/>
      <c r="F87" s="176"/>
      <c r="G87" s="176"/>
      <c r="H87" s="176"/>
      <c r="I87" s="176"/>
      <c r="J87" s="176"/>
      <c r="K87" s="176"/>
      <c r="L87" s="176"/>
      <c r="M87" s="176"/>
      <c r="N87" s="188">
        <v>0.88</v>
      </c>
      <c r="O87" s="176"/>
      <c r="P87" s="176"/>
      <c r="Q87" s="176"/>
      <c r="R87" s="176"/>
      <c r="S87" s="176"/>
      <c r="T87" s="176"/>
      <c r="U87" s="176"/>
      <c r="V87" s="176"/>
      <c r="W87" s="176"/>
      <c r="X87" s="176"/>
      <c r="Y87" s="176"/>
      <c r="Z87" s="176"/>
      <c r="AA87" s="176"/>
      <c r="AB87" s="176"/>
      <c r="AC87" s="176"/>
      <c r="AD87" s="176"/>
      <c r="AE87" s="176"/>
      <c r="AF87" s="176"/>
      <c r="AG87" s="176"/>
      <c r="AH87" s="176"/>
      <c r="AI87" s="176"/>
      <c r="AJ87" s="188">
        <v>0.86699999999999999</v>
      </c>
      <c r="AK87" s="176"/>
      <c r="AL87" s="176"/>
      <c r="AM87" s="176"/>
      <c r="AN87" s="176"/>
      <c r="AO87" s="176"/>
      <c r="AP87" s="176"/>
      <c r="AQ87" s="176"/>
      <c r="AR87" s="176"/>
      <c r="AS87" s="176"/>
    </row>
    <row r="88" spans="1:45" ht="47.25" x14ac:dyDescent="0.2">
      <c r="A88" s="168" t="s">
        <v>775</v>
      </c>
      <c r="B88" s="167" t="s">
        <v>776</v>
      </c>
      <c r="C88" s="168"/>
      <c r="D88" s="180">
        <v>0</v>
      </c>
      <c r="E88" s="180">
        <v>0</v>
      </c>
      <c r="F88" s="180">
        <v>0</v>
      </c>
      <c r="G88" s="180">
        <v>0</v>
      </c>
      <c r="H88" s="180">
        <v>0</v>
      </c>
      <c r="I88" s="180">
        <v>0</v>
      </c>
      <c r="J88" s="180">
        <v>0</v>
      </c>
      <c r="K88" s="180">
        <v>0</v>
      </c>
      <c r="L88" s="180">
        <v>0</v>
      </c>
      <c r="M88" s="180">
        <v>0</v>
      </c>
      <c r="N88" s="180">
        <v>0</v>
      </c>
      <c r="O88" s="180">
        <v>0</v>
      </c>
      <c r="P88" s="180">
        <v>0</v>
      </c>
      <c r="Q88" s="180">
        <v>0</v>
      </c>
      <c r="R88" s="180">
        <v>0</v>
      </c>
      <c r="S88" s="180">
        <v>0</v>
      </c>
      <c r="T88" s="180">
        <v>0</v>
      </c>
      <c r="U88" s="180">
        <v>0</v>
      </c>
      <c r="V88" s="180">
        <v>0</v>
      </c>
      <c r="W88" s="180">
        <v>0</v>
      </c>
      <c r="X88" s="180">
        <v>0</v>
      </c>
      <c r="Y88" s="180">
        <v>0</v>
      </c>
      <c r="Z88" s="180">
        <v>0</v>
      </c>
      <c r="AA88" s="180">
        <v>0</v>
      </c>
      <c r="AB88" s="180">
        <v>0</v>
      </c>
      <c r="AC88" s="180">
        <v>0</v>
      </c>
      <c r="AD88" s="180">
        <v>0</v>
      </c>
      <c r="AE88" s="180">
        <v>0</v>
      </c>
      <c r="AF88" s="180">
        <v>0</v>
      </c>
      <c r="AG88" s="180">
        <v>0</v>
      </c>
      <c r="AH88" s="180">
        <v>0</v>
      </c>
      <c r="AI88" s="180">
        <v>0</v>
      </c>
      <c r="AJ88" s="180">
        <v>0</v>
      </c>
      <c r="AK88" s="180">
        <v>0</v>
      </c>
      <c r="AL88" s="180">
        <v>0</v>
      </c>
      <c r="AM88" s="180">
        <v>0</v>
      </c>
      <c r="AN88" s="180">
        <v>0</v>
      </c>
      <c r="AO88" s="180">
        <v>0</v>
      </c>
      <c r="AP88" s="180">
        <v>0</v>
      </c>
      <c r="AQ88" s="180">
        <v>0</v>
      </c>
      <c r="AR88" s="180">
        <v>0</v>
      </c>
      <c r="AS88" s="180">
        <v>0</v>
      </c>
    </row>
    <row r="89" spans="1:45" ht="31.5" x14ac:dyDescent="0.2">
      <c r="A89" s="168" t="s">
        <v>777</v>
      </c>
      <c r="B89" s="167" t="s">
        <v>778</v>
      </c>
      <c r="C89" s="168"/>
      <c r="D89" s="178" t="str">
        <f t="shared" ref="D89:AS89" si="22">IF((COUNTIF(D90:D90,"нд"))=(COUNTA(D90:D90)),"нд",SUMIF(D90:D90,"&gt;0",D90:D90))</f>
        <v>нд</v>
      </c>
      <c r="E89" s="178" t="str">
        <f t="shared" si="22"/>
        <v>нд</v>
      </c>
      <c r="F89" s="178" t="str">
        <f t="shared" si="22"/>
        <v>нд</v>
      </c>
      <c r="G89" s="178" t="str">
        <f t="shared" si="22"/>
        <v>нд</v>
      </c>
      <c r="H89" s="178" t="str">
        <f t="shared" si="22"/>
        <v>нд</v>
      </c>
      <c r="I89" s="178" t="str">
        <f t="shared" si="22"/>
        <v>нд</v>
      </c>
      <c r="J89" s="178" t="str">
        <f t="shared" si="22"/>
        <v>нд</v>
      </c>
      <c r="K89" s="178" t="str">
        <f t="shared" si="22"/>
        <v>нд</v>
      </c>
      <c r="L89" s="178" t="str">
        <f t="shared" si="22"/>
        <v>нд</v>
      </c>
      <c r="M89" s="178" t="str">
        <f t="shared" si="22"/>
        <v>нд</v>
      </c>
      <c r="N89" s="178" t="str">
        <f t="shared" si="22"/>
        <v>нд</v>
      </c>
      <c r="O89" s="178" t="str">
        <f t="shared" si="22"/>
        <v>нд</v>
      </c>
      <c r="P89" s="178" t="str">
        <f t="shared" si="22"/>
        <v>нд</v>
      </c>
      <c r="Q89" s="178" t="str">
        <f t="shared" si="22"/>
        <v>нд</v>
      </c>
      <c r="R89" s="178" t="str">
        <f t="shared" si="22"/>
        <v>нд</v>
      </c>
      <c r="S89" s="178" t="str">
        <f t="shared" si="22"/>
        <v>нд</v>
      </c>
      <c r="T89" s="178" t="str">
        <f t="shared" si="22"/>
        <v>нд</v>
      </c>
      <c r="U89" s="178" t="str">
        <f t="shared" si="22"/>
        <v>нд</v>
      </c>
      <c r="V89" s="178" t="str">
        <f t="shared" si="22"/>
        <v>нд</v>
      </c>
      <c r="W89" s="178" t="str">
        <f t="shared" si="22"/>
        <v>нд</v>
      </c>
      <c r="X89" s="178" t="str">
        <f t="shared" si="22"/>
        <v>нд</v>
      </c>
      <c r="Y89" s="178" t="str">
        <f t="shared" si="22"/>
        <v>нд</v>
      </c>
      <c r="Z89" s="178" t="str">
        <f t="shared" si="22"/>
        <v>нд</v>
      </c>
      <c r="AA89" s="178" t="str">
        <f t="shared" si="22"/>
        <v>нд</v>
      </c>
      <c r="AB89" s="178" t="str">
        <f t="shared" si="22"/>
        <v>нд</v>
      </c>
      <c r="AC89" s="178" t="str">
        <f t="shared" si="22"/>
        <v>нд</v>
      </c>
      <c r="AD89" s="178" t="str">
        <f t="shared" si="22"/>
        <v>нд</v>
      </c>
      <c r="AE89" s="178" t="str">
        <f t="shared" si="22"/>
        <v>нд</v>
      </c>
      <c r="AF89" s="178" t="str">
        <f t="shared" si="22"/>
        <v>нд</v>
      </c>
      <c r="AG89" s="178" t="str">
        <f t="shared" si="22"/>
        <v>нд</v>
      </c>
      <c r="AH89" s="178" t="str">
        <f t="shared" si="22"/>
        <v>нд</v>
      </c>
      <c r="AI89" s="178" t="str">
        <f t="shared" si="22"/>
        <v>нд</v>
      </c>
      <c r="AJ89" s="178">
        <f t="shared" si="22"/>
        <v>8.8569999999999993</v>
      </c>
      <c r="AK89" s="178" t="str">
        <f t="shared" si="22"/>
        <v>нд</v>
      </c>
      <c r="AL89" s="178" t="str">
        <f t="shared" si="22"/>
        <v>нд</v>
      </c>
      <c r="AM89" s="178" t="str">
        <f t="shared" si="22"/>
        <v>нд</v>
      </c>
      <c r="AN89" s="178" t="str">
        <f t="shared" si="22"/>
        <v>нд</v>
      </c>
      <c r="AO89" s="178" t="str">
        <f t="shared" si="22"/>
        <v>нд</v>
      </c>
      <c r="AP89" s="178" t="str">
        <f t="shared" si="22"/>
        <v>нд</v>
      </c>
      <c r="AQ89" s="178" t="str">
        <f t="shared" si="22"/>
        <v>нд</v>
      </c>
      <c r="AR89" s="178" t="str">
        <f t="shared" si="22"/>
        <v>нд</v>
      </c>
      <c r="AS89" s="178" t="str">
        <f t="shared" si="22"/>
        <v>нд</v>
      </c>
    </row>
    <row r="90" spans="1:45" ht="15.75" x14ac:dyDescent="0.2">
      <c r="A90" s="172" t="s">
        <v>777</v>
      </c>
      <c r="B90" s="169" t="s">
        <v>932</v>
      </c>
      <c r="C90" s="170" t="s">
        <v>933</v>
      </c>
      <c r="D90" s="188"/>
      <c r="E90" s="176"/>
      <c r="F90" s="176"/>
      <c r="G90" s="176"/>
      <c r="H90" s="176"/>
      <c r="I90" s="176"/>
      <c r="J90" s="176"/>
      <c r="K90" s="176"/>
      <c r="L90" s="176"/>
      <c r="M90" s="176"/>
      <c r="N90" s="176"/>
      <c r="O90" s="176"/>
      <c r="P90" s="176"/>
      <c r="Q90" s="176"/>
      <c r="R90" s="176"/>
      <c r="S90" s="176"/>
      <c r="T90" s="176"/>
      <c r="U90" s="176"/>
      <c r="V90" s="176"/>
      <c r="W90" s="176"/>
      <c r="X90" s="176"/>
      <c r="Y90" s="176"/>
      <c r="Z90" s="176"/>
      <c r="AA90" s="176"/>
      <c r="AB90" s="176"/>
      <c r="AC90" s="176"/>
      <c r="AD90" s="176"/>
      <c r="AE90" s="176"/>
      <c r="AF90" s="176"/>
      <c r="AG90" s="176"/>
      <c r="AH90" s="176"/>
      <c r="AI90" s="176"/>
      <c r="AJ90" s="188">
        <v>8.8569999999999993</v>
      </c>
      <c r="AK90" s="176"/>
      <c r="AL90" s="176"/>
      <c r="AM90" s="176"/>
      <c r="AN90" s="176"/>
      <c r="AO90" s="176"/>
      <c r="AP90" s="176"/>
      <c r="AQ90" s="176"/>
      <c r="AR90" s="176"/>
      <c r="AS90" s="176"/>
    </row>
  </sheetData>
  <mergeCells count="42">
    <mergeCell ref="A8:AS8"/>
    <mergeCell ref="K2:L2"/>
    <mergeCell ref="M2:N2"/>
    <mergeCell ref="A4:AS4"/>
    <mergeCell ref="A5:AS5"/>
    <mergeCell ref="A7:AS7"/>
    <mergeCell ref="A10:AS10"/>
    <mergeCell ref="A12:AS12"/>
    <mergeCell ref="A13:AS13"/>
    <mergeCell ref="A14:AS14"/>
    <mergeCell ref="A15:A18"/>
    <mergeCell ref="B15:B18"/>
    <mergeCell ref="C15:C18"/>
    <mergeCell ref="D15:AS15"/>
    <mergeCell ref="D16:I16"/>
    <mergeCell ref="J16:O16"/>
    <mergeCell ref="AN16:AS16"/>
    <mergeCell ref="D17:E17"/>
    <mergeCell ref="F17:G17"/>
    <mergeCell ref="H17:I17"/>
    <mergeCell ref="J17:K17"/>
    <mergeCell ref="L17:M17"/>
    <mergeCell ref="X17:Y17"/>
    <mergeCell ref="P16:U16"/>
    <mergeCell ref="V16:AA16"/>
    <mergeCell ref="AB16:AG16"/>
    <mergeCell ref="AH16:AM16"/>
    <mergeCell ref="AL17:AM17"/>
    <mergeCell ref="N17:O17"/>
    <mergeCell ref="P17:Q17"/>
    <mergeCell ref="R17:S17"/>
    <mergeCell ref="T17:U17"/>
    <mergeCell ref="V17:W17"/>
    <mergeCell ref="AN17:AO17"/>
    <mergeCell ref="AP17:AQ17"/>
    <mergeCell ref="AR17:AS17"/>
    <mergeCell ref="Z17:AA17"/>
    <mergeCell ref="AB17:AC17"/>
    <mergeCell ref="AD17:AE17"/>
    <mergeCell ref="AF17:AG17"/>
    <mergeCell ref="AH17:AI17"/>
    <mergeCell ref="AJ17:AK17"/>
  </mergeCells>
  <pageMargins left="0.78740157480314965" right="0.39370078740157483" top="0.39370078740157483" bottom="0.39370078740157483" header="0.27559055118110237" footer="0.27559055118110237"/>
  <pageSetup paperSize="8" scale="55" fitToWidth="2" fitToHeight="2" orientation="portrait"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2F869-CB33-411C-9A9E-2E186B706DE2}">
  <sheetPr>
    <pageSetUpPr fitToPage="1"/>
  </sheetPr>
  <dimension ref="A1:CG164"/>
  <sheetViews>
    <sheetView zoomScale="80" zoomScaleNormal="80" workbookViewId="0">
      <selection activeCell="A10" sqref="A10:AH10"/>
    </sheetView>
  </sheetViews>
  <sheetFormatPr defaultRowHeight="15.75" customHeight="1" x14ac:dyDescent="0.2"/>
  <cols>
    <col min="1" max="1" width="12.140625" style="1" customWidth="1"/>
    <col min="2" max="2" width="42.85546875" style="1" customWidth="1"/>
    <col min="3" max="3" width="17.28515625" style="1" customWidth="1"/>
    <col min="4" max="4" width="6.28515625" style="1" customWidth="1"/>
    <col min="5" max="6" width="6.85546875" style="1" customWidth="1"/>
    <col min="7" max="7" width="8.7109375" style="1" customWidth="1"/>
    <col min="8" max="8" width="9.28515625" style="1" customWidth="1"/>
    <col min="9" max="9" width="13.42578125" style="1" customWidth="1"/>
    <col min="10" max="10" width="17" style="1" customWidth="1"/>
    <col min="11" max="11" width="7.7109375" style="1" customWidth="1"/>
    <col min="12" max="12" width="13.85546875" style="1" customWidth="1"/>
    <col min="13" max="13" width="6.85546875" style="1" customWidth="1"/>
    <col min="14" max="14" width="9.28515625" style="1" customWidth="1"/>
    <col min="15" max="15" width="19.140625" style="1" customWidth="1"/>
    <col min="16" max="16" width="20.28515625" style="1" customWidth="1"/>
    <col min="17" max="17" width="20.7109375" style="1" customWidth="1"/>
    <col min="18" max="18" width="19.140625" style="1" customWidth="1"/>
    <col min="19" max="19" width="22.140625" style="1" customWidth="1"/>
    <col min="20" max="20" width="11.5703125" style="1" customWidth="1"/>
    <col min="21" max="21" width="11" style="1" customWidth="1"/>
    <col min="22" max="22" width="10" style="1" customWidth="1"/>
    <col min="23" max="23" width="9.85546875" style="1" customWidth="1"/>
    <col min="24" max="24" width="10.140625" style="1" customWidth="1"/>
    <col min="25" max="25" width="8.7109375" style="1" customWidth="1"/>
    <col min="26" max="26" width="6.7109375" style="1" customWidth="1"/>
    <col min="27" max="27" width="9.140625" style="1" customWidth="1"/>
    <col min="28" max="28" width="12.42578125" style="1" customWidth="1"/>
    <col min="29" max="29" width="7" style="1" customWidth="1"/>
    <col min="30" max="30" width="8" style="1" customWidth="1"/>
    <col min="31" max="31" width="6.7109375" style="1" customWidth="1"/>
    <col min="32" max="32" width="11.85546875" style="1" customWidth="1"/>
    <col min="33" max="33" width="13.42578125" style="1" customWidth="1"/>
    <col min="34" max="34" width="8" style="1" customWidth="1"/>
    <col min="35" max="35" width="9" style="1" customWidth="1"/>
    <col min="36" max="36" width="7.42578125" style="1" customWidth="1"/>
    <col min="37" max="37" width="10.140625" style="1" customWidth="1"/>
    <col min="38" max="38" width="12.28515625" style="1" customWidth="1"/>
    <col min="39" max="39" width="6.85546875" style="1" customWidth="1"/>
    <col min="40" max="40" width="9.5703125" style="1" customWidth="1"/>
    <col min="41" max="41" width="6.42578125" style="1" customWidth="1"/>
    <col min="42" max="42" width="9.85546875" style="1" customWidth="1"/>
    <col min="43" max="43" width="11.7109375" style="1" customWidth="1"/>
    <col min="44" max="44" width="7.7109375" style="1" customWidth="1"/>
    <col min="45" max="45" width="9.140625" style="1"/>
    <col min="46" max="46" width="7" style="1" customWidth="1"/>
    <col min="47" max="47" width="10.140625" style="1" customWidth="1"/>
    <col min="48" max="48" width="11.85546875" style="1" customWidth="1"/>
    <col min="49" max="49" width="9" style="1" customWidth="1"/>
    <col min="50" max="51" width="8.28515625" style="1" customWidth="1"/>
    <col min="52" max="52" width="10.5703125" style="1" customWidth="1"/>
    <col min="53" max="53" width="11.140625" style="1" customWidth="1"/>
    <col min="54" max="54" width="8.28515625" style="1" customWidth="1"/>
    <col min="55" max="55" width="9" style="1" customWidth="1"/>
    <col min="56" max="56" width="8.28515625" style="1" customWidth="1"/>
    <col min="57" max="57" width="10" style="1" customWidth="1"/>
    <col min="58" max="58" width="11.140625" style="1" customWidth="1"/>
    <col min="59" max="61" width="8.28515625" style="1" customWidth="1"/>
    <col min="62" max="62" width="9.85546875" style="1" customWidth="1"/>
    <col min="63" max="63" width="11.7109375" style="1" customWidth="1"/>
    <col min="64" max="64" width="8.28515625" style="1" customWidth="1"/>
    <col min="65" max="65" width="9.42578125" style="1" customWidth="1"/>
    <col min="66" max="66" width="8.28515625" style="1" customWidth="1"/>
    <col min="67" max="67" width="10" style="1" customWidth="1"/>
    <col min="68" max="68" width="11.140625" style="1" customWidth="1"/>
    <col min="69" max="71" width="8.28515625" style="1" customWidth="1"/>
    <col min="72" max="72" width="9.85546875" style="1" customWidth="1"/>
    <col min="73" max="73" width="11.7109375" style="1" customWidth="1"/>
    <col min="74" max="74" width="8.28515625" style="1" customWidth="1"/>
    <col min="75" max="75" width="10.140625" style="1" customWidth="1"/>
    <col min="76" max="76" width="9.28515625" style="1" customWidth="1"/>
    <col min="77" max="77" width="10.85546875" style="1" customWidth="1"/>
    <col min="78" max="78" width="12.85546875" style="1" customWidth="1"/>
    <col min="79" max="79" width="9.85546875" style="1" customWidth="1"/>
    <col min="80" max="80" width="9.140625" style="1"/>
    <col min="81" max="81" width="7.85546875" style="1" customWidth="1"/>
    <col min="82" max="82" width="10.7109375" style="1" customWidth="1"/>
    <col min="83" max="83" width="11.85546875" style="1" customWidth="1"/>
    <col min="84" max="84" width="8.140625" style="1" customWidth="1"/>
    <col min="85" max="85" width="22.140625" style="1" customWidth="1"/>
    <col min="86" max="16384" width="9.140625" style="1"/>
  </cols>
  <sheetData>
    <row r="1" spans="1:85" s="13" customFormat="1" ht="11.25" x14ac:dyDescent="0.2">
      <c r="AH1" s="15" t="s">
        <v>69</v>
      </c>
    </row>
    <row r="2" spans="1:85" s="13" customFormat="1" ht="11.25" x14ac:dyDescent="0.2">
      <c r="AH2" s="14" t="s">
        <v>68</v>
      </c>
    </row>
    <row r="3" spans="1:85" s="13" customFormat="1" ht="11.25" x14ac:dyDescent="0.2">
      <c r="AH3" s="14" t="s">
        <v>67</v>
      </c>
    </row>
    <row r="4" spans="1:85" ht="18.75" customHeight="1" x14ac:dyDescent="0.2">
      <c r="A4" s="359" t="s">
        <v>66</v>
      </c>
      <c r="B4" s="359"/>
      <c r="C4" s="359"/>
      <c r="D4" s="359"/>
      <c r="E4" s="359"/>
      <c r="F4" s="359"/>
      <c r="G4" s="359"/>
      <c r="H4" s="359"/>
      <c r="I4" s="359"/>
      <c r="J4" s="359"/>
      <c r="K4" s="359"/>
      <c r="L4" s="359"/>
      <c r="M4" s="359"/>
      <c r="N4" s="359"/>
      <c r="O4" s="359"/>
      <c r="P4" s="359"/>
      <c r="Q4" s="359"/>
      <c r="R4" s="359"/>
      <c r="S4" s="359"/>
      <c r="T4" s="359"/>
      <c r="U4" s="359"/>
      <c r="V4" s="359"/>
      <c r="W4" s="359"/>
      <c r="X4" s="359"/>
      <c r="Y4" s="359"/>
      <c r="Z4" s="359"/>
      <c r="AA4" s="359"/>
      <c r="AB4" s="359"/>
      <c r="AC4" s="359"/>
      <c r="AD4" s="359"/>
      <c r="AE4" s="359"/>
      <c r="AF4" s="359"/>
      <c r="AG4" s="359"/>
      <c r="AH4" s="359"/>
    </row>
    <row r="5" spans="1:85" ht="18.75" customHeight="1" x14ac:dyDescent="0.3">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82"/>
      <c r="BN5" s="182"/>
      <c r="BO5" s="182"/>
      <c r="BP5" s="182"/>
      <c r="BQ5" s="182"/>
      <c r="BR5" s="182"/>
      <c r="BS5" s="182"/>
      <c r="BT5" s="182"/>
      <c r="BU5" s="182"/>
      <c r="BV5" s="182"/>
      <c r="BW5" s="12"/>
      <c r="BX5" s="12"/>
      <c r="BY5" s="12"/>
      <c r="BZ5" s="12"/>
      <c r="CA5" s="12"/>
      <c r="CB5" s="12"/>
      <c r="CC5" s="12"/>
      <c r="CD5" s="12"/>
      <c r="CE5" s="12"/>
      <c r="CF5" s="12"/>
      <c r="CG5" s="12"/>
    </row>
    <row r="6" spans="1:85" ht="18.75" customHeight="1" x14ac:dyDescent="0.2">
      <c r="A6" s="365" t="s">
        <v>676</v>
      </c>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row>
    <row r="7" spans="1:85" ht="18.75" customHeight="1" x14ac:dyDescent="0.2">
      <c r="A7" s="366" t="s">
        <v>675</v>
      </c>
      <c r="B7" s="366"/>
      <c r="C7" s="366"/>
      <c r="D7" s="366"/>
      <c r="E7" s="366"/>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row>
    <row r="8" spans="1:85" ht="18.75" customHeight="1" x14ac:dyDescent="0.3">
      <c r="A8" s="360"/>
      <c r="B8" s="360"/>
      <c r="C8" s="360"/>
      <c r="D8" s="360"/>
      <c r="E8" s="360"/>
      <c r="F8" s="360"/>
      <c r="G8" s="360"/>
      <c r="H8" s="360"/>
      <c r="I8" s="360"/>
      <c r="J8" s="360"/>
      <c r="K8" s="360"/>
      <c r="L8" s="360"/>
      <c r="M8" s="360"/>
      <c r="N8" s="360"/>
      <c r="O8" s="360"/>
      <c r="P8" s="360"/>
      <c r="Q8" s="360"/>
      <c r="R8" s="360"/>
      <c r="S8" s="360"/>
      <c r="T8" s="360"/>
      <c r="U8" s="360"/>
      <c r="V8" s="360"/>
      <c r="W8" s="360"/>
      <c r="X8" s="360"/>
      <c r="Y8" s="360"/>
      <c r="Z8" s="360"/>
      <c r="AA8" s="360"/>
      <c r="AB8" s="360"/>
      <c r="AC8" s="360"/>
      <c r="AD8" s="360"/>
      <c r="AE8" s="360"/>
      <c r="AF8" s="360"/>
      <c r="AG8" s="360"/>
      <c r="AH8" s="360"/>
      <c r="CG8" s="9"/>
    </row>
    <row r="9" spans="1:85" ht="18.75" customHeight="1" x14ac:dyDescent="0.3">
      <c r="A9" s="358" t="s">
        <v>1131</v>
      </c>
      <c r="B9" s="358"/>
      <c r="C9" s="358"/>
      <c r="D9" s="358"/>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row>
    <row r="10" spans="1:85" ht="18.75" customHeight="1" x14ac:dyDescent="0.2">
      <c r="A10" s="359"/>
      <c r="B10" s="359"/>
      <c r="C10" s="359"/>
      <c r="D10" s="359"/>
      <c r="E10" s="359"/>
      <c r="F10" s="359"/>
      <c r="G10" s="359"/>
      <c r="H10" s="359"/>
      <c r="I10" s="359"/>
      <c r="J10" s="359"/>
      <c r="K10" s="359"/>
      <c r="L10" s="359"/>
      <c r="M10" s="359"/>
      <c r="N10" s="359"/>
      <c r="O10" s="359"/>
      <c r="P10" s="359"/>
      <c r="Q10" s="359"/>
      <c r="R10" s="359"/>
      <c r="S10" s="359"/>
      <c r="T10" s="359"/>
      <c r="U10" s="359"/>
      <c r="V10" s="359"/>
      <c r="W10" s="359"/>
      <c r="X10" s="359"/>
      <c r="Y10" s="359"/>
      <c r="Z10" s="359"/>
      <c r="AA10" s="359"/>
      <c r="AB10" s="359"/>
      <c r="AC10" s="359"/>
      <c r="AD10" s="359"/>
      <c r="AE10" s="359"/>
      <c r="AF10" s="359"/>
      <c r="AG10" s="359"/>
      <c r="AH10" s="359"/>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181"/>
      <c r="BN10" s="181"/>
      <c r="BO10" s="181"/>
      <c r="BP10" s="181"/>
      <c r="BQ10" s="181"/>
      <c r="BR10" s="181"/>
      <c r="BS10" s="181"/>
      <c r="BT10" s="181"/>
      <c r="BU10" s="181"/>
      <c r="BV10" s="181"/>
      <c r="BW10" s="7"/>
      <c r="BX10" s="7"/>
      <c r="BY10" s="7"/>
      <c r="BZ10" s="7"/>
      <c r="CA10" s="7"/>
      <c r="CB10" s="7"/>
      <c r="CC10" s="7"/>
      <c r="CD10" s="7"/>
      <c r="CE10" s="7"/>
      <c r="CF10" s="7"/>
      <c r="CG10" s="7"/>
    </row>
    <row r="11" spans="1:85" ht="18.75" customHeight="1" x14ac:dyDescent="0.3">
      <c r="A11" s="358" t="s">
        <v>1132</v>
      </c>
      <c r="B11" s="358"/>
      <c r="C11" s="358"/>
      <c r="D11" s="358"/>
      <c r="E11" s="358"/>
      <c r="F11" s="358"/>
      <c r="G11" s="358"/>
      <c r="H11" s="358"/>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row>
    <row r="12" spans="1:85" ht="15.75" customHeight="1" x14ac:dyDescent="0.2">
      <c r="A12" s="360" t="s">
        <v>63</v>
      </c>
      <c r="B12" s="360"/>
      <c r="C12" s="360"/>
      <c r="D12" s="360"/>
      <c r="E12" s="360"/>
      <c r="F12" s="360"/>
      <c r="G12" s="360"/>
      <c r="H12" s="360"/>
      <c r="I12" s="360"/>
      <c r="J12" s="360"/>
      <c r="K12" s="360"/>
      <c r="L12" s="360"/>
      <c r="M12" s="360"/>
      <c r="N12" s="360"/>
      <c r="O12" s="360"/>
      <c r="P12" s="360"/>
      <c r="Q12" s="360"/>
      <c r="R12" s="360"/>
      <c r="S12" s="360"/>
      <c r="T12" s="360"/>
      <c r="U12" s="360"/>
      <c r="V12" s="360"/>
      <c r="W12" s="360"/>
      <c r="X12" s="360"/>
      <c r="Y12" s="360"/>
      <c r="Z12" s="360"/>
      <c r="AA12" s="360"/>
      <c r="AB12" s="360"/>
      <c r="AC12" s="360"/>
      <c r="AD12" s="360"/>
      <c r="AE12" s="360"/>
      <c r="AF12" s="360"/>
      <c r="AG12" s="360"/>
      <c r="AH12" s="360"/>
    </row>
    <row r="13" spans="1:85" ht="15.75" customHeight="1" thickBot="1" x14ac:dyDescent="0.25">
      <c r="CF13" s="5"/>
    </row>
    <row r="14" spans="1:85" ht="63.75" customHeight="1" thickBot="1" x14ac:dyDescent="0.25">
      <c r="A14" s="353" t="s">
        <v>62</v>
      </c>
      <c r="B14" s="353" t="s">
        <v>61</v>
      </c>
      <c r="C14" s="353" t="s">
        <v>60</v>
      </c>
      <c r="D14" s="361" t="s">
        <v>59</v>
      </c>
      <c r="E14" s="361" t="s">
        <v>58</v>
      </c>
      <c r="F14" s="353" t="s">
        <v>57</v>
      </c>
      <c r="G14" s="353"/>
      <c r="H14" s="353" t="s">
        <v>56</v>
      </c>
      <c r="I14" s="353"/>
      <c r="J14" s="353"/>
      <c r="K14" s="353"/>
      <c r="L14" s="353"/>
      <c r="M14" s="353"/>
      <c r="N14" s="361" t="s">
        <v>55</v>
      </c>
      <c r="O14" s="353" t="s">
        <v>954</v>
      </c>
      <c r="P14" s="353" t="s">
        <v>54</v>
      </c>
      <c r="Q14" s="353"/>
      <c r="R14" s="353"/>
      <c r="S14" s="353"/>
      <c r="T14" s="353" t="s">
        <v>53</v>
      </c>
      <c r="U14" s="353"/>
      <c r="V14" s="353" t="s">
        <v>52</v>
      </c>
      <c r="W14" s="353"/>
      <c r="X14" s="353"/>
      <c r="Y14" s="355" t="s">
        <v>51</v>
      </c>
      <c r="Z14" s="356"/>
      <c r="AA14" s="356"/>
      <c r="AB14" s="356"/>
      <c r="AC14" s="356"/>
      <c r="AD14" s="356"/>
      <c r="AE14" s="356"/>
      <c r="AF14" s="356"/>
      <c r="AG14" s="356"/>
      <c r="AH14" s="356"/>
      <c r="AI14" s="356"/>
      <c r="AJ14" s="356"/>
      <c r="AK14" s="356"/>
      <c r="AL14" s="356"/>
      <c r="AM14" s="356"/>
      <c r="AN14" s="356"/>
      <c r="AO14" s="356"/>
      <c r="AP14" s="356"/>
      <c r="AQ14" s="356"/>
      <c r="AR14" s="356"/>
      <c r="AS14" s="356"/>
      <c r="AT14" s="356"/>
      <c r="AU14" s="356"/>
      <c r="AV14" s="356"/>
      <c r="AW14" s="356"/>
      <c r="AX14" s="356"/>
      <c r="AY14" s="356"/>
      <c r="AZ14" s="356"/>
      <c r="BA14" s="356"/>
      <c r="BB14" s="356"/>
      <c r="BC14" s="356"/>
      <c r="BD14" s="356"/>
      <c r="BE14" s="356"/>
      <c r="BF14" s="356"/>
      <c r="BG14" s="356"/>
      <c r="BH14" s="356"/>
      <c r="BI14" s="356"/>
      <c r="BJ14" s="356"/>
      <c r="BK14" s="356"/>
      <c r="BL14" s="356"/>
      <c r="BM14" s="356"/>
      <c r="BN14" s="356"/>
      <c r="BO14" s="356"/>
      <c r="BP14" s="356"/>
      <c r="BQ14" s="356"/>
      <c r="BR14" s="356"/>
      <c r="BS14" s="356"/>
      <c r="BT14" s="356"/>
      <c r="BU14" s="356"/>
      <c r="BV14" s="356"/>
      <c r="BW14" s="356"/>
      <c r="BX14" s="356"/>
      <c r="BY14" s="356"/>
      <c r="BZ14" s="356"/>
      <c r="CA14" s="356"/>
      <c r="CB14" s="356"/>
      <c r="CC14" s="356"/>
      <c r="CD14" s="356"/>
      <c r="CE14" s="356"/>
      <c r="CF14" s="357"/>
      <c r="CG14" s="353" t="s">
        <v>50</v>
      </c>
    </row>
    <row r="15" spans="1:85" ht="85.5" customHeight="1" thickBot="1" x14ac:dyDescent="0.25">
      <c r="A15" s="353"/>
      <c r="B15" s="353"/>
      <c r="C15" s="353"/>
      <c r="D15" s="361"/>
      <c r="E15" s="361"/>
      <c r="F15" s="353"/>
      <c r="G15" s="353"/>
      <c r="H15" s="353" t="s">
        <v>40</v>
      </c>
      <c r="I15" s="353"/>
      <c r="J15" s="353"/>
      <c r="K15" s="363" t="s">
        <v>39</v>
      </c>
      <c r="L15" s="363"/>
      <c r="M15" s="363"/>
      <c r="N15" s="361"/>
      <c r="O15" s="353"/>
      <c r="P15" s="353" t="s">
        <v>40</v>
      </c>
      <c r="Q15" s="353"/>
      <c r="R15" s="353" t="s">
        <v>39</v>
      </c>
      <c r="S15" s="353"/>
      <c r="T15" s="353"/>
      <c r="U15" s="353"/>
      <c r="V15" s="353"/>
      <c r="W15" s="353"/>
      <c r="X15" s="353"/>
      <c r="Y15" s="353" t="s">
        <v>952</v>
      </c>
      <c r="Z15" s="353"/>
      <c r="AA15" s="353"/>
      <c r="AB15" s="353"/>
      <c r="AC15" s="353"/>
      <c r="AD15" s="353" t="s">
        <v>953</v>
      </c>
      <c r="AE15" s="353"/>
      <c r="AF15" s="353"/>
      <c r="AG15" s="353"/>
      <c r="AH15" s="353"/>
      <c r="AI15" s="353" t="s">
        <v>934</v>
      </c>
      <c r="AJ15" s="353"/>
      <c r="AK15" s="353"/>
      <c r="AL15" s="353"/>
      <c r="AM15" s="353"/>
      <c r="AN15" s="353" t="s">
        <v>935</v>
      </c>
      <c r="AO15" s="353"/>
      <c r="AP15" s="353"/>
      <c r="AQ15" s="353"/>
      <c r="AR15" s="353"/>
      <c r="AS15" s="353" t="s">
        <v>936</v>
      </c>
      <c r="AT15" s="353"/>
      <c r="AU15" s="353"/>
      <c r="AV15" s="353"/>
      <c r="AW15" s="353"/>
      <c r="AX15" s="353" t="s">
        <v>937</v>
      </c>
      <c r="AY15" s="353"/>
      <c r="AZ15" s="353"/>
      <c r="BA15" s="353"/>
      <c r="BB15" s="353"/>
      <c r="BC15" s="353" t="s">
        <v>938</v>
      </c>
      <c r="BD15" s="353"/>
      <c r="BE15" s="353"/>
      <c r="BF15" s="353"/>
      <c r="BG15" s="353"/>
      <c r="BH15" s="353" t="s">
        <v>939</v>
      </c>
      <c r="BI15" s="353"/>
      <c r="BJ15" s="353"/>
      <c r="BK15" s="353"/>
      <c r="BL15" s="353"/>
      <c r="BM15" s="353" t="s">
        <v>940</v>
      </c>
      <c r="BN15" s="353"/>
      <c r="BO15" s="353"/>
      <c r="BP15" s="353"/>
      <c r="BQ15" s="353"/>
      <c r="BR15" s="353" t="s">
        <v>941</v>
      </c>
      <c r="BS15" s="353"/>
      <c r="BT15" s="353"/>
      <c r="BU15" s="353"/>
      <c r="BV15" s="353"/>
      <c r="BW15" s="353" t="s">
        <v>48</v>
      </c>
      <c r="BX15" s="353"/>
      <c r="BY15" s="353"/>
      <c r="BZ15" s="353"/>
      <c r="CA15" s="353"/>
      <c r="CB15" s="353" t="s">
        <v>47</v>
      </c>
      <c r="CC15" s="353"/>
      <c r="CD15" s="353"/>
      <c r="CE15" s="353"/>
      <c r="CF15" s="353"/>
      <c r="CG15" s="353"/>
    </row>
    <row r="16" spans="1:85" ht="203.25" customHeight="1" x14ac:dyDescent="0.2">
      <c r="A16" s="354"/>
      <c r="B16" s="354"/>
      <c r="C16" s="354"/>
      <c r="D16" s="362"/>
      <c r="E16" s="362"/>
      <c r="F16" s="4" t="s">
        <v>46</v>
      </c>
      <c r="G16" s="199" t="s">
        <v>39</v>
      </c>
      <c r="H16" s="200" t="s">
        <v>45</v>
      </c>
      <c r="I16" s="200" t="s">
        <v>44</v>
      </c>
      <c r="J16" s="200" t="s">
        <v>43</v>
      </c>
      <c r="K16" s="200" t="s">
        <v>45</v>
      </c>
      <c r="L16" s="200" t="s">
        <v>44</v>
      </c>
      <c r="M16" s="200" t="s">
        <v>43</v>
      </c>
      <c r="N16" s="362"/>
      <c r="O16" s="354"/>
      <c r="P16" s="200" t="s">
        <v>42</v>
      </c>
      <c r="Q16" s="200" t="s">
        <v>41</v>
      </c>
      <c r="R16" s="200" t="s">
        <v>42</v>
      </c>
      <c r="S16" s="200" t="s">
        <v>41</v>
      </c>
      <c r="T16" s="4" t="s">
        <v>40</v>
      </c>
      <c r="U16" s="4" t="s">
        <v>39</v>
      </c>
      <c r="V16" s="200" t="s">
        <v>955</v>
      </c>
      <c r="W16" s="200" t="s">
        <v>958</v>
      </c>
      <c r="X16" s="200" t="s">
        <v>956</v>
      </c>
      <c r="Y16" s="200" t="s">
        <v>38</v>
      </c>
      <c r="Z16" s="200" t="s">
        <v>37</v>
      </c>
      <c r="AA16" s="200" t="s">
        <v>36</v>
      </c>
      <c r="AB16" s="4" t="s">
        <v>35</v>
      </c>
      <c r="AC16" s="4" t="s">
        <v>34</v>
      </c>
      <c r="AD16" s="200" t="s">
        <v>38</v>
      </c>
      <c r="AE16" s="200" t="s">
        <v>37</v>
      </c>
      <c r="AF16" s="200" t="s">
        <v>36</v>
      </c>
      <c r="AG16" s="4" t="s">
        <v>35</v>
      </c>
      <c r="AH16" s="4" t="s">
        <v>34</v>
      </c>
      <c r="AI16" s="200" t="s">
        <v>38</v>
      </c>
      <c r="AJ16" s="200" t="s">
        <v>37</v>
      </c>
      <c r="AK16" s="200" t="s">
        <v>36</v>
      </c>
      <c r="AL16" s="4" t="s">
        <v>35</v>
      </c>
      <c r="AM16" s="4" t="s">
        <v>34</v>
      </c>
      <c r="AN16" s="200" t="s">
        <v>38</v>
      </c>
      <c r="AO16" s="200" t="s">
        <v>37</v>
      </c>
      <c r="AP16" s="200" t="s">
        <v>36</v>
      </c>
      <c r="AQ16" s="4" t="s">
        <v>35</v>
      </c>
      <c r="AR16" s="4" t="s">
        <v>34</v>
      </c>
      <c r="AS16" s="200" t="s">
        <v>38</v>
      </c>
      <c r="AT16" s="200" t="s">
        <v>37</v>
      </c>
      <c r="AU16" s="200" t="s">
        <v>36</v>
      </c>
      <c r="AV16" s="4" t="s">
        <v>35</v>
      </c>
      <c r="AW16" s="4" t="s">
        <v>34</v>
      </c>
      <c r="AX16" s="200" t="s">
        <v>38</v>
      </c>
      <c r="AY16" s="200" t="s">
        <v>37</v>
      </c>
      <c r="AZ16" s="200" t="s">
        <v>36</v>
      </c>
      <c r="BA16" s="4" t="s">
        <v>35</v>
      </c>
      <c r="BB16" s="4" t="s">
        <v>34</v>
      </c>
      <c r="BC16" s="200" t="s">
        <v>38</v>
      </c>
      <c r="BD16" s="200" t="s">
        <v>37</v>
      </c>
      <c r="BE16" s="200" t="s">
        <v>36</v>
      </c>
      <c r="BF16" s="4" t="s">
        <v>35</v>
      </c>
      <c r="BG16" s="4" t="s">
        <v>34</v>
      </c>
      <c r="BH16" s="200" t="s">
        <v>38</v>
      </c>
      <c r="BI16" s="200" t="s">
        <v>37</v>
      </c>
      <c r="BJ16" s="200" t="s">
        <v>36</v>
      </c>
      <c r="BK16" s="4" t="s">
        <v>35</v>
      </c>
      <c r="BL16" s="4" t="s">
        <v>34</v>
      </c>
      <c r="BM16" s="200" t="s">
        <v>38</v>
      </c>
      <c r="BN16" s="200" t="s">
        <v>37</v>
      </c>
      <c r="BO16" s="200" t="s">
        <v>36</v>
      </c>
      <c r="BP16" s="4" t="s">
        <v>35</v>
      </c>
      <c r="BQ16" s="4" t="s">
        <v>34</v>
      </c>
      <c r="BR16" s="200" t="s">
        <v>38</v>
      </c>
      <c r="BS16" s="200" t="s">
        <v>37</v>
      </c>
      <c r="BT16" s="200" t="s">
        <v>36</v>
      </c>
      <c r="BU16" s="4" t="s">
        <v>35</v>
      </c>
      <c r="BV16" s="4" t="s">
        <v>34</v>
      </c>
      <c r="BW16" s="200" t="s">
        <v>38</v>
      </c>
      <c r="BX16" s="200" t="s">
        <v>37</v>
      </c>
      <c r="BY16" s="200" t="s">
        <v>36</v>
      </c>
      <c r="BZ16" s="4" t="s">
        <v>35</v>
      </c>
      <c r="CA16" s="4" t="s">
        <v>34</v>
      </c>
      <c r="CB16" s="200" t="s">
        <v>38</v>
      </c>
      <c r="CC16" s="200" t="s">
        <v>37</v>
      </c>
      <c r="CD16" s="200" t="s">
        <v>36</v>
      </c>
      <c r="CE16" s="4" t="s">
        <v>35</v>
      </c>
      <c r="CF16" s="200" t="s">
        <v>34</v>
      </c>
      <c r="CG16" s="354"/>
    </row>
    <row r="17" spans="1:85" ht="19.5" customHeight="1" x14ac:dyDescent="0.2">
      <c r="A17" s="201">
        <v>1</v>
      </c>
      <c r="B17" s="201">
        <v>2</v>
      </c>
      <c r="C17" s="201">
        <v>3</v>
      </c>
      <c r="D17" s="201">
        <v>4</v>
      </c>
      <c r="E17" s="201">
        <v>5</v>
      </c>
      <c r="F17" s="201">
        <v>6</v>
      </c>
      <c r="G17" s="201">
        <v>7</v>
      </c>
      <c r="H17" s="201">
        <v>8</v>
      </c>
      <c r="I17" s="201">
        <v>9</v>
      </c>
      <c r="J17" s="201">
        <v>10</v>
      </c>
      <c r="K17" s="201">
        <v>11</v>
      </c>
      <c r="L17" s="201">
        <v>12</v>
      </c>
      <c r="M17" s="201">
        <v>13</v>
      </c>
      <c r="N17" s="201">
        <v>14</v>
      </c>
      <c r="O17" s="201">
        <v>15</v>
      </c>
      <c r="P17" s="202" t="s">
        <v>33</v>
      </c>
      <c r="Q17" s="202" t="s">
        <v>32</v>
      </c>
      <c r="R17" s="202" t="s">
        <v>31</v>
      </c>
      <c r="S17" s="202" t="s">
        <v>30</v>
      </c>
      <c r="T17" s="201">
        <v>17</v>
      </c>
      <c r="U17" s="201">
        <v>18</v>
      </c>
      <c r="V17" s="201">
        <v>19</v>
      </c>
      <c r="W17" s="201">
        <v>20</v>
      </c>
      <c r="X17" s="201">
        <v>21</v>
      </c>
      <c r="Y17" s="201">
        <v>22</v>
      </c>
      <c r="Z17" s="201">
        <v>23</v>
      </c>
      <c r="AA17" s="201">
        <v>24</v>
      </c>
      <c r="AB17" s="201">
        <v>25</v>
      </c>
      <c r="AC17" s="201">
        <v>26</v>
      </c>
      <c r="AD17" s="201">
        <v>27</v>
      </c>
      <c r="AE17" s="201">
        <v>28</v>
      </c>
      <c r="AF17" s="201">
        <v>29</v>
      </c>
      <c r="AG17" s="201">
        <v>30</v>
      </c>
      <c r="AH17" s="201">
        <v>31</v>
      </c>
      <c r="AI17" s="202" t="s">
        <v>29</v>
      </c>
      <c r="AJ17" s="202" t="s">
        <v>28</v>
      </c>
      <c r="AK17" s="202" t="s">
        <v>27</v>
      </c>
      <c r="AL17" s="202" t="s">
        <v>26</v>
      </c>
      <c r="AM17" s="202" t="s">
        <v>25</v>
      </c>
      <c r="AN17" s="202" t="s">
        <v>24</v>
      </c>
      <c r="AO17" s="202" t="s">
        <v>23</v>
      </c>
      <c r="AP17" s="202" t="s">
        <v>22</v>
      </c>
      <c r="AQ17" s="202" t="s">
        <v>21</v>
      </c>
      <c r="AR17" s="202" t="s">
        <v>20</v>
      </c>
      <c r="AS17" s="202" t="s">
        <v>19</v>
      </c>
      <c r="AT17" s="202" t="s">
        <v>18</v>
      </c>
      <c r="AU17" s="202" t="s">
        <v>17</v>
      </c>
      <c r="AV17" s="202" t="s">
        <v>16</v>
      </c>
      <c r="AW17" s="202" t="s">
        <v>15</v>
      </c>
      <c r="AX17" s="202" t="s">
        <v>14</v>
      </c>
      <c r="AY17" s="202" t="s">
        <v>13</v>
      </c>
      <c r="AZ17" s="202" t="s">
        <v>12</v>
      </c>
      <c r="BA17" s="202" t="s">
        <v>11</v>
      </c>
      <c r="BB17" s="202" t="s">
        <v>10</v>
      </c>
      <c r="BC17" s="202" t="s">
        <v>9</v>
      </c>
      <c r="BD17" s="202" t="s">
        <v>8</v>
      </c>
      <c r="BE17" s="202" t="s">
        <v>7</v>
      </c>
      <c r="BF17" s="202" t="s">
        <v>6</v>
      </c>
      <c r="BG17" s="202" t="s">
        <v>5</v>
      </c>
      <c r="BH17" s="202" t="s">
        <v>4</v>
      </c>
      <c r="BI17" s="202" t="s">
        <v>3</v>
      </c>
      <c r="BJ17" s="202" t="s">
        <v>2</v>
      </c>
      <c r="BK17" s="202" t="s">
        <v>1</v>
      </c>
      <c r="BL17" s="202" t="s">
        <v>0</v>
      </c>
      <c r="BM17" s="202" t="s">
        <v>942</v>
      </c>
      <c r="BN17" s="202" t="s">
        <v>943</v>
      </c>
      <c r="BO17" s="202" t="s">
        <v>944</v>
      </c>
      <c r="BP17" s="202" t="s">
        <v>945</v>
      </c>
      <c r="BQ17" s="202" t="s">
        <v>946</v>
      </c>
      <c r="BR17" s="202" t="s">
        <v>947</v>
      </c>
      <c r="BS17" s="202" t="s">
        <v>948</v>
      </c>
      <c r="BT17" s="202" t="s">
        <v>949</v>
      </c>
      <c r="BU17" s="202" t="s">
        <v>950</v>
      </c>
      <c r="BV17" s="202" t="s">
        <v>951</v>
      </c>
      <c r="BW17" s="201">
        <v>33</v>
      </c>
      <c r="BX17" s="201">
        <v>34</v>
      </c>
      <c r="BY17" s="201">
        <v>35</v>
      </c>
      <c r="BZ17" s="201">
        <v>36</v>
      </c>
      <c r="CA17" s="201">
        <v>37</v>
      </c>
      <c r="CB17" s="201">
        <v>38</v>
      </c>
      <c r="CC17" s="201">
        <v>39</v>
      </c>
      <c r="CD17" s="201">
        <v>40</v>
      </c>
      <c r="CE17" s="201">
        <v>41</v>
      </c>
      <c r="CF17" s="201">
        <v>42</v>
      </c>
      <c r="CG17" s="201">
        <v>43</v>
      </c>
    </row>
    <row r="18" spans="1:85" ht="31.5" x14ac:dyDescent="0.2">
      <c r="A18" s="203">
        <v>0</v>
      </c>
      <c r="B18" s="204" t="s">
        <v>682</v>
      </c>
      <c r="C18" s="203"/>
      <c r="D18" s="205" t="str">
        <f t="shared" ref="D18:BO18" si="0">IF(AND(D19="нд",D19=D20,D20=D21,D21=D22,D22=D23,D23=D24),"нд",SUMIF(D19,"&gt;0",D19)+SUMIF(D20,"&gt;0",D20)+SUMIF(D21,"&gt;0",D21)+SUMIF(D22,"&gt;0",D22)+SUMIF(D23,"&gt;0",D23)+SUMIF(D24,"&gt;0",D24))</f>
        <v>нд</v>
      </c>
      <c r="E18" s="205" t="str">
        <f t="shared" si="0"/>
        <v>нд</v>
      </c>
      <c r="F18" s="205" t="str">
        <f t="shared" si="0"/>
        <v>нд</v>
      </c>
      <c r="G18" s="205" t="str">
        <f t="shared" si="0"/>
        <v>нд</v>
      </c>
      <c r="H18" s="207">
        <f t="shared" si="0"/>
        <v>110.46799999999999</v>
      </c>
      <c r="I18" s="207">
        <f t="shared" si="0"/>
        <v>110.46799999999999</v>
      </c>
      <c r="J18" s="205" t="str">
        <f t="shared" si="0"/>
        <v>нд</v>
      </c>
      <c r="K18" s="225" t="str">
        <f t="shared" si="0"/>
        <v>нд</v>
      </c>
      <c r="L18" s="225" t="str">
        <f t="shared" si="0"/>
        <v>нд</v>
      </c>
      <c r="M18" s="225" t="str">
        <f t="shared" si="0"/>
        <v>нд</v>
      </c>
      <c r="N18" s="225" t="str">
        <f t="shared" si="0"/>
        <v>нд</v>
      </c>
      <c r="O18" s="225" t="str">
        <f t="shared" si="0"/>
        <v>нд</v>
      </c>
      <c r="P18" s="225">
        <f t="shared" si="0"/>
        <v>110.37799999999999</v>
      </c>
      <c r="Q18" s="225" t="str">
        <f t="shared" si="0"/>
        <v>нд</v>
      </c>
      <c r="R18" s="225" t="str">
        <f t="shared" si="0"/>
        <v>нд</v>
      </c>
      <c r="S18" s="225" t="str">
        <f t="shared" si="0"/>
        <v>нд</v>
      </c>
      <c r="T18" s="225">
        <f t="shared" si="0"/>
        <v>110.37799999999999</v>
      </c>
      <c r="U18" s="225" t="str">
        <f t="shared" si="0"/>
        <v>нд</v>
      </c>
      <c r="V18" s="225" t="str">
        <f t="shared" si="0"/>
        <v>нд</v>
      </c>
      <c r="W18" s="225" t="str">
        <f t="shared" si="0"/>
        <v>нд</v>
      </c>
      <c r="X18" s="225" t="str">
        <f t="shared" si="0"/>
        <v>нд</v>
      </c>
      <c r="Y18" s="225">
        <f t="shared" si="0"/>
        <v>21.097999999999999</v>
      </c>
      <c r="Z18" s="225" t="str">
        <f t="shared" si="0"/>
        <v>нд</v>
      </c>
      <c r="AA18" s="225" t="str">
        <f t="shared" si="0"/>
        <v>нд</v>
      </c>
      <c r="AB18" s="225">
        <f t="shared" si="0"/>
        <v>21.097999999999999</v>
      </c>
      <c r="AC18" s="225" t="str">
        <f t="shared" si="0"/>
        <v>нд</v>
      </c>
      <c r="AD18" s="225" t="str">
        <f t="shared" si="0"/>
        <v>нд</v>
      </c>
      <c r="AE18" s="225" t="str">
        <f t="shared" si="0"/>
        <v>нд</v>
      </c>
      <c r="AF18" s="225" t="str">
        <f t="shared" si="0"/>
        <v>нд</v>
      </c>
      <c r="AG18" s="225" t="str">
        <f t="shared" si="0"/>
        <v>нд</v>
      </c>
      <c r="AH18" s="225" t="str">
        <f t="shared" si="0"/>
        <v>нд</v>
      </c>
      <c r="AI18" s="225">
        <f t="shared" si="0"/>
        <v>22.146000000000001</v>
      </c>
      <c r="AJ18" s="225" t="str">
        <f t="shared" si="0"/>
        <v>нд</v>
      </c>
      <c r="AK18" s="225" t="str">
        <f t="shared" si="0"/>
        <v>нд</v>
      </c>
      <c r="AL18" s="225">
        <f t="shared" si="0"/>
        <v>22.146000000000001</v>
      </c>
      <c r="AM18" s="225" t="str">
        <f t="shared" si="0"/>
        <v>нд</v>
      </c>
      <c r="AN18" s="225" t="str">
        <f t="shared" si="0"/>
        <v>нд</v>
      </c>
      <c r="AO18" s="225" t="str">
        <f t="shared" si="0"/>
        <v>нд</v>
      </c>
      <c r="AP18" s="225" t="str">
        <f t="shared" si="0"/>
        <v>нд</v>
      </c>
      <c r="AQ18" s="225" t="str">
        <f t="shared" si="0"/>
        <v>нд</v>
      </c>
      <c r="AR18" s="225" t="str">
        <f t="shared" si="0"/>
        <v>нд</v>
      </c>
      <c r="AS18" s="225">
        <f t="shared" si="0"/>
        <v>21.84</v>
      </c>
      <c r="AT18" s="225" t="str">
        <f t="shared" si="0"/>
        <v>нд</v>
      </c>
      <c r="AU18" s="225" t="str">
        <f t="shared" si="0"/>
        <v>нд</v>
      </c>
      <c r="AV18" s="225">
        <f t="shared" si="0"/>
        <v>21.84</v>
      </c>
      <c r="AW18" s="225" t="str">
        <f t="shared" si="0"/>
        <v>нд</v>
      </c>
      <c r="AX18" s="225" t="str">
        <f t="shared" si="0"/>
        <v>нд</v>
      </c>
      <c r="AY18" s="225" t="str">
        <f t="shared" si="0"/>
        <v>нд</v>
      </c>
      <c r="AZ18" s="225" t="str">
        <f t="shared" si="0"/>
        <v>нд</v>
      </c>
      <c r="BA18" s="225" t="str">
        <f t="shared" si="0"/>
        <v>нд</v>
      </c>
      <c r="BB18" s="225" t="str">
        <f t="shared" si="0"/>
        <v>нд</v>
      </c>
      <c r="BC18" s="225">
        <f t="shared" si="0"/>
        <v>22.477</v>
      </c>
      <c r="BD18" s="225" t="str">
        <f t="shared" si="0"/>
        <v>нд</v>
      </c>
      <c r="BE18" s="225" t="str">
        <f t="shared" si="0"/>
        <v>нд</v>
      </c>
      <c r="BF18" s="225">
        <f t="shared" si="0"/>
        <v>22.477</v>
      </c>
      <c r="BG18" s="225" t="str">
        <f t="shared" si="0"/>
        <v>нд</v>
      </c>
      <c r="BH18" s="225" t="str">
        <f t="shared" si="0"/>
        <v>нд</v>
      </c>
      <c r="BI18" s="225" t="str">
        <f t="shared" si="0"/>
        <v>нд</v>
      </c>
      <c r="BJ18" s="225" t="str">
        <f t="shared" si="0"/>
        <v>нд</v>
      </c>
      <c r="BK18" s="225" t="str">
        <f t="shared" si="0"/>
        <v>нд</v>
      </c>
      <c r="BL18" s="225" t="str">
        <f t="shared" si="0"/>
        <v>нд</v>
      </c>
      <c r="BM18" s="225">
        <f t="shared" si="0"/>
        <v>22.907</v>
      </c>
      <c r="BN18" s="225" t="str">
        <f t="shared" si="0"/>
        <v>нд</v>
      </c>
      <c r="BO18" s="225" t="str">
        <f t="shared" si="0"/>
        <v>нд</v>
      </c>
      <c r="BP18" s="225">
        <f t="shared" ref="BP18:CF18" si="1">IF(AND(BP19="нд",BP19=BP20,BP20=BP21,BP21=BP22,BP22=BP23,BP23=BP24),"нд",SUMIF(BP19,"&gt;0",BP19)+SUMIF(BP20,"&gt;0",BP20)+SUMIF(BP21,"&gt;0",BP21)+SUMIF(BP22,"&gt;0",BP22)+SUMIF(BP23,"&gt;0",BP23)+SUMIF(BP24,"&gt;0",BP24))</f>
        <v>22.907</v>
      </c>
      <c r="BQ18" s="225" t="str">
        <f t="shared" si="1"/>
        <v>нд</v>
      </c>
      <c r="BR18" s="225" t="str">
        <f t="shared" si="1"/>
        <v>нд</v>
      </c>
      <c r="BS18" s="225" t="str">
        <f t="shared" si="1"/>
        <v>нд</v>
      </c>
      <c r="BT18" s="225" t="str">
        <f t="shared" si="1"/>
        <v>нд</v>
      </c>
      <c r="BU18" s="225" t="str">
        <f t="shared" si="1"/>
        <v>нд</v>
      </c>
      <c r="BV18" s="225" t="str">
        <f t="shared" si="1"/>
        <v>нд</v>
      </c>
      <c r="BW18" s="225">
        <f t="shared" si="1"/>
        <v>110.46799999999999</v>
      </c>
      <c r="BX18" s="225">
        <f t="shared" si="1"/>
        <v>0</v>
      </c>
      <c r="BY18" s="225">
        <f t="shared" si="1"/>
        <v>0</v>
      </c>
      <c r="BZ18" s="225">
        <f t="shared" si="1"/>
        <v>110.46799999999999</v>
      </c>
      <c r="CA18" s="225">
        <f t="shared" si="1"/>
        <v>0</v>
      </c>
      <c r="CB18" s="225">
        <f t="shared" si="1"/>
        <v>0</v>
      </c>
      <c r="CC18" s="225">
        <f t="shared" si="1"/>
        <v>0</v>
      </c>
      <c r="CD18" s="225">
        <f t="shared" si="1"/>
        <v>0</v>
      </c>
      <c r="CE18" s="225">
        <f t="shared" si="1"/>
        <v>0</v>
      </c>
      <c r="CF18" s="225">
        <f t="shared" si="1"/>
        <v>0</v>
      </c>
      <c r="CG18" s="206"/>
    </row>
    <row r="19" spans="1:85" x14ac:dyDescent="0.2">
      <c r="A19" s="203" t="s">
        <v>683</v>
      </c>
      <c r="B19" s="204" t="s">
        <v>684</v>
      </c>
      <c r="C19" s="203"/>
      <c r="D19" s="208" t="str">
        <f t="shared" ref="D19:BO19" si="2">IF((COUNTIF(D26,"нд"))=(COUNTA(D26)),"нд",SUMIF(D26,"&gt;0",D26))</f>
        <v>нд</v>
      </c>
      <c r="E19" s="208" t="str">
        <f t="shared" si="2"/>
        <v>нд</v>
      </c>
      <c r="F19" s="208" t="str">
        <f t="shared" si="2"/>
        <v>нд</v>
      </c>
      <c r="G19" s="208" t="str">
        <f t="shared" si="2"/>
        <v>нд</v>
      </c>
      <c r="H19" s="224" t="str">
        <f t="shared" si="2"/>
        <v>нд</v>
      </c>
      <c r="I19" s="224" t="str">
        <f t="shared" si="2"/>
        <v>нд</v>
      </c>
      <c r="J19" s="208" t="str">
        <f t="shared" si="2"/>
        <v>нд</v>
      </c>
      <c r="K19" s="226" t="str">
        <f t="shared" si="2"/>
        <v>нд</v>
      </c>
      <c r="L19" s="226" t="str">
        <f t="shared" si="2"/>
        <v>нд</v>
      </c>
      <c r="M19" s="226" t="str">
        <f t="shared" si="2"/>
        <v>нд</v>
      </c>
      <c r="N19" s="226" t="str">
        <f t="shared" si="2"/>
        <v>нд</v>
      </c>
      <c r="O19" s="226" t="str">
        <f t="shared" si="2"/>
        <v>нд</v>
      </c>
      <c r="P19" s="226" t="str">
        <f t="shared" si="2"/>
        <v>нд</v>
      </c>
      <c r="Q19" s="226" t="str">
        <f t="shared" si="2"/>
        <v>нд</v>
      </c>
      <c r="R19" s="226" t="str">
        <f t="shared" si="2"/>
        <v>нд</v>
      </c>
      <c r="S19" s="226" t="str">
        <f t="shared" si="2"/>
        <v>нд</v>
      </c>
      <c r="T19" s="226" t="str">
        <f t="shared" si="2"/>
        <v>нд</v>
      </c>
      <c r="U19" s="226" t="str">
        <f t="shared" si="2"/>
        <v>нд</v>
      </c>
      <c r="V19" s="226" t="str">
        <f t="shared" si="2"/>
        <v>нд</v>
      </c>
      <c r="W19" s="226" t="str">
        <f t="shared" si="2"/>
        <v>нд</v>
      </c>
      <c r="X19" s="226" t="str">
        <f t="shared" si="2"/>
        <v>нд</v>
      </c>
      <c r="Y19" s="226" t="str">
        <f t="shared" si="2"/>
        <v>нд</v>
      </c>
      <c r="Z19" s="226" t="str">
        <f t="shared" si="2"/>
        <v>нд</v>
      </c>
      <c r="AA19" s="226" t="str">
        <f t="shared" si="2"/>
        <v>нд</v>
      </c>
      <c r="AB19" s="226" t="str">
        <f t="shared" si="2"/>
        <v>нд</v>
      </c>
      <c r="AC19" s="226" t="str">
        <f t="shared" si="2"/>
        <v>нд</v>
      </c>
      <c r="AD19" s="226" t="str">
        <f t="shared" si="2"/>
        <v>нд</v>
      </c>
      <c r="AE19" s="226" t="str">
        <f t="shared" si="2"/>
        <v>нд</v>
      </c>
      <c r="AF19" s="226" t="str">
        <f t="shared" si="2"/>
        <v>нд</v>
      </c>
      <c r="AG19" s="226" t="str">
        <f t="shared" si="2"/>
        <v>нд</v>
      </c>
      <c r="AH19" s="226" t="str">
        <f t="shared" si="2"/>
        <v>нд</v>
      </c>
      <c r="AI19" s="226" t="str">
        <f t="shared" si="2"/>
        <v>нд</v>
      </c>
      <c r="AJ19" s="226" t="str">
        <f t="shared" si="2"/>
        <v>нд</v>
      </c>
      <c r="AK19" s="226" t="str">
        <f t="shared" si="2"/>
        <v>нд</v>
      </c>
      <c r="AL19" s="226" t="str">
        <f t="shared" si="2"/>
        <v>нд</v>
      </c>
      <c r="AM19" s="226" t="str">
        <f t="shared" si="2"/>
        <v>нд</v>
      </c>
      <c r="AN19" s="226" t="str">
        <f t="shared" si="2"/>
        <v>нд</v>
      </c>
      <c r="AO19" s="226" t="str">
        <f t="shared" si="2"/>
        <v>нд</v>
      </c>
      <c r="AP19" s="226" t="str">
        <f t="shared" si="2"/>
        <v>нд</v>
      </c>
      <c r="AQ19" s="226" t="str">
        <f t="shared" si="2"/>
        <v>нд</v>
      </c>
      <c r="AR19" s="226" t="str">
        <f t="shared" si="2"/>
        <v>нд</v>
      </c>
      <c r="AS19" s="226" t="str">
        <f t="shared" si="2"/>
        <v>нд</v>
      </c>
      <c r="AT19" s="226" t="str">
        <f t="shared" si="2"/>
        <v>нд</v>
      </c>
      <c r="AU19" s="226" t="str">
        <f t="shared" si="2"/>
        <v>нд</v>
      </c>
      <c r="AV19" s="226" t="str">
        <f t="shared" si="2"/>
        <v>нд</v>
      </c>
      <c r="AW19" s="226" t="str">
        <f t="shared" si="2"/>
        <v>нд</v>
      </c>
      <c r="AX19" s="226" t="str">
        <f t="shared" si="2"/>
        <v>нд</v>
      </c>
      <c r="AY19" s="226" t="str">
        <f t="shared" si="2"/>
        <v>нд</v>
      </c>
      <c r="AZ19" s="226" t="str">
        <f t="shared" si="2"/>
        <v>нд</v>
      </c>
      <c r="BA19" s="226" t="str">
        <f t="shared" si="2"/>
        <v>нд</v>
      </c>
      <c r="BB19" s="226" t="str">
        <f t="shared" si="2"/>
        <v>нд</v>
      </c>
      <c r="BC19" s="226" t="str">
        <f t="shared" si="2"/>
        <v>нд</v>
      </c>
      <c r="BD19" s="226" t="str">
        <f t="shared" si="2"/>
        <v>нд</v>
      </c>
      <c r="BE19" s="226" t="str">
        <f t="shared" si="2"/>
        <v>нд</v>
      </c>
      <c r="BF19" s="226" t="str">
        <f t="shared" si="2"/>
        <v>нд</v>
      </c>
      <c r="BG19" s="226" t="str">
        <f t="shared" si="2"/>
        <v>нд</v>
      </c>
      <c r="BH19" s="226" t="str">
        <f t="shared" si="2"/>
        <v>нд</v>
      </c>
      <c r="BI19" s="226" t="str">
        <f t="shared" si="2"/>
        <v>нд</v>
      </c>
      <c r="BJ19" s="226" t="str">
        <f t="shared" si="2"/>
        <v>нд</v>
      </c>
      <c r="BK19" s="226" t="str">
        <f t="shared" si="2"/>
        <v>нд</v>
      </c>
      <c r="BL19" s="226" t="str">
        <f t="shared" si="2"/>
        <v>нд</v>
      </c>
      <c r="BM19" s="226" t="str">
        <f t="shared" si="2"/>
        <v>нд</v>
      </c>
      <c r="BN19" s="226" t="str">
        <f t="shared" si="2"/>
        <v>нд</v>
      </c>
      <c r="BO19" s="226" t="str">
        <f t="shared" si="2"/>
        <v>нд</v>
      </c>
      <c r="BP19" s="226" t="str">
        <f t="shared" ref="BP19:CF19" si="3">IF((COUNTIF(BP26,"нд"))=(COUNTA(BP26)),"нд",SUMIF(BP26,"&gt;0",BP26))</f>
        <v>нд</v>
      </c>
      <c r="BQ19" s="226" t="str">
        <f t="shared" si="3"/>
        <v>нд</v>
      </c>
      <c r="BR19" s="226" t="str">
        <f t="shared" si="3"/>
        <v>нд</v>
      </c>
      <c r="BS19" s="226" t="str">
        <f t="shared" si="3"/>
        <v>нд</v>
      </c>
      <c r="BT19" s="226" t="str">
        <f t="shared" si="3"/>
        <v>нд</v>
      </c>
      <c r="BU19" s="226" t="str">
        <f t="shared" si="3"/>
        <v>нд</v>
      </c>
      <c r="BV19" s="226" t="str">
        <f t="shared" si="3"/>
        <v>нд</v>
      </c>
      <c r="BW19" s="226" t="str">
        <f t="shared" si="3"/>
        <v>нд</v>
      </c>
      <c r="BX19" s="226" t="str">
        <f t="shared" si="3"/>
        <v>нд</v>
      </c>
      <c r="BY19" s="226" t="str">
        <f t="shared" si="3"/>
        <v>нд</v>
      </c>
      <c r="BZ19" s="226" t="str">
        <f t="shared" si="3"/>
        <v>нд</v>
      </c>
      <c r="CA19" s="226" t="str">
        <f t="shared" si="3"/>
        <v>нд</v>
      </c>
      <c r="CB19" s="226" t="str">
        <f t="shared" si="3"/>
        <v>нд</v>
      </c>
      <c r="CC19" s="226" t="str">
        <f t="shared" si="3"/>
        <v>нд</v>
      </c>
      <c r="CD19" s="226" t="str">
        <f t="shared" si="3"/>
        <v>нд</v>
      </c>
      <c r="CE19" s="226" t="str">
        <f t="shared" si="3"/>
        <v>нд</v>
      </c>
      <c r="CF19" s="226" t="str">
        <f t="shared" si="3"/>
        <v>нд</v>
      </c>
      <c r="CG19" s="206"/>
    </row>
    <row r="20" spans="1:85" ht="31.5" x14ac:dyDescent="0.2">
      <c r="A20" s="203" t="s">
        <v>685</v>
      </c>
      <c r="B20" s="204" t="s">
        <v>686</v>
      </c>
      <c r="C20" s="203"/>
      <c r="D20" s="208" t="str">
        <f t="shared" ref="D20:BO20" si="4">IF((COUNTIF(D46,"нд"))=(COUNTA(D46)),"нд",SUMIF(D46,"&gt;0",D46))</f>
        <v>нд</v>
      </c>
      <c r="E20" s="208" t="str">
        <f t="shared" si="4"/>
        <v>нд</v>
      </c>
      <c r="F20" s="208" t="str">
        <f t="shared" si="4"/>
        <v>нд</v>
      </c>
      <c r="G20" s="208" t="str">
        <f t="shared" si="4"/>
        <v>нд</v>
      </c>
      <c r="H20" s="224">
        <f t="shared" si="4"/>
        <v>62.794999999999995</v>
      </c>
      <c r="I20" s="224">
        <f t="shared" si="4"/>
        <v>62.794999999999995</v>
      </c>
      <c r="J20" s="208" t="str">
        <f t="shared" si="4"/>
        <v>нд</v>
      </c>
      <c r="K20" s="226" t="str">
        <f t="shared" si="4"/>
        <v>нд</v>
      </c>
      <c r="L20" s="226" t="str">
        <f t="shared" si="4"/>
        <v>нд</v>
      </c>
      <c r="M20" s="226" t="str">
        <f t="shared" si="4"/>
        <v>нд</v>
      </c>
      <c r="N20" s="226" t="str">
        <f t="shared" si="4"/>
        <v>нд</v>
      </c>
      <c r="O20" s="226" t="str">
        <f t="shared" si="4"/>
        <v>нд</v>
      </c>
      <c r="P20" s="226">
        <f t="shared" si="4"/>
        <v>62.794999999999995</v>
      </c>
      <c r="Q20" s="226" t="str">
        <f t="shared" si="4"/>
        <v>нд</v>
      </c>
      <c r="R20" s="226" t="str">
        <f t="shared" si="4"/>
        <v>нд</v>
      </c>
      <c r="S20" s="226" t="str">
        <f t="shared" si="4"/>
        <v>нд</v>
      </c>
      <c r="T20" s="226">
        <f t="shared" si="4"/>
        <v>62.794999999999995</v>
      </c>
      <c r="U20" s="226" t="str">
        <f t="shared" si="4"/>
        <v>нд</v>
      </c>
      <c r="V20" s="226" t="str">
        <f t="shared" si="4"/>
        <v>нд</v>
      </c>
      <c r="W20" s="226" t="str">
        <f t="shared" si="4"/>
        <v>нд</v>
      </c>
      <c r="X20" s="226" t="str">
        <f t="shared" si="4"/>
        <v>нд</v>
      </c>
      <c r="Y20" s="226">
        <f t="shared" si="4"/>
        <v>8.7959999999999994</v>
      </c>
      <c r="Z20" s="226" t="str">
        <f t="shared" si="4"/>
        <v>нд</v>
      </c>
      <c r="AA20" s="226" t="str">
        <f t="shared" si="4"/>
        <v>нд</v>
      </c>
      <c r="AB20" s="226">
        <f t="shared" si="4"/>
        <v>8.7959999999999994</v>
      </c>
      <c r="AC20" s="226" t="str">
        <f t="shared" si="4"/>
        <v>нд</v>
      </c>
      <c r="AD20" s="226" t="str">
        <f t="shared" si="4"/>
        <v>нд</v>
      </c>
      <c r="AE20" s="226" t="str">
        <f t="shared" si="4"/>
        <v>нд</v>
      </c>
      <c r="AF20" s="226" t="str">
        <f t="shared" si="4"/>
        <v>нд</v>
      </c>
      <c r="AG20" s="226" t="str">
        <f t="shared" si="4"/>
        <v>нд</v>
      </c>
      <c r="AH20" s="226" t="str">
        <f t="shared" si="4"/>
        <v>нд</v>
      </c>
      <c r="AI20" s="226">
        <f t="shared" si="4"/>
        <v>11.669</v>
      </c>
      <c r="AJ20" s="226" t="str">
        <f t="shared" si="4"/>
        <v>нд</v>
      </c>
      <c r="AK20" s="226" t="str">
        <f t="shared" si="4"/>
        <v>нд</v>
      </c>
      <c r="AL20" s="226">
        <f t="shared" si="4"/>
        <v>11.669</v>
      </c>
      <c r="AM20" s="226" t="str">
        <f t="shared" si="4"/>
        <v>нд</v>
      </c>
      <c r="AN20" s="226" t="str">
        <f t="shared" si="4"/>
        <v>нд</v>
      </c>
      <c r="AO20" s="226" t="str">
        <f t="shared" si="4"/>
        <v>нд</v>
      </c>
      <c r="AP20" s="226" t="str">
        <f t="shared" si="4"/>
        <v>нд</v>
      </c>
      <c r="AQ20" s="226" t="str">
        <f t="shared" si="4"/>
        <v>нд</v>
      </c>
      <c r="AR20" s="226" t="str">
        <f t="shared" si="4"/>
        <v>нд</v>
      </c>
      <c r="AS20" s="226">
        <f t="shared" si="4"/>
        <v>16.927</v>
      </c>
      <c r="AT20" s="226" t="str">
        <f t="shared" si="4"/>
        <v>нд</v>
      </c>
      <c r="AU20" s="226" t="str">
        <f t="shared" si="4"/>
        <v>нд</v>
      </c>
      <c r="AV20" s="226">
        <f t="shared" si="4"/>
        <v>16.927</v>
      </c>
      <c r="AW20" s="226" t="str">
        <f t="shared" si="4"/>
        <v>нд</v>
      </c>
      <c r="AX20" s="226" t="str">
        <f t="shared" si="4"/>
        <v>нд</v>
      </c>
      <c r="AY20" s="226" t="str">
        <f t="shared" si="4"/>
        <v>нд</v>
      </c>
      <c r="AZ20" s="226" t="str">
        <f t="shared" si="4"/>
        <v>нд</v>
      </c>
      <c r="BA20" s="226" t="str">
        <f t="shared" si="4"/>
        <v>нд</v>
      </c>
      <c r="BB20" s="226" t="str">
        <f t="shared" si="4"/>
        <v>нд</v>
      </c>
      <c r="BC20" s="226">
        <f t="shared" si="4"/>
        <v>12.22</v>
      </c>
      <c r="BD20" s="226" t="str">
        <f t="shared" si="4"/>
        <v>нд</v>
      </c>
      <c r="BE20" s="226" t="str">
        <f t="shared" si="4"/>
        <v>нд</v>
      </c>
      <c r="BF20" s="226">
        <f t="shared" si="4"/>
        <v>12.22</v>
      </c>
      <c r="BG20" s="226" t="str">
        <f t="shared" si="4"/>
        <v>нд</v>
      </c>
      <c r="BH20" s="226" t="str">
        <f t="shared" si="4"/>
        <v>нд</v>
      </c>
      <c r="BI20" s="226" t="str">
        <f t="shared" si="4"/>
        <v>нд</v>
      </c>
      <c r="BJ20" s="226" t="str">
        <f t="shared" si="4"/>
        <v>нд</v>
      </c>
      <c r="BK20" s="226" t="str">
        <f t="shared" si="4"/>
        <v>нд</v>
      </c>
      <c r="BL20" s="226" t="str">
        <f t="shared" si="4"/>
        <v>нд</v>
      </c>
      <c r="BM20" s="226">
        <f t="shared" si="4"/>
        <v>13.183</v>
      </c>
      <c r="BN20" s="226" t="str">
        <f t="shared" si="4"/>
        <v>нд</v>
      </c>
      <c r="BO20" s="226" t="str">
        <f t="shared" si="4"/>
        <v>нд</v>
      </c>
      <c r="BP20" s="226">
        <f t="shared" ref="BP20:CF20" si="5">IF((COUNTIF(BP46,"нд"))=(COUNTA(BP46)),"нд",SUMIF(BP46,"&gt;0",BP46))</f>
        <v>13.183</v>
      </c>
      <c r="BQ20" s="226" t="str">
        <f t="shared" si="5"/>
        <v>нд</v>
      </c>
      <c r="BR20" s="226" t="str">
        <f t="shared" si="5"/>
        <v>нд</v>
      </c>
      <c r="BS20" s="226" t="str">
        <f t="shared" si="5"/>
        <v>нд</v>
      </c>
      <c r="BT20" s="226" t="str">
        <f t="shared" si="5"/>
        <v>нд</v>
      </c>
      <c r="BU20" s="226" t="str">
        <f t="shared" si="5"/>
        <v>нд</v>
      </c>
      <c r="BV20" s="226" t="str">
        <f t="shared" si="5"/>
        <v>нд</v>
      </c>
      <c r="BW20" s="226">
        <f t="shared" si="5"/>
        <v>62.794999999999995</v>
      </c>
      <c r="BX20" s="226">
        <f t="shared" si="5"/>
        <v>0</v>
      </c>
      <c r="BY20" s="226">
        <f t="shared" si="5"/>
        <v>0</v>
      </c>
      <c r="BZ20" s="226">
        <f t="shared" si="5"/>
        <v>62.794999999999995</v>
      </c>
      <c r="CA20" s="226">
        <f t="shared" si="5"/>
        <v>0</v>
      </c>
      <c r="CB20" s="226">
        <f t="shared" si="5"/>
        <v>0</v>
      </c>
      <c r="CC20" s="226">
        <f t="shared" si="5"/>
        <v>0</v>
      </c>
      <c r="CD20" s="226">
        <f t="shared" si="5"/>
        <v>0</v>
      </c>
      <c r="CE20" s="226">
        <f t="shared" si="5"/>
        <v>0</v>
      </c>
      <c r="CF20" s="226">
        <f t="shared" si="5"/>
        <v>0</v>
      </c>
      <c r="CG20" s="206"/>
    </row>
    <row r="21" spans="1:85" ht="63" x14ac:dyDescent="0.2">
      <c r="A21" s="203" t="s">
        <v>687</v>
      </c>
      <c r="B21" s="204" t="s">
        <v>688</v>
      </c>
      <c r="C21" s="203"/>
      <c r="D21" s="208" t="str">
        <f t="shared" ref="D21:BO21" si="6">IF((COUNTIF(D143,"нд"))=(COUNTA(D143)),"нд",SUMIF(D143,"&gt;0",D143))</f>
        <v>нд</v>
      </c>
      <c r="E21" s="208" t="str">
        <f t="shared" si="6"/>
        <v>нд</v>
      </c>
      <c r="F21" s="208" t="str">
        <f t="shared" si="6"/>
        <v>нд</v>
      </c>
      <c r="G21" s="208" t="str">
        <f t="shared" si="6"/>
        <v>нд</v>
      </c>
      <c r="H21" s="224" t="str">
        <f t="shared" si="6"/>
        <v>нд</v>
      </c>
      <c r="I21" s="224" t="str">
        <f t="shared" si="6"/>
        <v>нд</v>
      </c>
      <c r="J21" s="208" t="str">
        <f t="shared" si="6"/>
        <v>нд</v>
      </c>
      <c r="K21" s="226" t="str">
        <f t="shared" si="6"/>
        <v>нд</v>
      </c>
      <c r="L21" s="226" t="str">
        <f t="shared" si="6"/>
        <v>нд</v>
      </c>
      <c r="M21" s="226" t="str">
        <f t="shared" si="6"/>
        <v>нд</v>
      </c>
      <c r="N21" s="226" t="str">
        <f t="shared" si="6"/>
        <v>нд</v>
      </c>
      <c r="O21" s="226" t="str">
        <f t="shared" si="6"/>
        <v>нд</v>
      </c>
      <c r="P21" s="226" t="str">
        <f t="shared" si="6"/>
        <v>нд</v>
      </c>
      <c r="Q21" s="226" t="str">
        <f t="shared" si="6"/>
        <v>нд</v>
      </c>
      <c r="R21" s="226" t="str">
        <f t="shared" si="6"/>
        <v>нд</v>
      </c>
      <c r="S21" s="226" t="str">
        <f t="shared" si="6"/>
        <v>нд</v>
      </c>
      <c r="T21" s="226" t="str">
        <f t="shared" si="6"/>
        <v>нд</v>
      </c>
      <c r="U21" s="226" t="str">
        <f t="shared" si="6"/>
        <v>нд</v>
      </c>
      <c r="V21" s="226" t="str">
        <f t="shared" si="6"/>
        <v>нд</v>
      </c>
      <c r="W21" s="226" t="str">
        <f t="shared" si="6"/>
        <v>нд</v>
      </c>
      <c r="X21" s="226" t="str">
        <f t="shared" si="6"/>
        <v>нд</v>
      </c>
      <c r="Y21" s="226" t="str">
        <f t="shared" si="6"/>
        <v>нд</v>
      </c>
      <c r="Z21" s="226" t="str">
        <f t="shared" si="6"/>
        <v>нд</v>
      </c>
      <c r="AA21" s="226" t="str">
        <f t="shared" si="6"/>
        <v>нд</v>
      </c>
      <c r="AB21" s="226" t="str">
        <f t="shared" si="6"/>
        <v>нд</v>
      </c>
      <c r="AC21" s="226" t="str">
        <f t="shared" si="6"/>
        <v>нд</v>
      </c>
      <c r="AD21" s="226" t="str">
        <f t="shared" si="6"/>
        <v>нд</v>
      </c>
      <c r="AE21" s="226" t="str">
        <f t="shared" si="6"/>
        <v>нд</v>
      </c>
      <c r="AF21" s="226" t="str">
        <f t="shared" si="6"/>
        <v>нд</v>
      </c>
      <c r="AG21" s="226" t="str">
        <f t="shared" si="6"/>
        <v>нд</v>
      </c>
      <c r="AH21" s="226" t="str">
        <f t="shared" si="6"/>
        <v>нд</v>
      </c>
      <c r="AI21" s="226" t="str">
        <f t="shared" si="6"/>
        <v>нд</v>
      </c>
      <c r="AJ21" s="226" t="str">
        <f t="shared" si="6"/>
        <v>нд</v>
      </c>
      <c r="AK21" s="226" t="str">
        <f t="shared" si="6"/>
        <v>нд</v>
      </c>
      <c r="AL21" s="226" t="str">
        <f t="shared" si="6"/>
        <v>нд</v>
      </c>
      <c r="AM21" s="226" t="str">
        <f t="shared" si="6"/>
        <v>нд</v>
      </c>
      <c r="AN21" s="226" t="str">
        <f t="shared" si="6"/>
        <v>нд</v>
      </c>
      <c r="AO21" s="226" t="str">
        <f t="shared" si="6"/>
        <v>нд</v>
      </c>
      <c r="AP21" s="226" t="str">
        <f t="shared" si="6"/>
        <v>нд</v>
      </c>
      <c r="AQ21" s="226" t="str">
        <f t="shared" si="6"/>
        <v>нд</v>
      </c>
      <c r="AR21" s="226" t="str">
        <f t="shared" si="6"/>
        <v>нд</v>
      </c>
      <c r="AS21" s="226" t="str">
        <f t="shared" si="6"/>
        <v>нд</v>
      </c>
      <c r="AT21" s="226" t="str">
        <f t="shared" si="6"/>
        <v>нд</v>
      </c>
      <c r="AU21" s="226" t="str">
        <f t="shared" si="6"/>
        <v>нд</v>
      </c>
      <c r="AV21" s="226" t="str">
        <f t="shared" si="6"/>
        <v>нд</v>
      </c>
      <c r="AW21" s="226" t="str">
        <f t="shared" si="6"/>
        <v>нд</v>
      </c>
      <c r="AX21" s="226" t="str">
        <f t="shared" si="6"/>
        <v>нд</v>
      </c>
      <c r="AY21" s="226" t="str">
        <f t="shared" si="6"/>
        <v>нд</v>
      </c>
      <c r="AZ21" s="226" t="str">
        <f t="shared" si="6"/>
        <v>нд</v>
      </c>
      <c r="BA21" s="226" t="str">
        <f t="shared" si="6"/>
        <v>нд</v>
      </c>
      <c r="BB21" s="226" t="str">
        <f t="shared" si="6"/>
        <v>нд</v>
      </c>
      <c r="BC21" s="226" t="str">
        <f t="shared" si="6"/>
        <v>нд</v>
      </c>
      <c r="BD21" s="226" t="str">
        <f t="shared" si="6"/>
        <v>нд</v>
      </c>
      <c r="BE21" s="226" t="str">
        <f t="shared" si="6"/>
        <v>нд</v>
      </c>
      <c r="BF21" s="226" t="str">
        <f t="shared" si="6"/>
        <v>нд</v>
      </c>
      <c r="BG21" s="226" t="str">
        <f t="shared" si="6"/>
        <v>нд</v>
      </c>
      <c r="BH21" s="226" t="str">
        <f t="shared" si="6"/>
        <v>нд</v>
      </c>
      <c r="BI21" s="226" t="str">
        <f t="shared" si="6"/>
        <v>нд</v>
      </c>
      <c r="BJ21" s="226" t="str">
        <f t="shared" si="6"/>
        <v>нд</v>
      </c>
      <c r="BK21" s="226" t="str">
        <f t="shared" si="6"/>
        <v>нд</v>
      </c>
      <c r="BL21" s="226" t="str">
        <f t="shared" si="6"/>
        <v>нд</v>
      </c>
      <c r="BM21" s="226" t="str">
        <f t="shared" si="6"/>
        <v>нд</v>
      </c>
      <c r="BN21" s="226" t="str">
        <f t="shared" si="6"/>
        <v>нд</v>
      </c>
      <c r="BO21" s="226" t="str">
        <f t="shared" si="6"/>
        <v>нд</v>
      </c>
      <c r="BP21" s="226" t="str">
        <f t="shared" ref="BP21:CF21" si="7">IF((COUNTIF(BP143,"нд"))=(COUNTA(BP143)),"нд",SUMIF(BP143,"&gt;0",BP143))</f>
        <v>нд</v>
      </c>
      <c r="BQ21" s="226" t="str">
        <f t="shared" si="7"/>
        <v>нд</v>
      </c>
      <c r="BR21" s="226" t="str">
        <f t="shared" si="7"/>
        <v>нд</v>
      </c>
      <c r="BS21" s="226" t="str">
        <f t="shared" si="7"/>
        <v>нд</v>
      </c>
      <c r="BT21" s="226" t="str">
        <f t="shared" si="7"/>
        <v>нд</v>
      </c>
      <c r="BU21" s="226" t="str">
        <f t="shared" si="7"/>
        <v>нд</v>
      </c>
      <c r="BV21" s="226" t="str">
        <f t="shared" si="7"/>
        <v>нд</v>
      </c>
      <c r="BW21" s="226" t="str">
        <f t="shared" si="7"/>
        <v>нд</v>
      </c>
      <c r="BX21" s="226" t="str">
        <f t="shared" si="7"/>
        <v>нд</v>
      </c>
      <c r="BY21" s="226" t="str">
        <f t="shared" si="7"/>
        <v>нд</v>
      </c>
      <c r="BZ21" s="226" t="str">
        <f t="shared" si="7"/>
        <v>нд</v>
      </c>
      <c r="CA21" s="226" t="str">
        <f t="shared" si="7"/>
        <v>нд</v>
      </c>
      <c r="CB21" s="226" t="str">
        <f t="shared" si="7"/>
        <v>нд</v>
      </c>
      <c r="CC21" s="226" t="str">
        <f t="shared" si="7"/>
        <v>нд</v>
      </c>
      <c r="CD21" s="226" t="str">
        <f t="shared" si="7"/>
        <v>нд</v>
      </c>
      <c r="CE21" s="226" t="str">
        <f t="shared" si="7"/>
        <v>нд</v>
      </c>
      <c r="CF21" s="226" t="str">
        <f t="shared" si="7"/>
        <v>нд</v>
      </c>
      <c r="CG21" s="206"/>
    </row>
    <row r="22" spans="1:85" ht="31.5" x14ac:dyDescent="0.2">
      <c r="A22" s="203" t="s">
        <v>689</v>
      </c>
      <c r="B22" s="204" t="s">
        <v>690</v>
      </c>
      <c r="C22" s="203"/>
      <c r="D22" s="208" t="str">
        <f t="shared" ref="D22:BO22" si="8">IF((COUNTIF(D146,"нд"))=(COUNTA(D146)),"нд",SUMIF(D146,"&gt;0",D146))</f>
        <v>нд</v>
      </c>
      <c r="E22" s="208" t="str">
        <f t="shared" si="8"/>
        <v>нд</v>
      </c>
      <c r="F22" s="208" t="str">
        <f t="shared" si="8"/>
        <v>нд</v>
      </c>
      <c r="G22" s="208" t="str">
        <f t="shared" si="8"/>
        <v>нд</v>
      </c>
      <c r="H22" s="224">
        <f t="shared" si="8"/>
        <v>10.179000000000002</v>
      </c>
      <c r="I22" s="224">
        <f t="shared" si="8"/>
        <v>10.179000000000002</v>
      </c>
      <c r="J22" s="208" t="str">
        <f t="shared" si="8"/>
        <v>нд</v>
      </c>
      <c r="K22" s="226" t="str">
        <f t="shared" si="8"/>
        <v>нд</v>
      </c>
      <c r="L22" s="226" t="str">
        <f t="shared" si="8"/>
        <v>нд</v>
      </c>
      <c r="M22" s="226" t="str">
        <f t="shared" si="8"/>
        <v>нд</v>
      </c>
      <c r="N22" s="226" t="str">
        <f t="shared" si="8"/>
        <v>нд</v>
      </c>
      <c r="O22" s="226" t="str">
        <f t="shared" si="8"/>
        <v>нд</v>
      </c>
      <c r="P22" s="226">
        <f t="shared" si="8"/>
        <v>10.179000000000002</v>
      </c>
      <c r="Q22" s="226" t="str">
        <f t="shared" si="8"/>
        <v>нд</v>
      </c>
      <c r="R22" s="226" t="str">
        <f t="shared" si="8"/>
        <v>нд</v>
      </c>
      <c r="S22" s="226" t="str">
        <f t="shared" si="8"/>
        <v>нд</v>
      </c>
      <c r="T22" s="226">
        <f t="shared" si="8"/>
        <v>10.179000000000002</v>
      </c>
      <c r="U22" s="226" t="str">
        <f t="shared" si="8"/>
        <v>нд</v>
      </c>
      <c r="V22" s="226" t="str">
        <f t="shared" si="8"/>
        <v>нд</v>
      </c>
      <c r="W22" s="226" t="str">
        <f t="shared" si="8"/>
        <v>нд</v>
      </c>
      <c r="X22" s="226" t="str">
        <f t="shared" si="8"/>
        <v>нд</v>
      </c>
      <c r="Y22" s="226">
        <f t="shared" si="8"/>
        <v>4.165</v>
      </c>
      <c r="Z22" s="226" t="str">
        <f t="shared" si="8"/>
        <v>нд</v>
      </c>
      <c r="AA22" s="226" t="str">
        <f t="shared" si="8"/>
        <v>нд</v>
      </c>
      <c r="AB22" s="226">
        <f t="shared" si="8"/>
        <v>4.165</v>
      </c>
      <c r="AC22" s="226" t="str">
        <f t="shared" si="8"/>
        <v>нд</v>
      </c>
      <c r="AD22" s="226" t="str">
        <f t="shared" si="8"/>
        <v>нд</v>
      </c>
      <c r="AE22" s="226" t="str">
        <f t="shared" si="8"/>
        <v>нд</v>
      </c>
      <c r="AF22" s="226" t="str">
        <f t="shared" si="8"/>
        <v>нд</v>
      </c>
      <c r="AG22" s="226" t="str">
        <f t="shared" si="8"/>
        <v>нд</v>
      </c>
      <c r="AH22" s="226" t="str">
        <f t="shared" si="8"/>
        <v>нд</v>
      </c>
      <c r="AI22" s="226" t="str">
        <f t="shared" si="8"/>
        <v>нд</v>
      </c>
      <c r="AJ22" s="226" t="str">
        <f t="shared" si="8"/>
        <v>нд</v>
      </c>
      <c r="AK22" s="226" t="str">
        <f t="shared" si="8"/>
        <v>нд</v>
      </c>
      <c r="AL22" s="226" t="str">
        <f t="shared" si="8"/>
        <v>нд</v>
      </c>
      <c r="AM22" s="226" t="str">
        <f t="shared" si="8"/>
        <v>нд</v>
      </c>
      <c r="AN22" s="226" t="str">
        <f t="shared" si="8"/>
        <v>нд</v>
      </c>
      <c r="AO22" s="226" t="str">
        <f t="shared" si="8"/>
        <v>нд</v>
      </c>
      <c r="AP22" s="226" t="str">
        <f t="shared" si="8"/>
        <v>нд</v>
      </c>
      <c r="AQ22" s="226" t="str">
        <f t="shared" si="8"/>
        <v>нд</v>
      </c>
      <c r="AR22" s="226" t="str">
        <f t="shared" si="8"/>
        <v>нд</v>
      </c>
      <c r="AS22" s="226" t="str">
        <f t="shared" si="8"/>
        <v>нд</v>
      </c>
      <c r="AT22" s="226" t="str">
        <f t="shared" si="8"/>
        <v>нд</v>
      </c>
      <c r="AU22" s="226" t="str">
        <f t="shared" si="8"/>
        <v>нд</v>
      </c>
      <c r="AV22" s="226" t="str">
        <f t="shared" si="8"/>
        <v>нд</v>
      </c>
      <c r="AW22" s="226" t="str">
        <f t="shared" si="8"/>
        <v>нд</v>
      </c>
      <c r="AX22" s="226" t="str">
        <f t="shared" si="8"/>
        <v>нд</v>
      </c>
      <c r="AY22" s="226" t="str">
        <f t="shared" si="8"/>
        <v>нд</v>
      </c>
      <c r="AZ22" s="226" t="str">
        <f t="shared" si="8"/>
        <v>нд</v>
      </c>
      <c r="BA22" s="226" t="str">
        <f t="shared" si="8"/>
        <v>нд</v>
      </c>
      <c r="BB22" s="226" t="str">
        <f t="shared" si="8"/>
        <v>нд</v>
      </c>
      <c r="BC22" s="226">
        <f t="shared" si="8"/>
        <v>5.1470000000000002</v>
      </c>
      <c r="BD22" s="226" t="str">
        <f t="shared" si="8"/>
        <v>нд</v>
      </c>
      <c r="BE22" s="226" t="str">
        <f t="shared" si="8"/>
        <v>нд</v>
      </c>
      <c r="BF22" s="226">
        <f t="shared" si="8"/>
        <v>5.1470000000000002</v>
      </c>
      <c r="BG22" s="226" t="str">
        <f t="shared" si="8"/>
        <v>нд</v>
      </c>
      <c r="BH22" s="226" t="str">
        <f t="shared" si="8"/>
        <v>нд</v>
      </c>
      <c r="BI22" s="226" t="str">
        <f t="shared" si="8"/>
        <v>нд</v>
      </c>
      <c r="BJ22" s="226" t="str">
        <f t="shared" si="8"/>
        <v>нд</v>
      </c>
      <c r="BK22" s="226" t="str">
        <f t="shared" si="8"/>
        <v>нд</v>
      </c>
      <c r="BL22" s="226" t="str">
        <f t="shared" si="8"/>
        <v>нд</v>
      </c>
      <c r="BM22" s="226">
        <f t="shared" si="8"/>
        <v>0.86699999999999999</v>
      </c>
      <c r="BN22" s="226" t="str">
        <f t="shared" si="8"/>
        <v>нд</v>
      </c>
      <c r="BO22" s="226" t="str">
        <f t="shared" si="8"/>
        <v>нд</v>
      </c>
      <c r="BP22" s="226">
        <f t="shared" ref="BP22:CF22" si="9">IF((COUNTIF(BP146,"нд"))=(COUNTA(BP146)),"нд",SUMIF(BP146,"&gt;0",BP146))</f>
        <v>0.86699999999999999</v>
      </c>
      <c r="BQ22" s="226" t="str">
        <f t="shared" si="9"/>
        <v>нд</v>
      </c>
      <c r="BR22" s="226" t="str">
        <f t="shared" si="9"/>
        <v>нд</v>
      </c>
      <c r="BS22" s="226" t="str">
        <f t="shared" si="9"/>
        <v>нд</v>
      </c>
      <c r="BT22" s="226" t="str">
        <f t="shared" si="9"/>
        <v>нд</v>
      </c>
      <c r="BU22" s="226" t="str">
        <f t="shared" si="9"/>
        <v>нд</v>
      </c>
      <c r="BV22" s="226" t="str">
        <f t="shared" si="9"/>
        <v>нд</v>
      </c>
      <c r="BW22" s="226">
        <f t="shared" si="9"/>
        <v>10.179000000000002</v>
      </c>
      <c r="BX22" s="226">
        <f t="shared" si="9"/>
        <v>0</v>
      </c>
      <c r="BY22" s="226">
        <f t="shared" si="9"/>
        <v>0</v>
      </c>
      <c r="BZ22" s="226">
        <f t="shared" si="9"/>
        <v>10.179000000000002</v>
      </c>
      <c r="CA22" s="226">
        <f t="shared" si="9"/>
        <v>0</v>
      </c>
      <c r="CB22" s="226">
        <f t="shared" si="9"/>
        <v>0</v>
      </c>
      <c r="CC22" s="226">
        <f t="shared" si="9"/>
        <v>0</v>
      </c>
      <c r="CD22" s="226">
        <f t="shared" si="9"/>
        <v>0</v>
      </c>
      <c r="CE22" s="226">
        <f t="shared" si="9"/>
        <v>0</v>
      </c>
      <c r="CF22" s="226">
        <f t="shared" si="9"/>
        <v>0</v>
      </c>
      <c r="CG22" s="206"/>
    </row>
    <row r="23" spans="1:85" ht="47.25" x14ac:dyDescent="0.2">
      <c r="A23" s="203" t="s">
        <v>691</v>
      </c>
      <c r="B23" s="204" t="s">
        <v>692</v>
      </c>
      <c r="C23" s="203"/>
      <c r="D23" s="208" t="str">
        <f t="shared" ref="D23:BO23" si="10">IF((COUNTIF(D154,"нд"))=(COUNTA(D154)),"нд",SUMIF(D154,"&gt;0",D154))</f>
        <v>нд</v>
      </c>
      <c r="E23" s="208" t="str">
        <f t="shared" si="10"/>
        <v>нд</v>
      </c>
      <c r="F23" s="208" t="str">
        <f t="shared" si="10"/>
        <v>нд</v>
      </c>
      <c r="G23" s="208" t="str">
        <f t="shared" si="10"/>
        <v>нд</v>
      </c>
      <c r="H23" s="224" t="str">
        <f t="shared" si="10"/>
        <v>нд</v>
      </c>
      <c r="I23" s="224" t="str">
        <f t="shared" si="10"/>
        <v>нд</v>
      </c>
      <c r="J23" s="208" t="str">
        <f t="shared" si="10"/>
        <v>нд</v>
      </c>
      <c r="K23" s="226" t="str">
        <f t="shared" si="10"/>
        <v>нд</v>
      </c>
      <c r="L23" s="226" t="str">
        <f t="shared" si="10"/>
        <v>нд</v>
      </c>
      <c r="M23" s="226" t="str">
        <f t="shared" si="10"/>
        <v>нд</v>
      </c>
      <c r="N23" s="226" t="str">
        <f t="shared" si="10"/>
        <v>нд</v>
      </c>
      <c r="O23" s="226" t="str">
        <f t="shared" si="10"/>
        <v>нд</v>
      </c>
      <c r="P23" s="226" t="str">
        <f t="shared" si="10"/>
        <v>нд</v>
      </c>
      <c r="Q23" s="226" t="str">
        <f t="shared" si="10"/>
        <v>нд</v>
      </c>
      <c r="R23" s="226" t="str">
        <f t="shared" si="10"/>
        <v>нд</v>
      </c>
      <c r="S23" s="226" t="str">
        <f t="shared" si="10"/>
        <v>нд</v>
      </c>
      <c r="T23" s="226" t="str">
        <f t="shared" si="10"/>
        <v>нд</v>
      </c>
      <c r="U23" s="226" t="str">
        <f t="shared" si="10"/>
        <v>нд</v>
      </c>
      <c r="V23" s="226" t="str">
        <f t="shared" si="10"/>
        <v>нд</v>
      </c>
      <c r="W23" s="226" t="str">
        <f t="shared" si="10"/>
        <v>нд</v>
      </c>
      <c r="X23" s="226" t="str">
        <f t="shared" si="10"/>
        <v>нд</v>
      </c>
      <c r="Y23" s="226" t="str">
        <f t="shared" si="10"/>
        <v>нд</v>
      </c>
      <c r="Z23" s="226" t="str">
        <f t="shared" si="10"/>
        <v>нд</v>
      </c>
      <c r="AA23" s="226" t="str">
        <f t="shared" si="10"/>
        <v>нд</v>
      </c>
      <c r="AB23" s="226" t="str">
        <f t="shared" si="10"/>
        <v>нд</v>
      </c>
      <c r="AC23" s="226" t="str">
        <f t="shared" si="10"/>
        <v>нд</v>
      </c>
      <c r="AD23" s="226" t="str">
        <f t="shared" si="10"/>
        <v>нд</v>
      </c>
      <c r="AE23" s="226" t="str">
        <f t="shared" si="10"/>
        <v>нд</v>
      </c>
      <c r="AF23" s="226" t="str">
        <f t="shared" si="10"/>
        <v>нд</v>
      </c>
      <c r="AG23" s="226" t="str">
        <f t="shared" si="10"/>
        <v>нд</v>
      </c>
      <c r="AH23" s="226" t="str">
        <f t="shared" si="10"/>
        <v>нд</v>
      </c>
      <c r="AI23" s="226" t="str">
        <f t="shared" si="10"/>
        <v>нд</v>
      </c>
      <c r="AJ23" s="226" t="str">
        <f t="shared" si="10"/>
        <v>нд</v>
      </c>
      <c r="AK23" s="226" t="str">
        <f t="shared" si="10"/>
        <v>нд</v>
      </c>
      <c r="AL23" s="226" t="str">
        <f t="shared" si="10"/>
        <v>нд</v>
      </c>
      <c r="AM23" s="226" t="str">
        <f t="shared" si="10"/>
        <v>нд</v>
      </c>
      <c r="AN23" s="226" t="str">
        <f t="shared" si="10"/>
        <v>нд</v>
      </c>
      <c r="AO23" s="226" t="str">
        <f t="shared" si="10"/>
        <v>нд</v>
      </c>
      <c r="AP23" s="226" t="str">
        <f t="shared" si="10"/>
        <v>нд</v>
      </c>
      <c r="AQ23" s="226" t="str">
        <f t="shared" si="10"/>
        <v>нд</v>
      </c>
      <c r="AR23" s="226" t="str">
        <f t="shared" si="10"/>
        <v>нд</v>
      </c>
      <c r="AS23" s="226" t="str">
        <f t="shared" si="10"/>
        <v>нд</v>
      </c>
      <c r="AT23" s="226" t="str">
        <f t="shared" si="10"/>
        <v>нд</v>
      </c>
      <c r="AU23" s="226" t="str">
        <f t="shared" si="10"/>
        <v>нд</v>
      </c>
      <c r="AV23" s="226" t="str">
        <f t="shared" si="10"/>
        <v>нд</v>
      </c>
      <c r="AW23" s="226" t="str">
        <f t="shared" si="10"/>
        <v>нд</v>
      </c>
      <c r="AX23" s="226" t="str">
        <f t="shared" si="10"/>
        <v>нд</v>
      </c>
      <c r="AY23" s="226" t="str">
        <f t="shared" si="10"/>
        <v>нд</v>
      </c>
      <c r="AZ23" s="226" t="str">
        <f t="shared" si="10"/>
        <v>нд</v>
      </c>
      <c r="BA23" s="226" t="str">
        <f t="shared" si="10"/>
        <v>нд</v>
      </c>
      <c r="BB23" s="226" t="str">
        <f t="shared" si="10"/>
        <v>нд</v>
      </c>
      <c r="BC23" s="226" t="str">
        <f t="shared" si="10"/>
        <v>нд</v>
      </c>
      <c r="BD23" s="226" t="str">
        <f t="shared" si="10"/>
        <v>нд</v>
      </c>
      <c r="BE23" s="226" t="str">
        <f t="shared" si="10"/>
        <v>нд</v>
      </c>
      <c r="BF23" s="226" t="str">
        <f t="shared" si="10"/>
        <v>нд</v>
      </c>
      <c r="BG23" s="226" t="str">
        <f t="shared" si="10"/>
        <v>нд</v>
      </c>
      <c r="BH23" s="226" t="str">
        <f t="shared" si="10"/>
        <v>нд</v>
      </c>
      <c r="BI23" s="226" t="str">
        <f t="shared" si="10"/>
        <v>нд</v>
      </c>
      <c r="BJ23" s="226" t="str">
        <f t="shared" si="10"/>
        <v>нд</v>
      </c>
      <c r="BK23" s="226" t="str">
        <f t="shared" si="10"/>
        <v>нд</v>
      </c>
      <c r="BL23" s="226" t="str">
        <f t="shared" si="10"/>
        <v>нд</v>
      </c>
      <c r="BM23" s="226" t="str">
        <f t="shared" si="10"/>
        <v>нд</v>
      </c>
      <c r="BN23" s="226" t="str">
        <f t="shared" si="10"/>
        <v>нд</v>
      </c>
      <c r="BO23" s="226" t="str">
        <f t="shared" si="10"/>
        <v>нд</v>
      </c>
      <c r="BP23" s="226" t="str">
        <f t="shared" ref="BP23:CF23" si="11">IF((COUNTIF(BP154,"нд"))=(COUNTA(BP154)),"нд",SUMIF(BP154,"&gt;0",BP154))</f>
        <v>нд</v>
      </c>
      <c r="BQ23" s="226" t="str">
        <f t="shared" si="11"/>
        <v>нд</v>
      </c>
      <c r="BR23" s="226" t="str">
        <f t="shared" si="11"/>
        <v>нд</v>
      </c>
      <c r="BS23" s="226" t="str">
        <f t="shared" si="11"/>
        <v>нд</v>
      </c>
      <c r="BT23" s="226" t="str">
        <f t="shared" si="11"/>
        <v>нд</v>
      </c>
      <c r="BU23" s="226" t="str">
        <f t="shared" si="11"/>
        <v>нд</v>
      </c>
      <c r="BV23" s="226" t="str">
        <f t="shared" si="11"/>
        <v>нд</v>
      </c>
      <c r="BW23" s="226" t="str">
        <f t="shared" si="11"/>
        <v>нд</v>
      </c>
      <c r="BX23" s="226" t="str">
        <f t="shared" si="11"/>
        <v>нд</v>
      </c>
      <c r="BY23" s="226" t="str">
        <f t="shared" si="11"/>
        <v>нд</v>
      </c>
      <c r="BZ23" s="226" t="str">
        <f t="shared" si="11"/>
        <v>нд</v>
      </c>
      <c r="CA23" s="226" t="str">
        <f t="shared" si="11"/>
        <v>нд</v>
      </c>
      <c r="CB23" s="226" t="str">
        <f t="shared" si="11"/>
        <v>нд</v>
      </c>
      <c r="CC23" s="226" t="str">
        <f t="shared" si="11"/>
        <v>нд</v>
      </c>
      <c r="CD23" s="226" t="str">
        <f t="shared" si="11"/>
        <v>нд</v>
      </c>
      <c r="CE23" s="226" t="str">
        <f t="shared" si="11"/>
        <v>нд</v>
      </c>
      <c r="CF23" s="226" t="str">
        <f t="shared" si="11"/>
        <v>нд</v>
      </c>
      <c r="CG23" s="206"/>
    </row>
    <row r="24" spans="1:85" ht="31.5" x14ac:dyDescent="0.2">
      <c r="A24" s="203" t="s">
        <v>693</v>
      </c>
      <c r="B24" s="204" t="s">
        <v>694</v>
      </c>
      <c r="C24" s="203"/>
      <c r="D24" s="208" t="str">
        <f>IF((COUNTIF(D155,"нд"))=(COUNTA(D155)),"нд",SUMIF(D155,"&gt;0",D155))</f>
        <v>нд</v>
      </c>
      <c r="E24" s="208" t="str">
        <f t="shared" ref="E24:O24" si="12">IF((COUNTIF(E155,"нд"))=(COUNTA(E155)),"нд",SUMIF(E155,"&gt;0",E155))</f>
        <v>нд</v>
      </c>
      <c r="F24" s="208" t="str">
        <f t="shared" si="12"/>
        <v>нд</v>
      </c>
      <c r="G24" s="208" t="str">
        <f t="shared" si="12"/>
        <v>нд</v>
      </c>
      <c r="H24" s="224">
        <f t="shared" si="12"/>
        <v>37.494</v>
      </c>
      <c r="I24" s="224">
        <f t="shared" si="12"/>
        <v>37.494</v>
      </c>
      <c r="J24" s="208" t="str">
        <f t="shared" si="12"/>
        <v>нд</v>
      </c>
      <c r="K24" s="226" t="str">
        <f t="shared" si="12"/>
        <v>нд</v>
      </c>
      <c r="L24" s="226" t="str">
        <f t="shared" si="12"/>
        <v>нд</v>
      </c>
      <c r="M24" s="226" t="str">
        <f t="shared" si="12"/>
        <v>нд</v>
      </c>
      <c r="N24" s="226" t="str">
        <f t="shared" si="12"/>
        <v>нд</v>
      </c>
      <c r="O24" s="226" t="str">
        <f t="shared" si="12"/>
        <v>нд</v>
      </c>
      <c r="P24" s="226">
        <f t="shared" ref="P24:S24" si="13">IF((COUNTIF(P155,"нд"))=(COUNTA(P155)),"нд",SUMIF(P155,"&gt;0",P155))</f>
        <v>37.403999999999996</v>
      </c>
      <c r="Q24" s="226" t="str">
        <f t="shared" si="13"/>
        <v>нд</v>
      </c>
      <c r="R24" s="226" t="str">
        <f t="shared" si="13"/>
        <v>нд</v>
      </c>
      <c r="S24" s="226" t="str">
        <f t="shared" si="13"/>
        <v>нд</v>
      </c>
      <c r="T24" s="226">
        <f t="shared" ref="T24:U24" si="14">IF((COUNTIF(T155,"нд"))=(COUNTA(T155)),"нд",SUMIF(T155,"&gt;0",T155))</f>
        <v>37.403999999999996</v>
      </c>
      <c r="U24" s="226" t="str">
        <f t="shared" si="14"/>
        <v>нд</v>
      </c>
      <c r="V24" s="226" t="str">
        <f t="shared" ref="V24:AK24" si="15">IF((COUNTIF(V155,"нд"))=(COUNTA(V155)),"нд",SUMIF(V155,"&gt;0",V155))</f>
        <v>нд</v>
      </c>
      <c r="W24" s="226" t="str">
        <f t="shared" si="15"/>
        <v>нд</v>
      </c>
      <c r="X24" s="226" t="str">
        <f t="shared" si="15"/>
        <v>нд</v>
      </c>
      <c r="Y24" s="226">
        <f t="shared" si="15"/>
        <v>8.1370000000000005</v>
      </c>
      <c r="Z24" s="226" t="str">
        <f t="shared" si="15"/>
        <v>нд</v>
      </c>
      <c r="AA24" s="226" t="str">
        <f t="shared" si="15"/>
        <v>нд</v>
      </c>
      <c r="AB24" s="226">
        <f t="shared" si="15"/>
        <v>8.1370000000000005</v>
      </c>
      <c r="AC24" s="226" t="str">
        <f t="shared" si="15"/>
        <v>нд</v>
      </c>
      <c r="AD24" s="226" t="str">
        <f t="shared" si="15"/>
        <v>нд</v>
      </c>
      <c r="AE24" s="226" t="str">
        <f t="shared" si="15"/>
        <v>нд</v>
      </c>
      <c r="AF24" s="226" t="str">
        <f t="shared" si="15"/>
        <v>нд</v>
      </c>
      <c r="AG24" s="226" t="str">
        <f t="shared" si="15"/>
        <v>нд</v>
      </c>
      <c r="AH24" s="226" t="str">
        <f t="shared" si="15"/>
        <v>нд</v>
      </c>
      <c r="AI24" s="226">
        <f t="shared" si="15"/>
        <v>10.477</v>
      </c>
      <c r="AJ24" s="226" t="str">
        <f t="shared" si="15"/>
        <v>нд</v>
      </c>
      <c r="AK24" s="226" t="str">
        <f t="shared" si="15"/>
        <v>нд</v>
      </c>
      <c r="AL24" s="226">
        <f t="shared" ref="AL24:CF24" si="16">IF((COUNTIF(AL155,"нд"))=(COUNTA(AL155)),"нд",SUMIF(AL155,"&gt;0",AL155))</f>
        <v>10.477</v>
      </c>
      <c r="AM24" s="226" t="str">
        <f t="shared" si="16"/>
        <v>нд</v>
      </c>
      <c r="AN24" s="226" t="str">
        <f t="shared" si="16"/>
        <v>нд</v>
      </c>
      <c r="AO24" s="226" t="str">
        <f t="shared" si="16"/>
        <v>нд</v>
      </c>
      <c r="AP24" s="226" t="str">
        <f t="shared" si="16"/>
        <v>нд</v>
      </c>
      <c r="AQ24" s="226" t="str">
        <f t="shared" si="16"/>
        <v>нд</v>
      </c>
      <c r="AR24" s="226" t="str">
        <f t="shared" si="16"/>
        <v>нд</v>
      </c>
      <c r="AS24" s="226">
        <f t="shared" si="16"/>
        <v>4.9130000000000003</v>
      </c>
      <c r="AT24" s="226" t="str">
        <f t="shared" si="16"/>
        <v>нд</v>
      </c>
      <c r="AU24" s="226" t="str">
        <f t="shared" si="16"/>
        <v>нд</v>
      </c>
      <c r="AV24" s="226">
        <f t="shared" si="16"/>
        <v>4.9130000000000003</v>
      </c>
      <c r="AW24" s="226" t="str">
        <f t="shared" si="16"/>
        <v>нд</v>
      </c>
      <c r="AX24" s="226" t="str">
        <f t="shared" si="16"/>
        <v>нд</v>
      </c>
      <c r="AY24" s="226" t="str">
        <f t="shared" si="16"/>
        <v>нд</v>
      </c>
      <c r="AZ24" s="226" t="str">
        <f t="shared" si="16"/>
        <v>нд</v>
      </c>
      <c r="BA24" s="226" t="str">
        <f t="shared" si="16"/>
        <v>нд</v>
      </c>
      <c r="BB24" s="226" t="str">
        <f t="shared" si="16"/>
        <v>нд</v>
      </c>
      <c r="BC24" s="226">
        <f t="shared" si="16"/>
        <v>5.1100000000000003</v>
      </c>
      <c r="BD24" s="226" t="str">
        <f t="shared" si="16"/>
        <v>нд</v>
      </c>
      <c r="BE24" s="226" t="str">
        <f t="shared" si="16"/>
        <v>нд</v>
      </c>
      <c r="BF24" s="226">
        <f t="shared" si="16"/>
        <v>5.1100000000000003</v>
      </c>
      <c r="BG24" s="226" t="str">
        <f t="shared" si="16"/>
        <v>нд</v>
      </c>
      <c r="BH24" s="226" t="str">
        <f t="shared" si="16"/>
        <v>нд</v>
      </c>
      <c r="BI24" s="226" t="str">
        <f t="shared" si="16"/>
        <v>нд</v>
      </c>
      <c r="BJ24" s="226" t="str">
        <f t="shared" si="16"/>
        <v>нд</v>
      </c>
      <c r="BK24" s="226" t="str">
        <f t="shared" si="16"/>
        <v>нд</v>
      </c>
      <c r="BL24" s="226" t="str">
        <f t="shared" si="16"/>
        <v>нд</v>
      </c>
      <c r="BM24" s="226">
        <f t="shared" si="16"/>
        <v>8.8569999999999993</v>
      </c>
      <c r="BN24" s="226" t="str">
        <f t="shared" si="16"/>
        <v>нд</v>
      </c>
      <c r="BO24" s="226" t="str">
        <f t="shared" si="16"/>
        <v>нд</v>
      </c>
      <c r="BP24" s="226">
        <f t="shared" si="16"/>
        <v>8.8569999999999993</v>
      </c>
      <c r="BQ24" s="226" t="str">
        <f t="shared" si="16"/>
        <v>нд</v>
      </c>
      <c r="BR24" s="226" t="str">
        <f t="shared" si="16"/>
        <v>нд</v>
      </c>
      <c r="BS24" s="226" t="str">
        <f t="shared" si="16"/>
        <v>нд</v>
      </c>
      <c r="BT24" s="226" t="str">
        <f t="shared" si="16"/>
        <v>нд</v>
      </c>
      <c r="BU24" s="226" t="str">
        <f t="shared" si="16"/>
        <v>нд</v>
      </c>
      <c r="BV24" s="226" t="str">
        <f t="shared" si="16"/>
        <v>нд</v>
      </c>
      <c r="BW24" s="226">
        <f t="shared" si="16"/>
        <v>37.494</v>
      </c>
      <c r="BX24" s="226">
        <f t="shared" si="16"/>
        <v>0</v>
      </c>
      <c r="BY24" s="226">
        <f t="shared" si="16"/>
        <v>0</v>
      </c>
      <c r="BZ24" s="226">
        <f t="shared" si="16"/>
        <v>37.494</v>
      </c>
      <c r="CA24" s="226">
        <f t="shared" si="16"/>
        <v>0</v>
      </c>
      <c r="CB24" s="226">
        <f t="shared" si="16"/>
        <v>0</v>
      </c>
      <c r="CC24" s="226">
        <f t="shared" si="16"/>
        <v>0</v>
      </c>
      <c r="CD24" s="226">
        <f t="shared" si="16"/>
        <v>0</v>
      </c>
      <c r="CE24" s="226">
        <f t="shared" si="16"/>
        <v>0</v>
      </c>
      <c r="CF24" s="226">
        <f t="shared" si="16"/>
        <v>0</v>
      </c>
      <c r="CG24" s="206"/>
    </row>
    <row r="25" spans="1:85" x14ac:dyDescent="0.2">
      <c r="A25" s="211" t="s">
        <v>695</v>
      </c>
      <c r="B25" s="204" t="s">
        <v>696</v>
      </c>
      <c r="C25" s="205"/>
      <c r="D25" s="205" t="str">
        <f>D18</f>
        <v>нд</v>
      </c>
      <c r="E25" s="205" t="str">
        <f t="shared" ref="E25:BP25" si="17">E18</f>
        <v>нд</v>
      </c>
      <c r="F25" s="205" t="str">
        <f t="shared" si="17"/>
        <v>нд</v>
      </c>
      <c r="G25" s="205" t="str">
        <f t="shared" si="17"/>
        <v>нд</v>
      </c>
      <c r="H25" s="207">
        <f t="shared" si="17"/>
        <v>110.46799999999999</v>
      </c>
      <c r="I25" s="207">
        <f t="shared" si="17"/>
        <v>110.46799999999999</v>
      </c>
      <c r="J25" s="205" t="str">
        <f t="shared" si="17"/>
        <v>нд</v>
      </c>
      <c r="K25" s="225" t="str">
        <f t="shared" si="17"/>
        <v>нд</v>
      </c>
      <c r="L25" s="225" t="str">
        <f t="shared" si="17"/>
        <v>нд</v>
      </c>
      <c r="M25" s="225" t="str">
        <f t="shared" si="17"/>
        <v>нд</v>
      </c>
      <c r="N25" s="225" t="str">
        <f t="shared" si="17"/>
        <v>нд</v>
      </c>
      <c r="O25" s="225" t="str">
        <f t="shared" si="17"/>
        <v>нд</v>
      </c>
      <c r="P25" s="225">
        <f t="shared" si="17"/>
        <v>110.37799999999999</v>
      </c>
      <c r="Q25" s="225" t="str">
        <f t="shared" si="17"/>
        <v>нд</v>
      </c>
      <c r="R25" s="225" t="str">
        <f t="shared" si="17"/>
        <v>нд</v>
      </c>
      <c r="S25" s="225" t="str">
        <f t="shared" si="17"/>
        <v>нд</v>
      </c>
      <c r="T25" s="225">
        <f t="shared" si="17"/>
        <v>110.37799999999999</v>
      </c>
      <c r="U25" s="225" t="str">
        <f t="shared" si="17"/>
        <v>нд</v>
      </c>
      <c r="V25" s="225" t="str">
        <f t="shared" si="17"/>
        <v>нд</v>
      </c>
      <c r="W25" s="225" t="str">
        <f t="shared" si="17"/>
        <v>нд</v>
      </c>
      <c r="X25" s="225" t="str">
        <f t="shared" si="17"/>
        <v>нд</v>
      </c>
      <c r="Y25" s="225">
        <f t="shared" si="17"/>
        <v>21.097999999999999</v>
      </c>
      <c r="Z25" s="225" t="str">
        <f t="shared" si="17"/>
        <v>нд</v>
      </c>
      <c r="AA25" s="225" t="str">
        <f t="shared" si="17"/>
        <v>нд</v>
      </c>
      <c r="AB25" s="225">
        <f t="shared" si="17"/>
        <v>21.097999999999999</v>
      </c>
      <c r="AC25" s="225" t="str">
        <f t="shared" si="17"/>
        <v>нд</v>
      </c>
      <c r="AD25" s="225" t="str">
        <f t="shared" si="17"/>
        <v>нд</v>
      </c>
      <c r="AE25" s="225" t="str">
        <f t="shared" si="17"/>
        <v>нд</v>
      </c>
      <c r="AF25" s="225" t="str">
        <f t="shared" si="17"/>
        <v>нд</v>
      </c>
      <c r="AG25" s="225" t="str">
        <f t="shared" si="17"/>
        <v>нд</v>
      </c>
      <c r="AH25" s="225" t="str">
        <f t="shared" si="17"/>
        <v>нд</v>
      </c>
      <c r="AI25" s="225">
        <f t="shared" si="17"/>
        <v>22.146000000000001</v>
      </c>
      <c r="AJ25" s="225" t="str">
        <f t="shared" si="17"/>
        <v>нд</v>
      </c>
      <c r="AK25" s="225" t="str">
        <f t="shared" si="17"/>
        <v>нд</v>
      </c>
      <c r="AL25" s="225">
        <f t="shared" si="17"/>
        <v>22.146000000000001</v>
      </c>
      <c r="AM25" s="225" t="str">
        <f t="shared" si="17"/>
        <v>нд</v>
      </c>
      <c r="AN25" s="225" t="str">
        <f t="shared" si="17"/>
        <v>нд</v>
      </c>
      <c r="AO25" s="225" t="str">
        <f t="shared" si="17"/>
        <v>нд</v>
      </c>
      <c r="AP25" s="225" t="str">
        <f t="shared" si="17"/>
        <v>нд</v>
      </c>
      <c r="AQ25" s="225" t="str">
        <f t="shared" si="17"/>
        <v>нд</v>
      </c>
      <c r="AR25" s="225" t="str">
        <f t="shared" si="17"/>
        <v>нд</v>
      </c>
      <c r="AS25" s="225">
        <f t="shared" si="17"/>
        <v>21.84</v>
      </c>
      <c r="AT25" s="225" t="str">
        <f t="shared" si="17"/>
        <v>нд</v>
      </c>
      <c r="AU25" s="225" t="str">
        <f t="shared" si="17"/>
        <v>нд</v>
      </c>
      <c r="AV25" s="225">
        <f t="shared" si="17"/>
        <v>21.84</v>
      </c>
      <c r="AW25" s="225" t="str">
        <f t="shared" si="17"/>
        <v>нд</v>
      </c>
      <c r="AX25" s="225" t="str">
        <f t="shared" si="17"/>
        <v>нд</v>
      </c>
      <c r="AY25" s="225" t="str">
        <f t="shared" si="17"/>
        <v>нд</v>
      </c>
      <c r="AZ25" s="225" t="str">
        <f t="shared" si="17"/>
        <v>нд</v>
      </c>
      <c r="BA25" s="225" t="str">
        <f t="shared" si="17"/>
        <v>нд</v>
      </c>
      <c r="BB25" s="225" t="str">
        <f t="shared" si="17"/>
        <v>нд</v>
      </c>
      <c r="BC25" s="225">
        <f t="shared" si="17"/>
        <v>22.477</v>
      </c>
      <c r="BD25" s="225" t="str">
        <f t="shared" si="17"/>
        <v>нд</v>
      </c>
      <c r="BE25" s="225" t="str">
        <f t="shared" si="17"/>
        <v>нд</v>
      </c>
      <c r="BF25" s="225">
        <f t="shared" si="17"/>
        <v>22.477</v>
      </c>
      <c r="BG25" s="225" t="str">
        <f t="shared" si="17"/>
        <v>нд</v>
      </c>
      <c r="BH25" s="225" t="str">
        <f t="shared" si="17"/>
        <v>нд</v>
      </c>
      <c r="BI25" s="225" t="str">
        <f t="shared" si="17"/>
        <v>нд</v>
      </c>
      <c r="BJ25" s="225" t="str">
        <f t="shared" si="17"/>
        <v>нд</v>
      </c>
      <c r="BK25" s="225" t="str">
        <f t="shared" si="17"/>
        <v>нд</v>
      </c>
      <c r="BL25" s="225" t="str">
        <f t="shared" si="17"/>
        <v>нд</v>
      </c>
      <c r="BM25" s="225">
        <f t="shared" si="17"/>
        <v>22.907</v>
      </c>
      <c r="BN25" s="225" t="str">
        <f t="shared" si="17"/>
        <v>нд</v>
      </c>
      <c r="BO25" s="225" t="str">
        <f t="shared" si="17"/>
        <v>нд</v>
      </c>
      <c r="BP25" s="225">
        <f t="shared" si="17"/>
        <v>22.907</v>
      </c>
      <c r="BQ25" s="225" t="str">
        <f t="shared" ref="BQ25:CF25" si="18">BQ18</f>
        <v>нд</v>
      </c>
      <c r="BR25" s="225" t="str">
        <f t="shared" si="18"/>
        <v>нд</v>
      </c>
      <c r="BS25" s="225" t="str">
        <f t="shared" si="18"/>
        <v>нд</v>
      </c>
      <c r="BT25" s="225" t="str">
        <f t="shared" si="18"/>
        <v>нд</v>
      </c>
      <c r="BU25" s="225" t="str">
        <f t="shared" si="18"/>
        <v>нд</v>
      </c>
      <c r="BV25" s="225" t="str">
        <f t="shared" si="18"/>
        <v>нд</v>
      </c>
      <c r="BW25" s="225">
        <f t="shared" si="18"/>
        <v>110.46799999999999</v>
      </c>
      <c r="BX25" s="225">
        <f t="shared" si="18"/>
        <v>0</v>
      </c>
      <c r="BY25" s="225">
        <f t="shared" si="18"/>
        <v>0</v>
      </c>
      <c r="BZ25" s="225">
        <f t="shared" si="18"/>
        <v>110.46799999999999</v>
      </c>
      <c r="CA25" s="225">
        <f t="shared" si="18"/>
        <v>0</v>
      </c>
      <c r="CB25" s="225">
        <f t="shared" si="18"/>
        <v>0</v>
      </c>
      <c r="CC25" s="225">
        <f t="shared" si="18"/>
        <v>0</v>
      </c>
      <c r="CD25" s="225">
        <f t="shared" si="18"/>
        <v>0</v>
      </c>
      <c r="CE25" s="225">
        <f t="shared" si="18"/>
        <v>0</v>
      </c>
      <c r="CF25" s="225">
        <f t="shared" si="18"/>
        <v>0</v>
      </c>
      <c r="CG25" s="206"/>
    </row>
    <row r="26" spans="1:85" ht="31.5" x14ac:dyDescent="0.2">
      <c r="A26" s="212" t="s">
        <v>522</v>
      </c>
      <c r="B26" s="213" t="s">
        <v>697</v>
      </c>
      <c r="C26" s="212"/>
      <c r="D26" s="207" t="str">
        <f t="shared" ref="D26:G26" si="19">IF(AND(D27="нд",D27=D31,D31=D34,D34=D43),"нд",SUMIF(D27,"&gt;0",D27)+SUMIF(D31,"&gt;0",D31)+SUMIF(D34,"&gt;0",D34)+SUMIF(D43,"&gt;0",D43))</f>
        <v>нд</v>
      </c>
      <c r="E26" s="207" t="str">
        <f t="shared" si="19"/>
        <v>нд</v>
      </c>
      <c r="F26" s="207" t="str">
        <f t="shared" si="19"/>
        <v>нд</v>
      </c>
      <c r="G26" s="207" t="str">
        <f t="shared" si="19"/>
        <v>нд</v>
      </c>
      <c r="H26" s="207" t="str">
        <f>IF(AND(H27="нд",H27=H31,H31=H34,H34=H43),"нд",SUMIF(H27,"&gt;0",H27)+SUMIF(H31,"&gt;0",H31)+SUMIF(H34,"&gt;0",H34)+SUMIF(H43,"&gt;0",H43))</f>
        <v>нд</v>
      </c>
      <c r="I26" s="207" t="str">
        <f>IF(AND(I27="нд",I27=I31,I31=I34,I34=I43),"нд",SUMIF(I27,"&gt;0",I27)+SUMIF(I31,"&gt;0",I31)+SUMIF(I34,"&gt;0",I34)+SUMIF(I43,"&gt;0",I43))</f>
        <v>нд</v>
      </c>
      <c r="J26" s="207" t="str">
        <f t="shared" ref="J26:BU26" si="20">IF(AND(J27="нд",J27=J31,J31=J34,J34=J43),"нд",SUMIF(J27,"&gt;0",J27)+SUMIF(J31,"&gt;0",J31)+SUMIF(J34,"&gt;0",J34)+SUMIF(J43,"&gt;0",J43))</f>
        <v>нд</v>
      </c>
      <c r="K26" s="225" t="str">
        <f t="shared" si="20"/>
        <v>нд</v>
      </c>
      <c r="L26" s="225" t="str">
        <f t="shared" si="20"/>
        <v>нд</v>
      </c>
      <c r="M26" s="225" t="str">
        <f t="shared" si="20"/>
        <v>нд</v>
      </c>
      <c r="N26" s="225" t="str">
        <f t="shared" si="20"/>
        <v>нд</v>
      </c>
      <c r="O26" s="225" t="str">
        <f t="shared" si="20"/>
        <v>нд</v>
      </c>
      <c r="P26" s="225" t="str">
        <f t="shared" si="20"/>
        <v>нд</v>
      </c>
      <c r="Q26" s="225" t="str">
        <f t="shared" si="20"/>
        <v>нд</v>
      </c>
      <c r="R26" s="225" t="str">
        <f t="shared" si="20"/>
        <v>нд</v>
      </c>
      <c r="S26" s="225" t="str">
        <f t="shared" si="20"/>
        <v>нд</v>
      </c>
      <c r="T26" s="225" t="str">
        <f t="shared" si="20"/>
        <v>нд</v>
      </c>
      <c r="U26" s="225" t="str">
        <f t="shared" si="20"/>
        <v>нд</v>
      </c>
      <c r="V26" s="225" t="str">
        <f t="shared" si="20"/>
        <v>нд</v>
      </c>
      <c r="W26" s="225" t="str">
        <f t="shared" si="20"/>
        <v>нд</v>
      </c>
      <c r="X26" s="225" t="str">
        <f t="shared" si="20"/>
        <v>нд</v>
      </c>
      <c r="Y26" s="225" t="str">
        <f t="shared" si="20"/>
        <v>нд</v>
      </c>
      <c r="Z26" s="225" t="str">
        <f t="shared" si="20"/>
        <v>нд</v>
      </c>
      <c r="AA26" s="225" t="str">
        <f t="shared" si="20"/>
        <v>нд</v>
      </c>
      <c r="AB26" s="225" t="str">
        <f t="shared" si="20"/>
        <v>нд</v>
      </c>
      <c r="AC26" s="225" t="str">
        <f t="shared" si="20"/>
        <v>нд</v>
      </c>
      <c r="AD26" s="225" t="str">
        <f t="shared" si="20"/>
        <v>нд</v>
      </c>
      <c r="AE26" s="225" t="str">
        <f t="shared" si="20"/>
        <v>нд</v>
      </c>
      <c r="AF26" s="225" t="str">
        <f t="shared" si="20"/>
        <v>нд</v>
      </c>
      <c r="AG26" s="225" t="str">
        <f t="shared" si="20"/>
        <v>нд</v>
      </c>
      <c r="AH26" s="225" t="str">
        <f t="shared" si="20"/>
        <v>нд</v>
      </c>
      <c r="AI26" s="225" t="str">
        <f t="shared" si="20"/>
        <v>нд</v>
      </c>
      <c r="AJ26" s="225" t="str">
        <f t="shared" si="20"/>
        <v>нд</v>
      </c>
      <c r="AK26" s="225" t="str">
        <f t="shared" si="20"/>
        <v>нд</v>
      </c>
      <c r="AL26" s="225" t="str">
        <f t="shared" si="20"/>
        <v>нд</v>
      </c>
      <c r="AM26" s="225" t="str">
        <f t="shared" si="20"/>
        <v>нд</v>
      </c>
      <c r="AN26" s="225" t="str">
        <f t="shared" si="20"/>
        <v>нд</v>
      </c>
      <c r="AO26" s="225" t="str">
        <f t="shared" si="20"/>
        <v>нд</v>
      </c>
      <c r="AP26" s="225" t="str">
        <f t="shared" si="20"/>
        <v>нд</v>
      </c>
      <c r="AQ26" s="225" t="str">
        <f t="shared" si="20"/>
        <v>нд</v>
      </c>
      <c r="AR26" s="225" t="str">
        <f t="shared" si="20"/>
        <v>нд</v>
      </c>
      <c r="AS26" s="225" t="str">
        <f t="shared" si="20"/>
        <v>нд</v>
      </c>
      <c r="AT26" s="225" t="str">
        <f t="shared" si="20"/>
        <v>нд</v>
      </c>
      <c r="AU26" s="225" t="str">
        <f t="shared" si="20"/>
        <v>нд</v>
      </c>
      <c r="AV26" s="225" t="str">
        <f t="shared" si="20"/>
        <v>нд</v>
      </c>
      <c r="AW26" s="225" t="str">
        <f t="shared" si="20"/>
        <v>нд</v>
      </c>
      <c r="AX26" s="225" t="str">
        <f t="shared" si="20"/>
        <v>нд</v>
      </c>
      <c r="AY26" s="225" t="str">
        <f t="shared" si="20"/>
        <v>нд</v>
      </c>
      <c r="AZ26" s="225" t="str">
        <f t="shared" si="20"/>
        <v>нд</v>
      </c>
      <c r="BA26" s="225" t="str">
        <f t="shared" si="20"/>
        <v>нд</v>
      </c>
      <c r="BB26" s="225" t="str">
        <f t="shared" si="20"/>
        <v>нд</v>
      </c>
      <c r="BC26" s="225" t="str">
        <f t="shared" si="20"/>
        <v>нд</v>
      </c>
      <c r="BD26" s="225" t="str">
        <f t="shared" si="20"/>
        <v>нд</v>
      </c>
      <c r="BE26" s="225" t="str">
        <f t="shared" si="20"/>
        <v>нд</v>
      </c>
      <c r="BF26" s="225" t="str">
        <f t="shared" si="20"/>
        <v>нд</v>
      </c>
      <c r="BG26" s="225" t="str">
        <f t="shared" si="20"/>
        <v>нд</v>
      </c>
      <c r="BH26" s="225" t="str">
        <f t="shared" si="20"/>
        <v>нд</v>
      </c>
      <c r="BI26" s="225" t="str">
        <f t="shared" si="20"/>
        <v>нд</v>
      </c>
      <c r="BJ26" s="225" t="str">
        <f t="shared" si="20"/>
        <v>нд</v>
      </c>
      <c r="BK26" s="225" t="str">
        <f t="shared" si="20"/>
        <v>нд</v>
      </c>
      <c r="BL26" s="225" t="str">
        <f t="shared" si="20"/>
        <v>нд</v>
      </c>
      <c r="BM26" s="225" t="str">
        <f t="shared" si="20"/>
        <v>нд</v>
      </c>
      <c r="BN26" s="225" t="str">
        <f t="shared" si="20"/>
        <v>нд</v>
      </c>
      <c r="BO26" s="225" t="str">
        <f t="shared" si="20"/>
        <v>нд</v>
      </c>
      <c r="BP26" s="225" t="str">
        <f t="shared" si="20"/>
        <v>нд</v>
      </c>
      <c r="BQ26" s="225" t="str">
        <f t="shared" si="20"/>
        <v>нд</v>
      </c>
      <c r="BR26" s="225" t="str">
        <f t="shared" si="20"/>
        <v>нд</v>
      </c>
      <c r="BS26" s="225" t="str">
        <f t="shared" si="20"/>
        <v>нд</v>
      </c>
      <c r="BT26" s="225" t="str">
        <f t="shared" si="20"/>
        <v>нд</v>
      </c>
      <c r="BU26" s="225" t="str">
        <f t="shared" si="20"/>
        <v>нд</v>
      </c>
      <c r="BV26" s="225" t="str">
        <f t="shared" ref="BV26:CF26" si="21">IF(AND(BV27="нд",BV27=BV31,BV31=BV34,BV34=BV43),"нд",SUMIF(BV27,"&gt;0",BV27)+SUMIF(BV31,"&gt;0",BV31)+SUMIF(BV34,"&gt;0",BV34)+SUMIF(BV43,"&gt;0",BV43))</f>
        <v>нд</v>
      </c>
      <c r="BW26" s="225" t="str">
        <f t="shared" si="21"/>
        <v>нд</v>
      </c>
      <c r="BX26" s="225" t="str">
        <f t="shared" si="21"/>
        <v>нд</v>
      </c>
      <c r="BY26" s="225" t="str">
        <f t="shared" si="21"/>
        <v>нд</v>
      </c>
      <c r="BZ26" s="225" t="str">
        <f t="shared" si="21"/>
        <v>нд</v>
      </c>
      <c r="CA26" s="225" t="str">
        <f t="shared" si="21"/>
        <v>нд</v>
      </c>
      <c r="CB26" s="225" t="str">
        <f t="shared" si="21"/>
        <v>нд</v>
      </c>
      <c r="CC26" s="225" t="str">
        <f t="shared" si="21"/>
        <v>нд</v>
      </c>
      <c r="CD26" s="225" t="str">
        <f t="shared" si="21"/>
        <v>нд</v>
      </c>
      <c r="CE26" s="225" t="str">
        <f t="shared" si="21"/>
        <v>нд</v>
      </c>
      <c r="CF26" s="225" t="str">
        <f t="shared" si="21"/>
        <v>нд</v>
      </c>
      <c r="CG26" s="206"/>
    </row>
    <row r="27" spans="1:85" ht="47.25" x14ac:dyDescent="0.2">
      <c r="A27" s="212" t="s">
        <v>520</v>
      </c>
      <c r="B27" s="213" t="s">
        <v>698</v>
      </c>
      <c r="C27" s="212"/>
      <c r="D27" s="207" t="str">
        <f t="shared" ref="D27:L27" si="22">IF(AND(D28="нд",D28=D29,D29=D30),"нд",SUMIF(D28,"&gt;0",D28)+SUMIF(D29,"&gt;0",D29)+SUMIF(D30,"&gt;0",D30))</f>
        <v>нд</v>
      </c>
      <c r="E27" s="207" t="str">
        <f t="shared" si="22"/>
        <v>нд</v>
      </c>
      <c r="F27" s="207" t="str">
        <f t="shared" si="22"/>
        <v>нд</v>
      </c>
      <c r="G27" s="207" t="str">
        <f t="shared" si="22"/>
        <v>нд</v>
      </c>
      <c r="H27" s="207" t="str">
        <f t="shared" si="22"/>
        <v>нд</v>
      </c>
      <c r="I27" s="207" t="str">
        <f t="shared" si="22"/>
        <v>нд</v>
      </c>
      <c r="J27" s="207" t="str">
        <f t="shared" si="22"/>
        <v>нд</v>
      </c>
      <c r="K27" s="225" t="str">
        <f t="shared" si="22"/>
        <v>нд</v>
      </c>
      <c r="L27" s="225" t="str">
        <f t="shared" si="22"/>
        <v>нд</v>
      </c>
      <c r="M27" s="225" t="str">
        <f t="shared" ref="M27:BX27" si="23">IF(AND(M28="нд",M28=M29,M29=M30),"нд",SUMIF(M28,"&gt;0",M28)+SUMIF(M29,"&gt;0",M29)+SUMIF(M30,"&gt;0",M30))</f>
        <v>нд</v>
      </c>
      <c r="N27" s="225" t="str">
        <f t="shared" si="23"/>
        <v>нд</v>
      </c>
      <c r="O27" s="225" t="str">
        <f t="shared" si="23"/>
        <v>нд</v>
      </c>
      <c r="P27" s="225" t="str">
        <f t="shared" si="23"/>
        <v>нд</v>
      </c>
      <c r="Q27" s="225" t="str">
        <f t="shared" si="23"/>
        <v>нд</v>
      </c>
      <c r="R27" s="225" t="str">
        <f t="shared" si="23"/>
        <v>нд</v>
      </c>
      <c r="S27" s="225" t="str">
        <f t="shared" si="23"/>
        <v>нд</v>
      </c>
      <c r="T27" s="225" t="str">
        <f t="shared" si="23"/>
        <v>нд</v>
      </c>
      <c r="U27" s="225" t="str">
        <f t="shared" si="23"/>
        <v>нд</v>
      </c>
      <c r="V27" s="225" t="str">
        <f t="shared" si="23"/>
        <v>нд</v>
      </c>
      <c r="W27" s="225" t="str">
        <f t="shared" si="23"/>
        <v>нд</v>
      </c>
      <c r="X27" s="225" t="str">
        <f t="shared" si="23"/>
        <v>нд</v>
      </c>
      <c r="Y27" s="225" t="str">
        <f t="shared" si="23"/>
        <v>нд</v>
      </c>
      <c r="Z27" s="225" t="str">
        <f t="shared" si="23"/>
        <v>нд</v>
      </c>
      <c r="AA27" s="225" t="str">
        <f t="shared" si="23"/>
        <v>нд</v>
      </c>
      <c r="AB27" s="225" t="str">
        <f t="shared" si="23"/>
        <v>нд</v>
      </c>
      <c r="AC27" s="225" t="str">
        <f t="shared" si="23"/>
        <v>нд</v>
      </c>
      <c r="AD27" s="225" t="str">
        <f t="shared" si="23"/>
        <v>нд</v>
      </c>
      <c r="AE27" s="225" t="str">
        <f t="shared" si="23"/>
        <v>нд</v>
      </c>
      <c r="AF27" s="225" t="str">
        <f t="shared" si="23"/>
        <v>нд</v>
      </c>
      <c r="AG27" s="225" t="str">
        <f t="shared" si="23"/>
        <v>нд</v>
      </c>
      <c r="AH27" s="225" t="str">
        <f t="shared" si="23"/>
        <v>нд</v>
      </c>
      <c r="AI27" s="225" t="str">
        <f t="shared" si="23"/>
        <v>нд</v>
      </c>
      <c r="AJ27" s="225" t="str">
        <f t="shared" si="23"/>
        <v>нд</v>
      </c>
      <c r="AK27" s="225" t="str">
        <f t="shared" si="23"/>
        <v>нд</v>
      </c>
      <c r="AL27" s="225" t="str">
        <f t="shared" si="23"/>
        <v>нд</v>
      </c>
      <c r="AM27" s="225" t="str">
        <f t="shared" si="23"/>
        <v>нд</v>
      </c>
      <c r="AN27" s="225" t="str">
        <f t="shared" si="23"/>
        <v>нд</v>
      </c>
      <c r="AO27" s="225" t="str">
        <f t="shared" si="23"/>
        <v>нд</v>
      </c>
      <c r="AP27" s="225" t="str">
        <f t="shared" si="23"/>
        <v>нд</v>
      </c>
      <c r="AQ27" s="225" t="str">
        <f t="shared" si="23"/>
        <v>нд</v>
      </c>
      <c r="AR27" s="225" t="str">
        <f t="shared" si="23"/>
        <v>нд</v>
      </c>
      <c r="AS27" s="225" t="str">
        <f t="shared" si="23"/>
        <v>нд</v>
      </c>
      <c r="AT27" s="225" t="str">
        <f t="shared" si="23"/>
        <v>нд</v>
      </c>
      <c r="AU27" s="225" t="str">
        <f t="shared" si="23"/>
        <v>нд</v>
      </c>
      <c r="AV27" s="225" t="str">
        <f t="shared" si="23"/>
        <v>нд</v>
      </c>
      <c r="AW27" s="225" t="str">
        <f t="shared" si="23"/>
        <v>нд</v>
      </c>
      <c r="AX27" s="225" t="str">
        <f t="shared" si="23"/>
        <v>нд</v>
      </c>
      <c r="AY27" s="225" t="str">
        <f t="shared" si="23"/>
        <v>нд</v>
      </c>
      <c r="AZ27" s="225" t="str">
        <f t="shared" si="23"/>
        <v>нд</v>
      </c>
      <c r="BA27" s="225" t="str">
        <f t="shared" si="23"/>
        <v>нд</v>
      </c>
      <c r="BB27" s="225" t="str">
        <f t="shared" si="23"/>
        <v>нд</v>
      </c>
      <c r="BC27" s="225" t="str">
        <f t="shared" si="23"/>
        <v>нд</v>
      </c>
      <c r="BD27" s="225" t="str">
        <f t="shared" si="23"/>
        <v>нд</v>
      </c>
      <c r="BE27" s="225" t="str">
        <f t="shared" si="23"/>
        <v>нд</v>
      </c>
      <c r="BF27" s="225" t="str">
        <f t="shared" si="23"/>
        <v>нд</v>
      </c>
      <c r="BG27" s="225" t="str">
        <f t="shared" si="23"/>
        <v>нд</v>
      </c>
      <c r="BH27" s="225" t="str">
        <f t="shared" si="23"/>
        <v>нд</v>
      </c>
      <c r="BI27" s="225" t="str">
        <f t="shared" si="23"/>
        <v>нд</v>
      </c>
      <c r="BJ27" s="225" t="str">
        <f t="shared" si="23"/>
        <v>нд</v>
      </c>
      <c r="BK27" s="225" t="str">
        <f t="shared" si="23"/>
        <v>нд</v>
      </c>
      <c r="BL27" s="225" t="str">
        <f t="shared" si="23"/>
        <v>нд</v>
      </c>
      <c r="BM27" s="225" t="str">
        <f t="shared" si="23"/>
        <v>нд</v>
      </c>
      <c r="BN27" s="225" t="str">
        <f t="shared" si="23"/>
        <v>нд</v>
      </c>
      <c r="BO27" s="225" t="str">
        <f t="shared" si="23"/>
        <v>нд</v>
      </c>
      <c r="BP27" s="225" t="str">
        <f t="shared" si="23"/>
        <v>нд</v>
      </c>
      <c r="BQ27" s="225" t="str">
        <f t="shared" si="23"/>
        <v>нд</v>
      </c>
      <c r="BR27" s="225" t="str">
        <f t="shared" si="23"/>
        <v>нд</v>
      </c>
      <c r="BS27" s="225" t="str">
        <f t="shared" si="23"/>
        <v>нд</v>
      </c>
      <c r="BT27" s="225" t="str">
        <f t="shared" si="23"/>
        <v>нд</v>
      </c>
      <c r="BU27" s="225" t="str">
        <f t="shared" si="23"/>
        <v>нд</v>
      </c>
      <c r="BV27" s="225" t="str">
        <f t="shared" si="23"/>
        <v>нд</v>
      </c>
      <c r="BW27" s="225" t="str">
        <f t="shared" si="23"/>
        <v>нд</v>
      </c>
      <c r="BX27" s="225" t="str">
        <f t="shared" si="23"/>
        <v>нд</v>
      </c>
      <c r="BY27" s="225" t="str">
        <f t="shared" ref="BY27:CF27" si="24">IF(AND(BY28="нд",BY28=BY29,BY29=BY30),"нд",SUMIF(BY28,"&gt;0",BY28)+SUMIF(BY29,"&gt;0",BY29)+SUMIF(BY30,"&gt;0",BY30))</f>
        <v>нд</v>
      </c>
      <c r="BZ27" s="225" t="str">
        <f t="shared" si="24"/>
        <v>нд</v>
      </c>
      <c r="CA27" s="225" t="str">
        <f t="shared" si="24"/>
        <v>нд</v>
      </c>
      <c r="CB27" s="225" t="str">
        <f t="shared" si="24"/>
        <v>нд</v>
      </c>
      <c r="CC27" s="225" t="str">
        <f t="shared" si="24"/>
        <v>нд</v>
      </c>
      <c r="CD27" s="225" t="str">
        <f t="shared" si="24"/>
        <v>нд</v>
      </c>
      <c r="CE27" s="225" t="str">
        <f t="shared" si="24"/>
        <v>нд</v>
      </c>
      <c r="CF27" s="225" t="str">
        <f t="shared" si="24"/>
        <v>нд</v>
      </c>
      <c r="CG27" s="206"/>
    </row>
    <row r="28" spans="1:85" ht="78.75" x14ac:dyDescent="0.2">
      <c r="A28" s="212" t="s">
        <v>519</v>
      </c>
      <c r="B28" s="213" t="s">
        <v>699</v>
      </c>
      <c r="C28" s="212"/>
      <c r="D28" s="214" t="s">
        <v>440</v>
      </c>
      <c r="E28" s="214" t="s">
        <v>440</v>
      </c>
      <c r="F28" s="214" t="s">
        <v>440</v>
      </c>
      <c r="G28" s="214" t="s">
        <v>440</v>
      </c>
      <c r="H28" s="207" t="s">
        <v>440</v>
      </c>
      <c r="I28" s="207" t="s">
        <v>440</v>
      </c>
      <c r="J28" s="214" t="s">
        <v>440</v>
      </c>
      <c r="K28" s="225" t="s">
        <v>440</v>
      </c>
      <c r="L28" s="225" t="s">
        <v>440</v>
      </c>
      <c r="M28" s="225" t="s">
        <v>440</v>
      </c>
      <c r="N28" s="225" t="s">
        <v>440</v>
      </c>
      <c r="O28" s="225" t="s">
        <v>440</v>
      </c>
      <c r="P28" s="225" t="s">
        <v>440</v>
      </c>
      <c r="Q28" s="225" t="s">
        <v>440</v>
      </c>
      <c r="R28" s="225" t="s">
        <v>440</v>
      </c>
      <c r="S28" s="225" t="s">
        <v>440</v>
      </c>
      <c r="T28" s="225" t="s">
        <v>440</v>
      </c>
      <c r="U28" s="225" t="s">
        <v>440</v>
      </c>
      <c r="V28" s="225" t="s">
        <v>440</v>
      </c>
      <c r="W28" s="225" t="s">
        <v>440</v>
      </c>
      <c r="X28" s="225" t="s">
        <v>440</v>
      </c>
      <c r="Y28" s="225" t="s">
        <v>440</v>
      </c>
      <c r="Z28" s="225" t="s">
        <v>440</v>
      </c>
      <c r="AA28" s="225" t="s">
        <v>440</v>
      </c>
      <c r="AB28" s="225" t="s">
        <v>440</v>
      </c>
      <c r="AC28" s="225" t="s">
        <v>440</v>
      </c>
      <c r="AD28" s="225" t="s">
        <v>440</v>
      </c>
      <c r="AE28" s="225" t="s">
        <v>440</v>
      </c>
      <c r="AF28" s="225" t="s">
        <v>440</v>
      </c>
      <c r="AG28" s="225" t="s">
        <v>440</v>
      </c>
      <c r="AH28" s="225" t="s">
        <v>440</v>
      </c>
      <c r="AI28" s="225" t="s">
        <v>440</v>
      </c>
      <c r="AJ28" s="225" t="s">
        <v>440</v>
      </c>
      <c r="AK28" s="225" t="s">
        <v>440</v>
      </c>
      <c r="AL28" s="225" t="s">
        <v>440</v>
      </c>
      <c r="AM28" s="225" t="s">
        <v>440</v>
      </c>
      <c r="AN28" s="225" t="s">
        <v>440</v>
      </c>
      <c r="AO28" s="225" t="s">
        <v>440</v>
      </c>
      <c r="AP28" s="225" t="s">
        <v>440</v>
      </c>
      <c r="AQ28" s="225" t="s">
        <v>440</v>
      </c>
      <c r="AR28" s="225" t="s">
        <v>440</v>
      </c>
      <c r="AS28" s="225" t="s">
        <v>440</v>
      </c>
      <c r="AT28" s="225" t="s">
        <v>440</v>
      </c>
      <c r="AU28" s="225" t="s">
        <v>440</v>
      </c>
      <c r="AV28" s="225" t="s">
        <v>440</v>
      </c>
      <c r="AW28" s="225" t="s">
        <v>440</v>
      </c>
      <c r="AX28" s="225" t="s">
        <v>440</v>
      </c>
      <c r="AY28" s="225" t="s">
        <v>440</v>
      </c>
      <c r="AZ28" s="225" t="s">
        <v>440</v>
      </c>
      <c r="BA28" s="225" t="s">
        <v>440</v>
      </c>
      <c r="BB28" s="225" t="s">
        <v>440</v>
      </c>
      <c r="BC28" s="225" t="s">
        <v>440</v>
      </c>
      <c r="BD28" s="225" t="s">
        <v>440</v>
      </c>
      <c r="BE28" s="225" t="s">
        <v>440</v>
      </c>
      <c r="BF28" s="225" t="s">
        <v>440</v>
      </c>
      <c r="BG28" s="225" t="s">
        <v>440</v>
      </c>
      <c r="BH28" s="225" t="s">
        <v>440</v>
      </c>
      <c r="BI28" s="225" t="s">
        <v>440</v>
      </c>
      <c r="BJ28" s="225" t="s">
        <v>440</v>
      </c>
      <c r="BK28" s="225" t="s">
        <v>440</v>
      </c>
      <c r="BL28" s="225" t="s">
        <v>440</v>
      </c>
      <c r="BM28" s="225" t="s">
        <v>440</v>
      </c>
      <c r="BN28" s="225" t="s">
        <v>440</v>
      </c>
      <c r="BO28" s="225" t="s">
        <v>440</v>
      </c>
      <c r="BP28" s="225" t="s">
        <v>440</v>
      </c>
      <c r="BQ28" s="225" t="s">
        <v>440</v>
      </c>
      <c r="BR28" s="225" t="s">
        <v>440</v>
      </c>
      <c r="BS28" s="225" t="s">
        <v>440</v>
      </c>
      <c r="BT28" s="225" t="s">
        <v>440</v>
      </c>
      <c r="BU28" s="225" t="s">
        <v>440</v>
      </c>
      <c r="BV28" s="225" t="s">
        <v>440</v>
      </c>
      <c r="BW28" s="225" t="s">
        <v>440</v>
      </c>
      <c r="BX28" s="225" t="s">
        <v>440</v>
      </c>
      <c r="BY28" s="225" t="s">
        <v>440</v>
      </c>
      <c r="BZ28" s="225" t="s">
        <v>440</v>
      </c>
      <c r="CA28" s="225" t="s">
        <v>440</v>
      </c>
      <c r="CB28" s="225" t="s">
        <v>440</v>
      </c>
      <c r="CC28" s="225" t="s">
        <v>440</v>
      </c>
      <c r="CD28" s="225" t="s">
        <v>440</v>
      </c>
      <c r="CE28" s="225" t="s">
        <v>440</v>
      </c>
      <c r="CF28" s="225" t="s">
        <v>440</v>
      </c>
      <c r="CG28" s="206"/>
    </row>
    <row r="29" spans="1:85" ht="78.75" x14ac:dyDescent="0.2">
      <c r="A29" s="212" t="s">
        <v>518</v>
      </c>
      <c r="B29" s="213" t="s">
        <v>700</v>
      </c>
      <c r="C29" s="212"/>
      <c r="D29" s="214" t="s">
        <v>440</v>
      </c>
      <c r="E29" s="214" t="s">
        <v>440</v>
      </c>
      <c r="F29" s="214" t="s">
        <v>440</v>
      </c>
      <c r="G29" s="214" t="s">
        <v>440</v>
      </c>
      <c r="H29" s="207" t="s">
        <v>440</v>
      </c>
      <c r="I29" s="207" t="s">
        <v>440</v>
      </c>
      <c r="J29" s="214" t="s">
        <v>440</v>
      </c>
      <c r="K29" s="225" t="s">
        <v>440</v>
      </c>
      <c r="L29" s="225" t="s">
        <v>440</v>
      </c>
      <c r="M29" s="225" t="s">
        <v>440</v>
      </c>
      <c r="N29" s="225" t="s">
        <v>440</v>
      </c>
      <c r="O29" s="225" t="s">
        <v>440</v>
      </c>
      <c r="P29" s="225" t="s">
        <v>440</v>
      </c>
      <c r="Q29" s="225" t="s">
        <v>440</v>
      </c>
      <c r="R29" s="225" t="s">
        <v>440</v>
      </c>
      <c r="S29" s="225" t="s">
        <v>440</v>
      </c>
      <c r="T29" s="225" t="s">
        <v>440</v>
      </c>
      <c r="U29" s="225" t="s">
        <v>440</v>
      </c>
      <c r="V29" s="225" t="s">
        <v>440</v>
      </c>
      <c r="W29" s="225" t="s">
        <v>440</v>
      </c>
      <c r="X29" s="225" t="s">
        <v>440</v>
      </c>
      <c r="Y29" s="225" t="s">
        <v>440</v>
      </c>
      <c r="Z29" s="225" t="s">
        <v>440</v>
      </c>
      <c r="AA29" s="225" t="s">
        <v>440</v>
      </c>
      <c r="AB29" s="225" t="s">
        <v>440</v>
      </c>
      <c r="AC29" s="225" t="s">
        <v>440</v>
      </c>
      <c r="AD29" s="225" t="s">
        <v>440</v>
      </c>
      <c r="AE29" s="225" t="s">
        <v>440</v>
      </c>
      <c r="AF29" s="225" t="s">
        <v>440</v>
      </c>
      <c r="AG29" s="225" t="s">
        <v>440</v>
      </c>
      <c r="AH29" s="225" t="s">
        <v>440</v>
      </c>
      <c r="AI29" s="225" t="s">
        <v>440</v>
      </c>
      <c r="AJ29" s="225" t="s">
        <v>440</v>
      </c>
      <c r="AK29" s="225" t="s">
        <v>440</v>
      </c>
      <c r="AL29" s="225" t="s">
        <v>440</v>
      </c>
      <c r="AM29" s="225" t="s">
        <v>440</v>
      </c>
      <c r="AN29" s="225" t="s">
        <v>440</v>
      </c>
      <c r="AO29" s="225" t="s">
        <v>440</v>
      </c>
      <c r="AP29" s="225" t="s">
        <v>440</v>
      </c>
      <c r="AQ29" s="225" t="s">
        <v>440</v>
      </c>
      <c r="AR29" s="225" t="s">
        <v>440</v>
      </c>
      <c r="AS29" s="225" t="s">
        <v>440</v>
      </c>
      <c r="AT29" s="225" t="s">
        <v>440</v>
      </c>
      <c r="AU29" s="225" t="s">
        <v>440</v>
      </c>
      <c r="AV29" s="225" t="s">
        <v>440</v>
      </c>
      <c r="AW29" s="225" t="s">
        <v>440</v>
      </c>
      <c r="AX29" s="225" t="s">
        <v>440</v>
      </c>
      <c r="AY29" s="225" t="s">
        <v>440</v>
      </c>
      <c r="AZ29" s="225" t="s">
        <v>440</v>
      </c>
      <c r="BA29" s="225" t="s">
        <v>440</v>
      </c>
      <c r="BB29" s="225" t="s">
        <v>440</v>
      </c>
      <c r="BC29" s="225" t="s">
        <v>440</v>
      </c>
      <c r="BD29" s="225" t="s">
        <v>440</v>
      </c>
      <c r="BE29" s="225" t="s">
        <v>440</v>
      </c>
      <c r="BF29" s="225" t="s">
        <v>440</v>
      </c>
      <c r="BG29" s="225" t="s">
        <v>440</v>
      </c>
      <c r="BH29" s="225" t="s">
        <v>440</v>
      </c>
      <c r="BI29" s="225" t="s">
        <v>440</v>
      </c>
      <c r="BJ29" s="225" t="s">
        <v>440</v>
      </c>
      <c r="BK29" s="225" t="s">
        <v>440</v>
      </c>
      <c r="BL29" s="225" t="s">
        <v>440</v>
      </c>
      <c r="BM29" s="225" t="s">
        <v>440</v>
      </c>
      <c r="BN29" s="225" t="s">
        <v>440</v>
      </c>
      <c r="BO29" s="225" t="s">
        <v>440</v>
      </c>
      <c r="BP29" s="225" t="s">
        <v>440</v>
      </c>
      <c r="BQ29" s="225" t="s">
        <v>440</v>
      </c>
      <c r="BR29" s="225" t="s">
        <v>440</v>
      </c>
      <c r="BS29" s="225" t="s">
        <v>440</v>
      </c>
      <c r="BT29" s="225" t="s">
        <v>440</v>
      </c>
      <c r="BU29" s="225" t="s">
        <v>440</v>
      </c>
      <c r="BV29" s="225" t="s">
        <v>440</v>
      </c>
      <c r="BW29" s="225" t="s">
        <v>440</v>
      </c>
      <c r="BX29" s="225" t="s">
        <v>440</v>
      </c>
      <c r="BY29" s="225" t="s">
        <v>440</v>
      </c>
      <c r="BZ29" s="225" t="s">
        <v>440</v>
      </c>
      <c r="CA29" s="225" t="s">
        <v>440</v>
      </c>
      <c r="CB29" s="225" t="s">
        <v>440</v>
      </c>
      <c r="CC29" s="225" t="s">
        <v>440</v>
      </c>
      <c r="CD29" s="225" t="s">
        <v>440</v>
      </c>
      <c r="CE29" s="225" t="s">
        <v>440</v>
      </c>
      <c r="CF29" s="225" t="s">
        <v>440</v>
      </c>
      <c r="CG29" s="206"/>
    </row>
    <row r="30" spans="1:85" ht="63" x14ac:dyDescent="0.2">
      <c r="A30" s="212" t="s">
        <v>517</v>
      </c>
      <c r="B30" s="213" t="s">
        <v>701</v>
      </c>
      <c r="C30" s="212"/>
      <c r="D30" s="214" t="s">
        <v>440</v>
      </c>
      <c r="E30" s="214" t="s">
        <v>440</v>
      </c>
      <c r="F30" s="214" t="s">
        <v>440</v>
      </c>
      <c r="G30" s="214" t="s">
        <v>440</v>
      </c>
      <c r="H30" s="207" t="s">
        <v>440</v>
      </c>
      <c r="I30" s="207" t="s">
        <v>440</v>
      </c>
      <c r="J30" s="214" t="s">
        <v>440</v>
      </c>
      <c r="K30" s="225" t="s">
        <v>440</v>
      </c>
      <c r="L30" s="225" t="s">
        <v>440</v>
      </c>
      <c r="M30" s="225" t="s">
        <v>440</v>
      </c>
      <c r="N30" s="225" t="s">
        <v>440</v>
      </c>
      <c r="O30" s="225" t="s">
        <v>440</v>
      </c>
      <c r="P30" s="225" t="s">
        <v>440</v>
      </c>
      <c r="Q30" s="225" t="s">
        <v>440</v>
      </c>
      <c r="R30" s="225" t="s">
        <v>440</v>
      </c>
      <c r="S30" s="225" t="s">
        <v>440</v>
      </c>
      <c r="T30" s="225" t="s">
        <v>440</v>
      </c>
      <c r="U30" s="225" t="s">
        <v>440</v>
      </c>
      <c r="V30" s="225" t="s">
        <v>440</v>
      </c>
      <c r="W30" s="225" t="s">
        <v>440</v>
      </c>
      <c r="X30" s="225" t="s">
        <v>440</v>
      </c>
      <c r="Y30" s="225" t="s">
        <v>440</v>
      </c>
      <c r="Z30" s="225" t="s">
        <v>440</v>
      </c>
      <c r="AA30" s="225" t="s">
        <v>440</v>
      </c>
      <c r="AB30" s="225" t="s">
        <v>440</v>
      </c>
      <c r="AC30" s="225" t="s">
        <v>440</v>
      </c>
      <c r="AD30" s="225" t="s">
        <v>440</v>
      </c>
      <c r="AE30" s="225" t="s">
        <v>440</v>
      </c>
      <c r="AF30" s="225" t="s">
        <v>440</v>
      </c>
      <c r="AG30" s="225" t="s">
        <v>440</v>
      </c>
      <c r="AH30" s="225" t="s">
        <v>440</v>
      </c>
      <c r="AI30" s="225" t="s">
        <v>440</v>
      </c>
      <c r="AJ30" s="225" t="s">
        <v>440</v>
      </c>
      <c r="AK30" s="225" t="s">
        <v>440</v>
      </c>
      <c r="AL30" s="225" t="s">
        <v>440</v>
      </c>
      <c r="AM30" s="225" t="s">
        <v>440</v>
      </c>
      <c r="AN30" s="225" t="s">
        <v>440</v>
      </c>
      <c r="AO30" s="225" t="s">
        <v>440</v>
      </c>
      <c r="AP30" s="225" t="s">
        <v>440</v>
      </c>
      <c r="AQ30" s="225" t="s">
        <v>440</v>
      </c>
      <c r="AR30" s="225" t="s">
        <v>440</v>
      </c>
      <c r="AS30" s="225" t="s">
        <v>440</v>
      </c>
      <c r="AT30" s="225" t="s">
        <v>440</v>
      </c>
      <c r="AU30" s="225" t="s">
        <v>440</v>
      </c>
      <c r="AV30" s="225" t="s">
        <v>440</v>
      </c>
      <c r="AW30" s="225" t="s">
        <v>440</v>
      </c>
      <c r="AX30" s="225" t="s">
        <v>440</v>
      </c>
      <c r="AY30" s="225" t="s">
        <v>440</v>
      </c>
      <c r="AZ30" s="225" t="s">
        <v>440</v>
      </c>
      <c r="BA30" s="225" t="s">
        <v>440</v>
      </c>
      <c r="BB30" s="225" t="s">
        <v>440</v>
      </c>
      <c r="BC30" s="225" t="s">
        <v>440</v>
      </c>
      <c r="BD30" s="225" t="s">
        <v>440</v>
      </c>
      <c r="BE30" s="225" t="s">
        <v>440</v>
      </c>
      <c r="BF30" s="225" t="s">
        <v>440</v>
      </c>
      <c r="BG30" s="225" t="s">
        <v>440</v>
      </c>
      <c r="BH30" s="225" t="s">
        <v>440</v>
      </c>
      <c r="BI30" s="225" t="s">
        <v>440</v>
      </c>
      <c r="BJ30" s="225" t="s">
        <v>440</v>
      </c>
      <c r="BK30" s="225" t="s">
        <v>440</v>
      </c>
      <c r="BL30" s="225" t="s">
        <v>440</v>
      </c>
      <c r="BM30" s="225" t="s">
        <v>440</v>
      </c>
      <c r="BN30" s="225" t="s">
        <v>440</v>
      </c>
      <c r="BO30" s="225" t="s">
        <v>440</v>
      </c>
      <c r="BP30" s="225" t="s">
        <v>440</v>
      </c>
      <c r="BQ30" s="225" t="s">
        <v>440</v>
      </c>
      <c r="BR30" s="225" t="s">
        <v>440</v>
      </c>
      <c r="BS30" s="225" t="s">
        <v>440</v>
      </c>
      <c r="BT30" s="225" t="s">
        <v>440</v>
      </c>
      <c r="BU30" s="225" t="s">
        <v>440</v>
      </c>
      <c r="BV30" s="225" t="s">
        <v>440</v>
      </c>
      <c r="BW30" s="225" t="s">
        <v>440</v>
      </c>
      <c r="BX30" s="225" t="s">
        <v>440</v>
      </c>
      <c r="BY30" s="225" t="s">
        <v>440</v>
      </c>
      <c r="BZ30" s="225" t="s">
        <v>440</v>
      </c>
      <c r="CA30" s="225" t="s">
        <v>440</v>
      </c>
      <c r="CB30" s="225" t="s">
        <v>440</v>
      </c>
      <c r="CC30" s="225" t="s">
        <v>440</v>
      </c>
      <c r="CD30" s="225" t="s">
        <v>440</v>
      </c>
      <c r="CE30" s="225" t="s">
        <v>440</v>
      </c>
      <c r="CF30" s="225" t="s">
        <v>440</v>
      </c>
      <c r="CG30" s="206"/>
    </row>
    <row r="31" spans="1:85" ht="47.25" x14ac:dyDescent="0.2">
      <c r="A31" s="212" t="s">
        <v>515</v>
      </c>
      <c r="B31" s="213" t="s">
        <v>702</v>
      </c>
      <c r="C31" s="212"/>
      <c r="D31" s="210" t="str">
        <f>IF((COUNTIF(D32:D33,"нд"))=(COUNTA(D32:D33)),"нд",SUMIF(D32:D33,"&gt;0",D32:D33))</f>
        <v>нд</v>
      </c>
      <c r="E31" s="210" t="str">
        <f t="shared" ref="E31:BP31" si="25">IF((COUNTIF(E32:E33,"нд"))=(COUNTA(E32:E33)),"нд",SUMIF(E32:E33,"&gt;0",E32:E33))</f>
        <v>нд</v>
      </c>
      <c r="F31" s="210" t="str">
        <f t="shared" si="25"/>
        <v>нд</v>
      </c>
      <c r="G31" s="210" t="str">
        <f t="shared" si="25"/>
        <v>нд</v>
      </c>
      <c r="H31" s="210" t="str">
        <f t="shared" si="25"/>
        <v>нд</v>
      </c>
      <c r="I31" s="210" t="str">
        <f t="shared" si="25"/>
        <v>нд</v>
      </c>
      <c r="J31" s="210" t="str">
        <f t="shared" si="25"/>
        <v>нд</v>
      </c>
      <c r="K31" s="227" t="str">
        <f t="shared" si="25"/>
        <v>нд</v>
      </c>
      <c r="L31" s="227" t="str">
        <f t="shared" si="25"/>
        <v>нд</v>
      </c>
      <c r="M31" s="227" t="str">
        <f t="shared" si="25"/>
        <v>нд</v>
      </c>
      <c r="N31" s="227" t="str">
        <f t="shared" si="25"/>
        <v>нд</v>
      </c>
      <c r="O31" s="227" t="str">
        <f t="shared" si="25"/>
        <v>нд</v>
      </c>
      <c r="P31" s="227" t="str">
        <f t="shared" si="25"/>
        <v>нд</v>
      </c>
      <c r="Q31" s="227" t="str">
        <f t="shared" si="25"/>
        <v>нд</v>
      </c>
      <c r="R31" s="227" t="str">
        <f t="shared" si="25"/>
        <v>нд</v>
      </c>
      <c r="S31" s="227" t="str">
        <f t="shared" si="25"/>
        <v>нд</v>
      </c>
      <c r="T31" s="227" t="str">
        <f t="shared" si="25"/>
        <v>нд</v>
      </c>
      <c r="U31" s="227" t="str">
        <f t="shared" si="25"/>
        <v>нд</v>
      </c>
      <c r="V31" s="227" t="str">
        <f t="shared" si="25"/>
        <v>нд</v>
      </c>
      <c r="W31" s="227" t="str">
        <f t="shared" si="25"/>
        <v>нд</v>
      </c>
      <c r="X31" s="227" t="str">
        <f t="shared" si="25"/>
        <v>нд</v>
      </c>
      <c r="Y31" s="227" t="str">
        <f t="shared" si="25"/>
        <v>нд</v>
      </c>
      <c r="Z31" s="227" t="str">
        <f t="shared" si="25"/>
        <v>нд</v>
      </c>
      <c r="AA31" s="227" t="str">
        <f t="shared" si="25"/>
        <v>нд</v>
      </c>
      <c r="AB31" s="227" t="str">
        <f t="shared" si="25"/>
        <v>нд</v>
      </c>
      <c r="AC31" s="227" t="str">
        <f t="shared" si="25"/>
        <v>нд</v>
      </c>
      <c r="AD31" s="227" t="str">
        <f t="shared" si="25"/>
        <v>нд</v>
      </c>
      <c r="AE31" s="227" t="str">
        <f t="shared" si="25"/>
        <v>нд</v>
      </c>
      <c r="AF31" s="227" t="str">
        <f t="shared" si="25"/>
        <v>нд</v>
      </c>
      <c r="AG31" s="227" t="str">
        <f t="shared" si="25"/>
        <v>нд</v>
      </c>
      <c r="AH31" s="227" t="str">
        <f t="shared" si="25"/>
        <v>нд</v>
      </c>
      <c r="AI31" s="227" t="str">
        <f t="shared" si="25"/>
        <v>нд</v>
      </c>
      <c r="AJ31" s="227" t="str">
        <f t="shared" si="25"/>
        <v>нд</v>
      </c>
      <c r="AK31" s="227" t="str">
        <f t="shared" si="25"/>
        <v>нд</v>
      </c>
      <c r="AL31" s="227" t="str">
        <f t="shared" si="25"/>
        <v>нд</v>
      </c>
      <c r="AM31" s="227" t="str">
        <f t="shared" si="25"/>
        <v>нд</v>
      </c>
      <c r="AN31" s="227" t="str">
        <f t="shared" si="25"/>
        <v>нд</v>
      </c>
      <c r="AO31" s="227" t="str">
        <f t="shared" si="25"/>
        <v>нд</v>
      </c>
      <c r="AP31" s="227" t="str">
        <f t="shared" si="25"/>
        <v>нд</v>
      </c>
      <c r="AQ31" s="227" t="str">
        <f t="shared" si="25"/>
        <v>нд</v>
      </c>
      <c r="AR31" s="227" t="str">
        <f t="shared" si="25"/>
        <v>нд</v>
      </c>
      <c r="AS31" s="227" t="str">
        <f t="shared" si="25"/>
        <v>нд</v>
      </c>
      <c r="AT31" s="227" t="str">
        <f t="shared" si="25"/>
        <v>нд</v>
      </c>
      <c r="AU31" s="227" t="str">
        <f t="shared" si="25"/>
        <v>нд</v>
      </c>
      <c r="AV31" s="227" t="str">
        <f t="shared" si="25"/>
        <v>нд</v>
      </c>
      <c r="AW31" s="227" t="str">
        <f t="shared" si="25"/>
        <v>нд</v>
      </c>
      <c r="AX31" s="227" t="str">
        <f t="shared" si="25"/>
        <v>нд</v>
      </c>
      <c r="AY31" s="227" t="str">
        <f t="shared" si="25"/>
        <v>нд</v>
      </c>
      <c r="AZ31" s="227" t="str">
        <f t="shared" si="25"/>
        <v>нд</v>
      </c>
      <c r="BA31" s="227" t="str">
        <f t="shared" si="25"/>
        <v>нд</v>
      </c>
      <c r="BB31" s="227" t="str">
        <f t="shared" si="25"/>
        <v>нд</v>
      </c>
      <c r="BC31" s="227" t="str">
        <f t="shared" si="25"/>
        <v>нд</v>
      </c>
      <c r="BD31" s="227" t="str">
        <f t="shared" si="25"/>
        <v>нд</v>
      </c>
      <c r="BE31" s="227" t="str">
        <f t="shared" si="25"/>
        <v>нд</v>
      </c>
      <c r="BF31" s="227" t="str">
        <f t="shared" si="25"/>
        <v>нд</v>
      </c>
      <c r="BG31" s="227" t="str">
        <f t="shared" si="25"/>
        <v>нд</v>
      </c>
      <c r="BH31" s="227" t="str">
        <f t="shared" si="25"/>
        <v>нд</v>
      </c>
      <c r="BI31" s="227" t="str">
        <f t="shared" si="25"/>
        <v>нд</v>
      </c>
      <c r="BJ31" s="227" t="str">
        <f t="shared" si="25"/>
        <v>нд</v>
      </c>
      <c r="BK31" s="227" t="str">
        <f t="shared" si="25"/>
        <v>нд</v>
      </c>
      <c r="BL31" s="227" t="str">
        <f t="shared" si="25"/>
        <v>нд</v>
      </c>
      <c r="BM31" s="227" t="str">
        <f t="shared" si="25"/>
        <v>нд</v>
      </c>
      <c r="BN31" s="227" t="str">
        <f t="shared" si="25"/>
        <v>нд</v>
      </c>
      <c r="BO31" s="227" t="str">
        <f t="shared" si="25"/>
        <v>нд</v>
      </c>
      <c r="BP31" s="227" t="str">
        <f t="shared" si="25"/>
        <v>нд</v>
      </c>
      <c r="BQ31" s="227" t="str">
        <f t="shared" ref="BQ31:CF31" si="26">IF((COUNTIF(BQ32:BQ33,"нд"))=(COUNTA(BQ32:BQ33)),"нд",SUMIF(BQ32:BQ33,"&gt;0",BQ32:BQ33))</f>
        <v>нд</v>
      </c>
      <c r="BR31" s="227" t="str">
        <f t="shared" si="26"/>
        <v>нд</v>
      </c>
      <c r="BS31" s="227" t="str">
        <f t="shared" si="26"/>
        <v>нд</v>
      </c>
      <c r="BT31" s="227" t="str">
        <f t="shared" si="26"/>
        <v>нд</v>
      </c>
      <c r="BU31" s="227" t="str">
        <f t="shared" si="26"/>
        <v>нд</v>
      </c>
      <c r="BV31" s="227" t="str">
        <f t="shared" si="26"/>
        <v>нд</v>
      </c>
      <c r="BW31" s="227" t="str">
        <f t="shared" si="26"/>
        <v>нд</v>
      </c>
      <c r="BX31" s="227" t="str">
        <f t="shared" si="26"/>
        <v>нд</v>
      </c>
      <c r="BY31" s="227" t="str">
        <f t="shared" si="26"/>
        <v>нд</v>
      </c>
      <c r="BZ31" s="227" t="str">
        <f t="shared" si="26"/>
        <v>нд</v>
      </c>
      <c r="CA31" s="227" t="str">
        <f t="shared" si="26"/>
        <v>нд</v>
      </c>
      <c r="CB31" s="227" t="str">
        <f t="shared" si="26"/>
        <v>нд</v>
      </c>
      <c r="CC31" s="227" t="str">
        <f t="shared" si="26"/>
        <v>нд</v>
      </c>
      <c r="CD31" s="227" t="str">
        <f t="shared" si="26"/>
        <v>нд</v>
      </c>
      <c r="CE31" s="227" t="str">
        <f t="shared" si="26"/>
        <v>нд</v>
      </c>
      <c r="CF31" s="227" t="str">
        <f t="shared" si="26"/>
        <v>нд</v>
      </c>
      <c r="CG31" s="206"/>
    </row>
    <row r="32" spans="1:85" ht="78.75" x14ac:dyDescent="0.2">
      <c r="A32" s="212" t="s">
        <v>514</v>
      </c>
      <c r="B32" s="213" t="s">
        <v>703</v>
      </c>
      <c r="C32" s="212"/>
      <c r="D32" s="214" t="s">
        <v>440</v>
      </c>
      <c r="E32" s="214" t="s">
        <v>440</v>
      </c>
      <c r="F32" s="214" t="s">
        <v>440</v>
      </c>
      <c r="G32" s="214" t="s">
        <v>440</v>
      </c>
      <c r="H32" s="207" t="s">
        <v>440</v>
      </c>
      <c r="I32" s="207" t="s">
        <v>440</v>
      </c>
      <c r="J32" s="214" t="s">
        <v>440</v>
      </c>
      <c r="K32" s="225" t="s">
        <v>440</v>
      </c>
      <c r="L32" s="225" t="s">
        <v>440</v>
      </c>
      <c r="M32" s="225" t="s">
        <v>440</v>
      </c>
      <c r="N32" s="225" t="s">
        <v>440</v>
      </c>
      <c r="O32" s="225" t="s">
        <v>440</v>
      </c>
      <c r="P32" s="225" t="s">
        <v>440</v>
      </c>
      <c r="Q32" s="225" t="s">
        <v>440</v>
      </c>
      <c r="R32" s="225" t="s">
        <v>440</v>
      </c>
      <c r="S32" s="225" t="s">
        <v>440</v>
      </c>
      <c r="T32" s="225" t="s">
        <v>440</v>
      </c>
      <c r="U32" s="225" t="s">
        <v>440</v>
      </c>
      <c r="V32" s="225" t="s">
        <v>440</v>
      </c>
      <c r="W32" s="225" t="s">
        <v>440</v>
      </c>
      <c r="X32" s="225" t="s">
        <v>440</v>
      </c>
      <c r="Y32" s="225" t="s">
        <v>440</v>
      </c>
      <c r="Z32" s="225" t="s">
        <v>440</v>
      </c>
      <c r="AA32" s="225" t="s">
        <v>440</v>
      </c>
      <c r="AB32" s="225" t="s">
        <v>440</v>
      </c>
      <c r="AC32" s="225" t="s">
        <v>440</v>
      </c>
      <c r="AD32" s="225" t="s">
        <v>440</v>
      </c>
      <c r="AE32" s="225" t="s">
        <v>440</v>
      </c>
      <c r="AF32" s="225" t="s">
        <v>440</v>
      </c>
      <c r="AG32" s="225" t="s">
        <v>440</v>
      </c>
      <c r="AH32" s="225" t="s">
        <v>440</v>
      </c>
      <c r="AI32" s="225" t="s">
        <v>440</v>
      </c>
      <c r="AJ32" s="225" t="s">
        <v>440</v>
      </c>
      <c r="AK32" s="225" t="s">
        <v>440</v>
      </c>
      <c r="AL32" s="225" t="s">
        <v>440</v>
      </c>
      <c r="AM32" s="225" t="s">
        <v>440</v>
      </c>
      <c r="AN32" s="225" t="s">
        <v>440</v>
      </c>
      <c r="AO32" s="225" t="s">
        <v>440</v>
      </c>
      <c r="AP32" s="225" t="s">
        <v>440</v>
      </c>
      <c r="AQ32" s="225" t="s">
        <v>440</v>
      </c>
      <c r="AR32" s="225" t="s">
        <v>440</v>
      </c>
      <c r="AS32" s="225" t="s">
        <v>440</v>
      </c>
      <c r="AT32" s="225" t="s">
        <v>440</v>
      </c>
      <c r="AU32" s="225" t="s">
        <v>440</v>
      </c>
      <c r="AV32" s="225" t="s">
        <v>440</v>
      </c>
      <c r="AW32" s="225" t="s">
        <v>440</v>
      </c>
      <c r="AX32" s="225" t="s">
        <v>440</v>
      </c>
      <c r="AY32" s="225" t="s">
        <v>440</v>
      </c>
      <c r="AZ32" s="225" t="s">
        <v>440</v>
      </c>
      <c r="BA32" s="225" t="s">
        <v>440</v>
      </c>
      <c r="BB32" s="225" t="s">
        <v>440</v>
      </c>
      <c r="BC32" s="225" t="s">
        <v>440</v>
      </c>
      <c r="BD32" s="225" t="s">
        <v>440</v>
      </c>
      <c r="BE32" s="225" t="s">
        <v>440</v>
      </c>
      <c r="BF32" s="225" t="s">
        <v>440</v>
      </c>
      <c r="BG32" s="225" t="s">
        <v>440</v>
      </c>
      <c r="BH32" s="225" t="s">
        <v>440</v>
      </c>
      <c r="BI32" s="225" t="s">
        <v>440</v>
      </c>
      <c r="BJ32" s="225" t="s">
        <v>440</v>
      </c>
      <c r="BK32" s="225" t="s">
        <v>440</v>
      </c>
      <c r="BL32" s="225" t="s">
        <v>440</v>
      </c>
      <c r="BM32" s="225" t="s">
        <v>440</v>
      </c>
      <c r="BN32" s="225" t="s">
        <v>440</v>
      </c>
      <c r="BO32" s="225" t="s">
        <v>440</v>
      </c>
      <c r="BP32" s="225" t="s">
        <v>440</v>
      </c>
      <c r="BQ32" s="225" t="s">
        <v>440</v>
      </c>
      <c r="BR32" s="225" t="s">
        <v>440</v>
      </c>
      <c r="BS32" s="225" t="s">
        <v>440</v>
      </c>
      <c r="BT32" s="225" t="s">
        <v>440</v>
      </c>
      <c r="BU32" s="225" t="s">
        <v>440</v>
      </c>
      <c r="BV32" s="225" t="s">
        <v>440</v>
      </c>
      <c r="BW32" s="225" t="s">
        <v>440</v>
      </c>
      <c r="BX32" s="225" t="s">
        <v>440</v>
      </c>
      <c r="BY32" s="225" t="s">
        <v>440</v>
      </c>
      <c r="BZ32" s="225" t="s">
        <v>440</v>
      </c>
      <c r="CA32" s="225" t="s">
        <v>440</v>
      </c>
      <c r="CB32" s="225" t="s">
        <v>440</v>
      </c>
      <c r="CC32" s="225" t="s">
        <v>440</v>
      </c>
      <c r="CD32" s="225" t="s">
        <v>440</v>
      </c>
      <c r="CE32" s="225" t="s">
        <v>440</v>
      </c>
      <c r="CF32" s="225" t="s">
        <v>440</v>
      </c>
      <c r="CG32" s="206"/>
    </row>
    <row r="33" spans="1:85" ht="47.25" x14ac:dyDescent="0.2">
      <c r="A33" s="212" t="s">
        <v>513</v>
      </c>
      <c r="B33" s="213" t="s">
        <v>704</v>
      </c>
      <c r="C33" s="212"/>
      <c r="D33" s="214" t="s">
        <v>440</v>
      </c>
      <c r="E33" s="214" t="s">
        <v>440</v>
      </c>
      <c r="F33" s="214" t="s">
        <v>440</v>
      </c>
      <c r="G33" s="214" t="s">
        <v>440</v>
      </c>
      <c r="H33" s="207" t="s">
        <v>440</v>
      </c>
      <c r="I33" s="207" t="s">
        <v>440</v>
      </c>
      <c r="J33" s="214" t="s">
        <v>440</v>
      </c>
      <c r="K33" s="225" t="s">
        <v>440</v>
      </c>
      <c r="L33" s="225" t="s">
        <v>440</v>
      </c>
      <c r="M33" s="225" t="s">
        <v>440</v>
      </c>
      <c r="N33" s="225" t="s">
        <v>440</v>
      </c>
      <c r="O33" s="225" t="s">
        <v>440</v>
      </c>
      <c r="P33" s="225" t="s">
        <v>440</v>
      </c>
      <c r="Q33" s="225" t="s">
        <v>440</v>
      </c>
      <c r="R33" s="225" t="s">
        <v>440</v>
      </c>
      <c r="S33" s="225" t="s">
        <v>440</v>
      </c>
      <c r="T33" s="225" t="s">
        <v>440</v>
      </c>
      <c r="U33" s="225" t="s">
        <v>440</v>
      </c>
      <c r="V33" s="225" t="s">
        <v>440</v>
      </c>
      <c r="W33" s="225" t="s">
        <v>440</v>
      </c>
      <c r="X33" s="225" t="s">
        <v>440</v>
      </c>
      <c r="Y33" s="225" t="s">
        <v>440</v>
      </c>
      <c r="Z33" s="225" t="s">
        <v>440</v>
      </c>
      <c r="AA33" s="225" t="s">
        <v>440</v>
      </c>
      <c r="AB33" s="225" t="s">
        <v>440</v>
      </c>
      <c r="AC33" s="225" t="s">
        <v>440</v>
      </c>
      <c r="AD33" s="225" t="s">
        <v>440</v>
      </c>
      <c r="AE33" s="225" t="s">
        <v>440</v>
      </c>
      <c r="AF33" s="225" t="s">
        <v>440</v>
      </c>
      <c r="AG33" s="225" t="s">
        <v>440</v>
      </c>
      <c r="AH33" s="225" t="s">
        <v>440</v>
      </c>
      <c r="AI33" s="225" t="s">
        <v>440</v>
      </c>
      <c r="AJ33" s="225" t="s">
        <v>440</v>
      </c>
      <c r="AK33" s="225" t="s">
        <v>440</v>
      </c>
      <c r="AL33" s="225" t="s">
        <v>440</v>
      </c>
      <c r="AM33" s="225" t="s">
        <v>440</v>
      </c>
      <c r="AN33" s="225" t="s">
        <v>440</v>
      </c>
      <c r="AO33" s="225" t="s">
        <v>440</v>
      </c>
      <c r="AP33" s="225" t="s">
        <v>440</v>
      </c>
      <c r="AQ33" s="225" t="s">
        <v>440</v>
      </c>
      <c r="AR33" s="225" t="s">
        <v>440</v>
      </c>
      <c r="AS33" s="225" t="s">
        <v>440</v>
      </c>
      <c r="AT33" s="225" t="s">
        <v>440</v>
      </c>
      <c r="AU33" s="225" t="s">
        <v>440</v>
      </c>
      <c r="AV33" s="225" t="s">
        <v>440</v>
      </c>
      <c r="AW33" s="225" t="s">
        <v>440</v>
      </c>
      <c r="AX33" s="225" t="s">
        <v>440</v>
      </c>
      <c r="AY33" s="225" t="s">
        <v>440</v>
      </c>
      <c r="AZ33" s="225" t="s">
        <v>440</v>
      </c>
      <c r="BA33" s="225" t="s">
        <v>440</v>
      </c>
      <c r="BB33" s="225" t="s">
        <v>440</v>
      </c>
      <c r="BC33" s="225" t="s">
        <v>440</v>
      </c>
      <c r="BD33" s="225" t="s">
        <v>440</v>
      </c>
      <c r="BE33" s="225" t="s">
        <v>440</v>
      </c>
      <c r="BF33" s="225" t="s">
        <v>440</v>
      </c>
      <c r="BG33" s="225" t="s">
        <v>440</v>
      </c>
      <c r="BH33" s="225" t="s">
        <v>440</v>
      </c>
      <c r="BI33" s="225" t="s">
        <v>440</v>
      </c>
      <c r="BJ33" s="225" t="s">
        <v>440</v>
      </c>
      <c r="BK33" s="225" t="s">
        <v>440</v>
      </c>
      <c r="BL33" s="225" t="s">
        <v>440</v>
      </c>
      <c r="BM33" s="225" t="s">
        <v>440</v>
      </c>
      <c r="BN33" s="225" t="s">
        <v>440</v>
      </c>
      <c r="BO33" s="225" t="s">
        <v>440</v>
      </c>
      <c r="BP33" s="225" t="s">
        <v>440</v>
      </c>
      <c r="BQ33" s="225" t="s">
        <v>440</v>
      </c>
      <c r="BR33" s="225" t="s">
        <v>440</v>
      </c>
      <c r="BS33" s="225" t="s">
        <v>440</v>
      </c>
      <c r="BT33" s="225" t="s">
        <v>440</v>
      </c>
      <c r="BU33" s="225" t="s">
        <v>440</v>
      </c>
      <c r="BV33" s="225" t="s">
        <v>440</v>
      </c>
      <c r="BW33" s="225" t="s">
        <v>440</v>
      </c>
      <c r="BX33" s="225" t="s">
        <v>440</v>
      </c>
      <c r="BY33" s="225" t="s">
        <v>440</v>
      </c>
      <c r="BZ33" s="225" t="s">
        <v>440</v>
      </c>
      <c r="CA33" s="225" t="s">
        <v>440</v>
      </c>
      <c r="CB33" s="225" t="s">
        <v>440</v>
      </c>
      <c r="CC33" s="225" t="s">
        <v>440</v>
      </c>
      <c r="CD33" s="225" t="s">
        <v>440</v>
      </c>
      <c r="CE33" s="225" t="s">
        <v>440</v>
      </c>
      <c r="CF33" s="225" t="s">
        <v>440</v>
      </c>
      <c r="CG33" s="206"/>
    </row>
    <row r="34" spans="1:85" ht="63" x14ac:dyDescent="0.2">
      <c r="A34" s="212" t="s">
        <v>510</v>
      </c>
      <c r="B34" s="213" t="s">
        <v>705</v>
      </c>
      <c r="C34" s="212"/>
      <c r="D34" s="210" t="str">
        <f t="shared" ref="D34:G34" si="27">IF((COUNTIF(D35:D42,"нд"))=(COUNTA(D35:D42)),"нд",SUMIF(D35:D42,"&gt;0",D35:D42))</f>
        <v>нд</v>
      </c>
      <c r="E34" s="210" t="str">
        <f t="shared" si="27"/>
        <v>нд</v>
      </c>
      <c r="F34" s="210" t="str">
        <f t="shared" si="27"/>
        <v>нд</v>
      </c>
      <c r="G34" s="210" t="str">
        <f t="shared" si="27"/>
        <v>нд</v>
      </c>
      <c r="H34" s="210" t="str">
        <f>IF((COUNTIF(H35:H42,"нд"))=(COUNTA(H35:H42)),"нд",SUMIF(H35:H42,"&gt;0",H35:H42))</f>
        <v>нд</v>
      </c>
      <c r="I34" s="210" t="str">
        <f t="shared" ref="I34:BT34" si="28">IF((COUNTIF(I35:I42,"нд"))=(COUNTA(I35:I42)),"нд",SUMIF(I35:I42,"&gt;0",I35:I42))</f>
        <v>нд</v>
      </c>
      <c r="J34" s="210" t="str">
        <f t="shared" si="28"/>
        <v>нд</v>
      </c>
      <c r="K34" s="227" t="str">
        <f t="shared" si="28"/>
        <v>нд</v>
      </c>
      <c r="L34" s="227" t="str">
        <f t="shared" si="28"/>
        <v>нд</v>
      </c>
      <c r="M34" s="227" t="str">
        <f t="shared" si="28"/>
        <v>нд</v>
      </c>
      <c r="N34" s="227" t="str">
        <f t="shared" si="28"/>
        <v>нд</v>
      </c>
      <c r="O34" s="227" t="str">
        <f t="shared" si="28"/>
        <v>нд</v>
      </c>
      <c r="P34" s="227" t="str">
        <f t="shared" si="28"/>
        <v>нд</v>
      </c>
      <c r="Q34" s="227" t="str">
        <f t="shared" si="28"/>
        <v>нд</v>
      </c>
      <c r="R34" s="227" t="str">
        <f t="shared" si="28"/>
        <v>нд</v>
      </c>
      <c r="S34" s="227" t="str">
        <f t="shared" si="28"/>
        <v>нд</v>
      </c>
      <c r="T34" s="227" t="str">
        <f t="shared" si="28"/>
        <v>нд</v>
      </c>
      <c r="U34" s="227" t="str">
        <f t="shared" si="28"/>
        <v>нд</v>
      </c>
      <c r="V34" s="227" t="str">
        <f t="shared" si="28"/>
        <v>нд</v>
      </c>
      <c r="W34" s="227" t="str">
        <f t="shared" si="28"/>
        <v>нд</v>
      </c>
      <c r="X34" s="227" t="str">
        <f t="shared" si="28"/>
        <v>нд</v>
      </c>
      <c r="Y34" s="227" t="str">
        <f t="shared" si="28"/>
        <v>нд</v>
      </c>
      <c r="Z34" s="227" t="str">
        <f t="shared" si="28"/>
        <v>нд</v>
      </c>
      <c r="AA34" s="227" t="str">
        <f t="shared" si="28"/>
        <v>нд</v>
      </c>
      <c r="AB34" s="227" t="str">
        <f t="shared" si="28"/>
        <v>нд</v>
      </c>
      <c r="AC34" s="227" t="str">
        <f t="shared" si="28"/>
        <v>нд</v>
      </c>
      <c r="AD34" s="227" t="str">
        <f t="shared" si="28"/>
        <v>нд</v>
      </c>
      <c r="AE34" s="227" t="str">
        <f t="shared" si="28"/>
        <v>нд</v>
      </c>
      <c r="AF34" s="227" t="str">
        <f t="shared" si="28"/>
        <v>нд</v>
      </c>
      <c r="AG34" s="227" t="str">
        <f t="shared" si="28"/>
        <v>нд</v>
      </c>
      <c r="AH34" s="227" t="str">
        <f t="shared" si="28"/>
        <v>нд</v>
      </c>
      <c r="AI34" s="227" t="str">
        <f t="shared" si="28"/>
        <v>нд</v>
      </c>
      <c r="AJ34" s="227" t="str">
        <f t="shared" si="28"/>
        <v>нд</v>
      </c>
      <c r="AK34" s="227" t="str">
        <f t="shared" si="28"/>
        <v>нд</v>
      </c>
      <c r="AL34" s="227" t="str">
        <f t="shared" si="28"/>
        <v>нд</v>
      </c>
      <c r="AM34" s="227" t="str">
        <f t="shared" si="28"/>
        <v>нд</v>
      </c>
      <c r="AN34" s="227" t="str">
        <f t="shared" si="28"/>
        <v>нд</v>
      </c>
      <c r="AO34" s="227" t="str">
        <f t="shared" si="28"/>
        <v>нд</v>
      </c>
      <c r="AP34" s="227" t="str">
        <f t="shared" si="28"/>
        <v>нд</v>
      </c>
      <c r="AQ34" s="227" t="str">
        <f t="shared" si="28"/>
        <v>нд</v>
      </c>
      <c r="AR34" s="227" t="str">
        <f t="shared" si="28"/>
        <v>нд</v>
      </c>
      <c r="AS34" s="227" t="str">
        <f t="shared" si="28"/>
        <v>нд</v>
      </c>
      <c r="AT34" s="227" t="str">
        <f t="shared" si="28"/>
        <v>нд</v>
      </c>
      <c r="AU34" s="227" t="str">
        <f t="shared" si="28"/>
        <v>нд</v>
      </c>
      <c r="AV34" s="227" t="str">
        <f t="shared" si="28"/>
        <v>нд</v>
      </c>
      <c r="AW34" s="227" t="str">
        <f t="shared" si="28"/>
        <v>нд</v>
      </c>
      <c r="AX34" s="227" t="str">
        <f t="shared" si="28"/>
        <v>нд</v>
      </c>
      <c r="AY34" s="227" t="str">
        <f t="shared" si="28"/>
        <v>нд</v>
      </c>
      <c r="AZ34" s="227" t="str">
        <f t="shared" si="28"/>
        <v>нд</v>
      </c>
      <c r="BA34" s="227" t="str">
        <f t="shared" si="28"/>
        <v>нд</v>
      </c>
      <c r="BB34" s="227" t="str">
        <f t="shared" si="28"/>
        <v>нд</v>
      </c>
      <c r="BC34" s="227" t="str">
        <f t="shared" si="28"/>
        <v>нд</v>
      </c>
      <c r="BD34" s="227" t="str">
        <f t="shared" si="28"/>
        <v>нд</v>
      </c>
      <c r="BE34" s="227" t="str">
        <f t="shared" si="28"/>
        <v>нд</v>
      </c>
      <c r="BF34" s="227" t="str">
        <f t="shared" si="28"/>
        <v>нд</v>
      </c>
      <c r="BG34" s="227" t="str">
        <f t="shared" si="28"/>
        <v>нд</v>
      </c>
      <c r="BH34" s="227" t="str">
        <f t="shared" si="28"/>
        <v>нд</v>
      </c>
      <c r="BI34" s="227" t="str">
        <f t="shared" si="28"/>
        <v>нд</v>
      </c>
      <c r="BJ34" s="227" t="str">
        <f t="shared" si="28"/>
        <v>нд</v>
      </c>
      <c r="BK34" s="227" t="str">
        <f t="shared" si="28"/>
        <v>нд</v>
      </c>
      <c r="BL34" s="227" t="str">
        <f t="shared" si="28"/>
        <v>нд</v>
      </c>
      <c r="BM34" s="227" t="str">
        <f t="shared" si="28"/>
        <v>нд</v>
      </c>
      <c r="BN34" s="227" t="str">
        <f t="shared" si="28"/>
        <v>нд</v>
      </c>
      <c r="BO34" s="227" t="str">
        <f t="shared" si="28"/>
        <v>нд</v>
      </c>
      <c r="BP34" s="227" t="str">
        <f t="shared" si="28"/>
        <v>нд</v>
      </c>
      <c r="BQ34" s="227" t="str">
        <f t="shared" si="28"/>
        <v>нд</v>
      </c>
      <c r="BR34" s="227" t="str">
        <f t="shared" si="28"/>
        <v>нд</v>
      </c>
      <c r="BS34" s="227" t="str">
        <f t="shared" si="28"/>
        <v>нд</v>
      </c>
      <c r="BT34" s="227" t="str">
        <f t="shared" si="28"/>
        <v>нд</v>
      </c>
      <c r="BU34" s="227" t="str">
        <f t="shared" ref="BU34:CF34" si="29">IF((COUNTIF(BU35:BU42,"нд"))=(COUNTA(BU35:BU42)),"нд",SUMIF(BU35:BU42,"&gt;0",BU35:BU42))</f>
        <v>нд</v>
      </c>
      <c r="BV34" s="227" t="str">
        <f t="shared" si="29"/>
        <v>нд</v>
      </c>
      <c r="BW34" s="227" t="str">
        <f t="shared" si="29"/>
        <v>нд</v>
      </c>
      <c r="BX34" s="227" t="str">
        <f t="shared" si="29"/>
        <v>нд</v>
      </c>
      <c r="BY34" s="227" t="str">
        <f t="shared" si="29"/>
        <v>нд</v>
      </c>
      <c r="BZ34" s="227" t="str">
        <f t="shared" si="29"/>
        <v>нд</v>
      </c>
      <c r="CA34" s="227" t="str">
        <f t="shared" si="29"/>
        <v>нд</v>
      </c>
      <c r="CB34" s="227" t="str">
        <f t="shared" si="29"/>
        <v>нд</v>
      </c>
      <c r="CC34" s="227" t="str">
        <f t="shared" si="29"/>
        <v>нд</v>
      </c>
      <c r="CD34" s="227" t="str">
        <f t="shared" si="29"/>
        <v>нд</v>
      </c>
      <c r="CE34" s="227" t="str">
        <f t="shared" si="29"/>
        <v>нд</v>
      </c>
      <c r="CF34" s="227" t="str">
        <f t="shared" si="29"/>
        <v>нд</v>
      </c>
      <c r="CG34" s="206"/>
    </row>
    <row r="35" spans="1:85" ht="47.25" x14ac:dyDescent="0.2">
      <c r="A35" s="212" t="s">
        <v>509</v>
      </c>
      <c r="B35" s="213" t="s">
        <v>706</v>
      </c>
      <c r="C35" s="212"/>
      <c r="D35" s="214" t="s">
        <v>440</v>
      </c>
      <c r="E35" s="214" t="s">
        <v>440</v>
      </c>
      <c r="F35" s="214" t="s">
        <v>440</v>
      </c>
      <c r="G35" s="214" t="s">
        <v>440</v>
      </c>
      <c r="H35" s="207" t="s">
        <v>440</v>
      </c>
      <c r="I35" s="207" t="s">
        <v>440</v>
      </c>
      <c r="J35" s="214" t="s">
        <v>440</v>
      </c>
      <c r="K35" s="225" t="s">
        <v>440</v>
      </c>
      <c r="L35" s="225" t="s">
        <v>440</v>
      </c>
      <c r="M35" s="225" t="s">
        <v>440</v>
      </c>
      <c r="N35" s="225" t="s">
        <v>440</v>
      </c>
      <c r="O35" s="225" t="s">
        <v>440</v>
      </c>
      <c r="P35" s="225" t="s">
        <v>440</v>
      </c>
      <c r="Q35" s="225" t="s">
        <v>440</v>
      </c>
      <c r="R35" s="225" t="s">
        <v>440</v>
      </c>
      <c r="S35" s="225" t="s">
        <v>440</v>
      </c>
      <c r="T35" s="225" t="s">
        <v>440</v>
      </c>
      <c r="U35" s="225" t="s">
        <v>440</v>
      </c>
      <c r="V35" s="225" t="s">
        <v>440</v>
      </c>
      <c r="W35" s="225" t="s">
        <v>440</v>
      </c>
      <c r="X35" s="225" t="s">
        <v>440</v>
      </c>
      <c r="Y35" s="225" t="s">
        <v>440</v>
      </c>
      <c r="Z35" s="225" t="s">
        <v>440</v>
      </c>
      <c r="AA35" s="225" t="s">
        <v>440</v>
      </c>
      <c r="AB35" s="225" t="s">
        <v>440</v>
      </c>
      <c r="AC35" s="225" t="s">
        <v>440</v>
      </c>
      <c r="AD35" s="225" t="s">
        <v>440</v>
      </c>
      <c r="AE35" s="225" t="s">
        <v>440</v>
      </c>
      <c r="AF35" s="225" t="s">
        <v>440</v>
      </c>
      <c r="AG35" s="225" t="s">
        <v>440</v>
      </c>
      <c r="AH35" s="225" t="s">
        <v>440</v>
      </c>
      <c r="AI35" s="225" t="s">
        <v>440</v>
      </c>
      <c r="AJ35" s="225" t="s">
        <v>440</v>
      </c>
      <c r="AK35" s="225" t="s">
        <v>440</v>
      </c>
      <c r="AL35" s="225" t="s">
        <v>440</v>
      </c>
      <c r="AM35" s="225" t="s">
        <v>440</v>
      </c>
      <c r="AN35" s="225" t="s">
        <v>440</v>
      </c>
      <c r="AO35" s="225" t="s">
        <v>440</v>
      </c>
      <c r="AP35" s="225" t="s">
        <v>440</v>
      </c>
      <c r="AQ35" s="225" t="s">
        <v>440</v>
      </c>
      <c r="AR35" s="225" t="s">
        <v>440</v>
      </c>
      <c r="AS35" s="225" t="s">
        <v>440</v>
      </c>
      <c r="AT35" s="225" t="s">
        <v>440</v>
      </c>
      <c r="AU35" s="225" t="s">
        <v>440</v>
      </c>
      <c r="AV35" s="225" t="s">
        <v>440</v>
      </c>
      <c r="AW35" s="225" t="s">
        <v>440</v>
      </c>
      <c r="AX35" s="225" t="s">
        <v>440</v>
      </c>
      <c r="AY35" s="225" t="s">
        <v>440</v>
      </c>
      <c r="AZ35" s="225" t="s">
        <v>440</v>
      </c>
      <c r="BA35" s="225" t="s">
        <v>440</v>
      </c>
      <c r="BB35" s="225" t="s">
        <v>440</v>
      </c>
      <c r="BC35" s="225" t="s">
        <v>440</v>
      </c>
      <c r="BD35" s="225" t="s">
        <v>440</v>
      </c>
      <c r="BE35" s="225" t="s">
        <v>440</v>
      </c>
      <c r="BF35" s="225" t="s">
        <v>440</v>
      </c>
      <c r="BG35" s="225" t="s">
        <v>440</v>
      </c>
      <c r="BH35" s="225" t="s">
        <v>440</v>
      </c>
      <c r="BI35" s="225" t="s">
        <v>440</v>
      </c>
      <c r="BJ35" s="225" t="s">
        <v>440</v>
      </c>
      <c r="BK35" s="225" t="s">
        <v>440</v>
      </c>
      <c r="BL35" s="225" t="s">
        <v>440</v>
      </c>
      <c r="BM35" s="225" t="s">
        <v>440</v>
      </c>
      <c r="BN35" s="225" t="s">
        <v>440</v>
      </c>
      <c r="BO35" s="225" t="s">
        <v>440</v>
      </c>
      <c r="BP35" s="225" t="s">
        <v>440</v>
      </c>
      <c r="BQ35" s="225" t="s">
        <v>440</v>
      </c>
      <c r="BR35" s="225" t="s">
        <v>440</v>
      </c>
      <c r="BS35" s="225" t="s">
        <v>440</v>
      </c>
      <c r="BT35" s="225" t="s">
        <v>440</v>
      </c>
      <c r="BU35" s="225" t="s">
        <v>440</v>
      </c>
      <c r="BV35" s="225" t="s">
        <v>440</v>
      </c>
      <c r="BW35" s="225" t="s">
        <v>440</v>
      </c>
      <c r="BX35" s="225" t="s">
        <v>440</v>
      </c>
      <c r="BY35" s="225" t="s">
        <v>440</v>
      </c>
      <c r="BZ35" s="225" t="s">
        <v>440</v>
      </c>
      <c r="CA35" s="225" t="s">
        <v>440</v>
      </c>
      <c r="CB35" s="225" t="s">
        <v>440</v>
      </c>
      <c r="CC35" s="225" t="s">
        <v>440</v>
      </c>
      <c r="CD35" s="225" t="s">
        <v>440</v>
      </c>
      <c r="CE35" s="225" t="s">
        <v>440</v>
      </c>
      <c r="CF35" s="225" t="s">
        <v>440</v>
      </c>
      <c r="CG35" s="206"/>
    </row>
    <row r="36" spans="1:85" ht="126" x14ac:dyDescent="0.2">
      <c r="A36" s="212" t="s">
        <v>509</v>
      </c>
      <c r="B36" s="213" t="s">
        <v>707</v>
      </c>
      <c r="C36" s="212"/>
      <c r="D36" s="214" t="s">
        <v>440</v>
      </c>
      <c r="E36" s="214" t="s">
        <v>440</v>
      </c>
      <c r="F36" s="214" t="s">
        <v>440</v>
      </c>
      <c r="G36" s="214" t="s">
        <v>440</v>
      </c>
      <c r="H36" s="207" t="s">
        <v>440</v>
      </c>
      <c r="I36" s="207" t="s">
        <v>440</v>
      </c>
      <c r="J36" s="214" t="s">
        <v>440</v>
      </c>
      <c r="K36" s="225" t="s">
        <v>440</v>
      </c>
      <c r="L36" s="225" t="s">
        <v>440</v>
      </c>
      <c r="M36" s="225" t="s">
        <v>440</v>
      </c>
      <c r="N36" s="225" t="s">
        <v>440</v>
      </c>
      <c r="O36" s="225" t="s">
        <v>440</v>
      </c>
      <c r="P36" s="225" t="s">
        <v>440</v>
      </c>
      <c r="Q36" s="225" t="s">
        <v>440</v>
      </c>
      <c r="R36" s="225" t="s">
        <v>440</v>
      </c>
      <c r="S36" s="225" t="s">
        <v>440</v>
      </c>
      <c r="T36" s="225" t="s">
        <v>440</v>
      </c>
      <c r="U36" s="225" t="s">
        <v>440</v>
      </c>
      <c r="V36" s="225" t="s">
        <v>440</v>
      </c>
      <c r="W36" s="225" t="s">
        <v>440</v>
      </c>
      <c r="X36" s="225" t="s">
        <v>440</v>
      </c>
      <c r="Y36" s="225" t="s">
        <v>440</v>
      </c>
      <c r="Z36" s="225" t="s">
        <v>440</v>
      </c>
      <c r="AA36" s="225" t="s">
        <v>440</v>
      </c>
      <c r="AB36" s="225" t="s">
        <v>440</v>
      </c>
      <c r="AC36" s="225" t="s">
        <v>440</v>
      </c>
      <c r="AD36" s="225" t="s">
        <v>440</v>
      </c>
      <c r="AE36" s="225" t="s">
        <v>440</v>
      </c>
      <c r="AF36" s="225" t="s">
        <v>440</v>
      </c>
      <c r="AG36" s="225" t="s">
        <v>440</v>
      </c>
      <c r="AH36" s="225" t="s">
        <v>440</v>
      </c>
      <c r="AI36" s="225" t="s">
        <v>440</v>
      </c>
      <c r="AJ36" s="225" t="s">
        <v>440</v>
      </c>
      <c r="AK36" s="225" t="s">
        <v>440</v>
      </c>
      <c r="AL36" s="225" t="s">
        <v>440</v>
      </c>
      <c r="AM36" s="225" t="s">
        <v>440</v>
      </c>
      <c r="AN36" s="225" t="s">
        <v>440</v>
      </c>
      <c r="AO36" s="225" t="s">
        <v>440</v>
      </c>
      <c r="AP36" s="225" t="s">
        <v>440</v>
      </c>
      <c r="AQ36" s="225" t="s">
        <v>440</v>
      </c>
      <c r="AR36" s="225" t="s">
        <v>440</v>
      </c>
      <c r="AS36" s="225" t="s">
        <v>440</v>
      </c>
      <c r="AT36" s="225" t="s">
        <v>440</v>
      </c>
      <c r="AU36" s="225" t="s">
        <v>440</v>
      </c>
      <c r="AV36" s="225" t="s">
        <v>440</v>
      </c>
      <c r="AW36" s="225" t="s">
        <v>440</v>
      </c>
      <c r="AX36" s="225" t="s">
        <v>440</v>
      </c>
      <c r="AY36" s="225" t="s">
        <v>440</v>
      </c>
      <c r="AZ36" s="225" t="s">
        <v>440</v>
      </c>
      <c r="BA36" s="225" t="s">
        <v>440</v>
      </c>
      <c r="BB36" s="225" t="s">
        <v>440</v>
      </c>
      <c r="BC36" s="225" t="s">
        <v>440</v>
      </c>
      <c r="BD36" s="225" t="s">
        <v>440</v>
      </c>
      <c r="BE36" s="225" t="s">
        <v>440</v>
      </c>
      <c r="BF36" s="225" t="s">
        <v>440</v>
      </c>
      <c r="BG36" s="225" t="s">
        <v>440</v>
      </c>
      <c r="BH36" s="225" t="s">
        <v>440</v>
      </c>
      <c r="BI36" s="225" t="s">
        <v>440</v>
      </c>
      <c r="BJ36" s="225" t="s">
        <v>440</v>
      </c>
      <c r="BK36" s="225" t="s">
        <v>440</v>
      </c>
      <c r="BL36" s="225" t="s">
        <v>440</v>
      </c>
      <c r="BM36" s="225" t="s">
        <v>440</v>
      </c>
      <c r="BN36" s="225" t="s">
        <v>440</v>
      </c>
      <c r="BO36" s="225" t="s">
        <v>440</v>
      </c>
      <c r="BP36" s="225" t="s">
        <v>440</v>
      </c>
      <c r="BQ36" s="225" t="s">
        <v>440</v>
      </c>
      <c r="BR36" s="225" t="s">
        <v>440</v>
      </c>
      <c r="BS36" s="225" t="s">
        <v>440</v>
      </c>
      <c r="BT36" s="225" t="s">
        <v>440</v>
      </c>
      <c r="BU36" s="225" t="s">
        <v>440</v>
      </c>
      <c r="BV36" s="225" t="s">
        <v>440</v>
      </c>
      <c r="BW36" s="225" t="s">
        <v>440</v>
      </c>
      <c r="BX36" s="225" t="s">
        <v>440</v>
      </c>
      <c r="BY36" s="225" t="s">
        <v>440</v>
      </c>
      <c r="BZ36" s="225" t="s">
        <v>440</v>
      </c>
      <c r="CA36" s="225" t="s">
        <v>440</v>
      </c>
      <c r="CB36" s="225" t="s">
        <v>440</v>
      </c>
      <c r="CC36" s="225" t="s">
        <v>440</v>
      </c>
      <c r="CD36" s="225" t="s">
        <v>440</v>
      </c>
      <c r="CE36" s="225" t="s">
        <v>440</v>
      </c>
      <c r="CF36" s="225" t="s">
        <v>440</v>
      </c>
      <c r="CG36" s="206"/>
    </row>
    <row r="37" spans="1:85" ht="110.25" x14ac:dyDescent="0.2">
      <c r="A37" s="212" t="s">
        <v>509</v>
      </c>
      <c r="B37" s="213" t="s">
        <v>708</v>
      </c>
      <c r="C37" s="212"/>
      <c r="D37" s="214" t="s">
        <v>440</v>
      </c>
      <c r="E37" s="214" t="s">
        <v>440</v>
      </c>
      <c r="F37" s="214" t="s">
        <v>440</v>
      </c>
      <c r="G37" s="214" t="s">
        <v>440</v>
      </c>
      <c r="H37" s="207" t="s">
        <v>440</v>
      </c>
      <c r="I37" s="207" t="s">
        <v>440</v>
      </c>
      <c r="J37" s="214" t="s">
        <v>440</v>
      </c>
      <c r="K37" s="225" t="s">
        <v>440</v>
      </c>
      <c r="L37" s="225" t="s">
        <v>440</v>
      </c>
      <c r="M37" s="225" t="s">
        <v>440</v>
      </c>
      <c r="N37" s="225" t="s">
        <v>440</v>
      </c>
      <c r="O37" s="225" t="s">
        <v>440</v>
      </c>
      <c r="P37" s="225" t="s">
        <v>440</v>
      </c>
      <c r="Q37" s="225" t="s">
        <v>440</v>
      </c>
      <c r="R37" s="225" t="s">
        <v>440</v>
      </c>
      <c r="S37" s="225" t="s">
        <v>440</v>
      </c>
      <c r="T37" s="225" t="s">
        <v>440</v>
      </c>
      <c r="U37" s="225" t="s">
        <v>440</v>
      </c>
      <c r="V37" s="225" t="s">
        <v>440</v>
      </c>
      <c r="W37" s="225" t="s">
        <v>440</v>
      </c>
      <c r="X37" s="225" t="s">
        <v>440</v>
      </c>
      <c r="Y37" s="225" t="s">
        <v>440</v>
      </c>
      <c r="Z37" s="225" t="s">
        <v>440</v>
      </c>
      <c r="AA37" s="225" t="s">
        <v>440</v>
      </c>
      <c r="AB37" s="225" t="s">
        <v>440</v>
      </c>
      <c r="AC37" s="225" t="s">
        <v>440</v>
      </c>
      <c r="AD37" s="225" t="s">
        <v>440</v>
      </c>
      <c r="AE37" s="225" t="s">
        <v>440</v>
      </c>
      <c r="AF37" s="225" t="s">
        <v>440</v>
      </c>
      <c r="AG37" s="225" t="s">
        <v>440</v>
      </c>
      <c r="AH37" s="225" t="s">
        <v>440</v>
      </c>
      <c r="AI37" s="225" t="s">
        <v>440</v>
      </c>
      <c r="AJ37" s="225" t="s">
        <v>440</v>
      </c>
      <c r="AK37" s="225" t="s">
        <v>440</v>
      </c>
      <c r="AL37" s="225" t="s">
        <v>440</v>
      </c>
      <c r="AM37" s="225" t="s">
        <v>440</v>
      </c>
      <c r="AN37" s="225" t="s">
        <v>440</v>
      </c>
      <c r="AO37" s="225" t="s">
        <v>440</v>
      </c>
      <c r="AP37" s="225" t="s">
        <v>440</v>
      </c>
      <c r="AQ37" s="225" t="s">
        <v>440</v>
      </c>
      <c r="AR37" s="225" t="s">
        <v>440</v>
      </c>
      <c r="AS37" s="225" t="s">
        <v>440</v>
      </c>
      <c r="AT37" s="225" t="s">
        <v>440</v>
      </c>
      <c r="AU37" s="225" t="s">
        <v>440</v>
      </c>
      <c r="AV37" s="225" t="s">
        <v>440</v>
      </c>
      <c r="AW37" s="225" t="s">
        <v>440</v>
      </c>
      <c r="AX37" s="225" t="s">
        <v>440</v>
      </c>
      <c r="AY37" s="225" t="s">
        <v>440</v>
      </c>
      <c r="AZ37" s="225" t="s">
        <v>440</v>
      </c>
      <c r="BA37" s="225" t="s">
        <v>440</v>
      </c>
      <c r="BB37" s="225" t="s">
        <v>440</v>
      </c>
      <c r="BC37" s="225" t="s">
        <v>440</v>
      </c>
      <c r="BD37" s="225" t="s">
        <v>440</v>
      </c>
      <c r="BE37" s="225" t="s">
        <v>440</v>
      </c>
      <c r="BF37" s="225" t="s">
        <v>440</v>
      </c>
      <c r="BG37" s="225" t="s">
        <v>440</v>
      </c>
      <c r="BH37" s="225" t="s">
        <v>440</v>
      </c>
      <c r="BI37" s="225" t="s">
        <v>440</v>
      </c>
      <c r="BJ37" s="225" t="s">
        <v>440</v>
      </c>
      <c r="BK37" s="225" t="s">
        <v>440</v>
      </c>
      <c r="BL37" s="225" t="s">
        <v>440</v>
      </c>
      <c r="BM37" s="225" t="s">
        <v>440</v>
      </c>
      <c r="BN37" s="225" t="s">
        <v>440</v>
      </c>
      <c r="BO37" s="225" t="s">
        <v>440</v>
      </c>
      <c r="BP37" s="225" t="s">
        <v>440</v>
      </c>
      <c r="BQ37" s="225" t="s">
        <v>440</v>
      </c>
      <c r="BR37" s="225" t="s">
        <v>440</v>
      </c>
      <c r="BS37" s="225" t="s">
        <v>440</v>
      </c>
      <c r="BT37" s="225" t="s">
        <v>440</v>
      </c>
      <c r="BU37" s="225" t="s">
        <v>440</v>
      </c>
      <c r="BV37" s="225" t="s">
        <v>440</v>
      </c>
      <c r="BW37" s="225" t="s">
        <v>440</v>
      </c>
      <c r="BX37" s="225" t="s">
        <v>440</v>
      </c>
      <c r="BY37" s="225" t="s">
        <v>440</v>
      </c>
      <c r="BZ37" s="225" t="s">
        <v>440</v>
      </c>
      <c r="CA37" s="225" t="s">
        <v>440</v>
      </c>
      <c r="CB37" s="225" t="s">
        <v>440</v>
      </c>
      <c r="CC37" s="225" t="s">
        <v>440</v>
      </c>
      <c r="CD37" s="225" t="s">
        <v>440</v>
      </c>
      <c r="CE37" s="225" t="s">
        <v>440</v>
      </c>
      <c r="CF37" s="225" t="s">
        <v>440</v>
      </c>
      <c r="CG37" s="206"/>
    </row>
    <row r="38" spans="1:85" ht="126" x14ac:dyDescent="0.2">
      <c r="A38" s="212" t="s">
        <v>509</v>
      </c>
      <c r="B38" s="213" t="s">
        <v>709</v>
      </c>
      <c r="C38" s="212"/>
      <c r="D38" s="214" t="s">
        <v>440</v>
      </c>
      <c r="E38" s="214" t="s">
        <v>440</v>
      </c>
      <c r="F38" s="214" t="s">
        <v>440</v>
      </c>
      <c r="G38" s="214" t="s">
        <v>440</v>
      </c>
      <c r="H38" s="207" t="s">
        <v>440</v>
      </c>
      <c r="I38" s="207" t="s">
        <v>440</v>
      </c>
      <c r="J38" s="214" t="s">
        <v>440</v>
      </c>
      <c r="K38" s="225" t="s">
        <v>440</v>
      </c>
      <c r="L38" s="225" t="s">
        <v>440</v>
      </c>
      <c r="M38" s="225" t="s">
        <v>440</v>
      </c>
      <c r="N38" s="225" t="s">
        <v>440</v>
      </c>
      <c r="O38" s="225" t="s">
        <v>440</v>
      </c>
      <c r="P38" s="225" t="s">
        <v>440</v>
      </c>
      <c r="Q38" s="225" t="s">
        <v>440</v>
      </c>
      <c r="R38" s="225" t="s">
        <v>440</v>
      </c>
      <c r="S38" s="225" t="s">
        <v>440</v>
      </c>
      <c r="T38" s="225" t="s">
        <v>440</v>
      </c>
      <c r="U38" s="225" t="s">
        <v>440</v>
      </c>
      <c r="V38" s="225" t="s">
        <v>440</v>
      </c>
      <c r="W38" s="225" t="s">
        <v>440</v>
      </c>
      <c r="X38" s="225" t="s">
        <v>440</v>
      </c>
      <c r="Y38" s="225" t="s">
        <v>440</v>
      </c>
      <c r="Z38" s="225" t="s">
        <v>440</v>
      </c>
      <c r="AA38" s="225" t="s">
        <v>440</v>
      </c>
      <c r="AB38" s="225" t="s">
        <v>440</v>
      </c>
      <c r="AC38" s="225" t="s">
        <v>440</v>
      </c>
      <c r="AD38" s="225" t="s">
        <v>440</v>
      </c>
      <c r="AE38" s="225" t="s">
        <v>440</v>
      </c>
      <c r="AF38" s="225" t="s">
        <v>440</v>
      </c>
      <c r="AG38" s="225" t="s">
        <v>440</v>
      </c>
      <c r="AH38" s="225" t="s">
        <v>440</v>
      </c>
      <c r="AI38" s="225" t="s">
        <v>440</v>
      </c>
      <c r="AJ38" s="225" t="s">
        <v>440</v>
      </c>
      <c r="AK38" s="225" t="s">
        <v>440</v>
      </c>
      <c r="AL38" s="225" t="s">
        <v>440</v>
      </c>
      <c r="AM38" s="225" t="s">
        <v>440</v>
      </c>
      <c r="AN38" s="225" t="s">
        <v>440</v>
      </c>
      <c r="AO38" s="225" t="s">
        <v>440</v>
      </c>
      <c r="AP38" s="225" t="s">
        <v>440</v>
      </c>
      <c r="AQ38" s="225" t="s">
        <v>440</v>
      </c>
      <c r="AR38" s="225" t="s">
        <v>440</v>
      </c>
      <c r="AS38" s="225" t="s">
        <v>440</v>
      </c>
      <c r="AT38" s="225" t="s">
        <v>440</v>
      </c>
      <c r="AU38" s="225" t="s">
        <v>440</v>
      </c>
      <c r="AV38" s="225" t="s">
        <v>440</v>
      </c>
      <c r="AW38" s="225" t="s">
        <v>440</v>
      </c>
      <c r="AX38" s="225" t="s">
        <v>440</v>
      </c>
      <c r="AY38" s="225" t="s">
        <v>440</v>
      </c>
      <c r="AZ38" s="225" t="s">
        <v>440</v>
      </c>
      <c r="BA38" s="225" t="s">
        <v>440</v>
      </c>
      <c r="BB38" s="225" t="s">
        <v>440</v>
      </c>
      <c r="BC38" s="225" t="s">
        <v>440</v>
      </c>
      <c r="BD38" s="225" t="s">
        <v>440</v>
      </c>
      <c r="BE38" s="225" t="s">
        <v>440</v>
      </c>
      <c r="BF38" s="225" t="s">
        <v>440</v>
      </c>
      <c r="BG38" s="225" t="s">
        <v>440</v>
      </c>
      <c r="BH38" s="225" t="s">
        <v>440</v>
      </c>
      <c r="BI38" s="225" t="s">
        <v>440</v>
      </c>
      <c r="BJ38" s="225" t="s">
        <v>440</v>
      </c>
      <c r="BK38" s="225" t="s">
        <v>440</v>
      </c>
      <c r="BL38" s="225" t="s">
        <v>440</v>
      </c>
      <c r="BM38" s="225" t="s">
        <v>440</v>
      </c>
      <c r="BN38" s="225" t="s">
        <v>440</v>
      </c>
      <c r="BO38" s="225" t="s">
        <v>440</v>
      </c>
      <c r="BP38" s="225" t="s">
        <v>440</v>
      </c>
      <c r="BQ38" s="225" t="s">
        <v>440</v>
      </c>
      <c r="BR38" s="225" t="s">
        <v>440</v>
      </c>
      <c r="BS38" s="225" t="s">
        <v>440</v>
      </c>
      <c r="BT38" s="225" t="s">
        <v>440</v>
      </c>
      <c r="BU38" s="225" t="s">
        <v>440</v>
      </c>
      <c r="BV38" s="225" t="s">
        <v>440</v>
      </c>
      <c r="BW38" s="225" t="s">
        <v>440</v>
      </c>
      <c r="BX38" s="225" t="s">
        <v>440</v>
      </c>
      <c r="BY38" s="225" t="s">
        <v>440</v>
      </c>
      <c r="BZ38" s="225" t="s">
        <v>440</v>
      </c>
      <c r="CA38" s="225" t="s">
        <v>440</v>
      </c>
      <c r="CB38" s="225" t="s">
        <v>440</v>
      </c>
      <c r="CC38" s="225" t="s">
        <v>440</v>
      </c>
      <c r="CD38" s="225" t="s">
        <v>440</v>
      </c>
      <c r="CE38" s="225" t="s">
        <v>440</v>
      </c>
      <c r="CF38" s="225" t="s">
        <v>440</v>
      </c>
      <c r="CG38" s="206"/>
    </row>
    <row r="39" spans="1:85" ht="47.25" x14ac:dyDescent="0.2">
      <c r="A39" s="212" t="s">
        <v>508</v>
      </c>
      <c r="B39" s="213" t="s">
        <v>706</v>
      </c>
      <c r="C39" s="212"/>
      <c r="D39" s="214" t="s">
        <v>440</v>
      </c>
      <c r="E39" s="214" t="s">
        <v>440</v>
      </c>
      <c r="F39" s="214" t="s">
        <v>440</v>
      </c>
      <c r="G39" s="214" t="s">
        <v>440</v>
      </c>
      <c r="H39" s="207" t="s">
        <v>440</v>
      </c>
      <c r="I39" s="207" t="s">
        <v>440</v>
      </c>
      <c r="J39" s="214" t="s">
        <v>440</v>
      </c>
      <c r="K39" s="225" t="s">
        <v>440</v>
      </c>
      <c r="L39" s="225" t="s">
        <v>440</v>
      </c>
      <c r="M39" s="225" t="s">
        <v>440</v>
      </c>
      <c r="N39" s="225" t="s">
        <v>440</v>
      </c>
      <c r="O39" s="225" t="s">
        <v>440</v>
      </c>
      <c r="P39" s="225" t="s">
        <v>440</v>
      </c>
      <c r="Q39" s="225" t="s">
        <v>440</v>
      </c>
      <c r="R39" s="225" t="s">
        <v>440</v>
      </c>
      <c r="S39" s="225" t="s">
        <v>440</v>
      </c>
      <c r="T39" s="225" t="s">
        <v>440</v>
      </c>
      <c r="U39" s="225" t="s">
        <v>440</v>
      </c>
      <c r="V39" s="225" t="s">
        <v>440</v>
      </c>
      <c r="W39" s="225" t="s">
        <v>440</v>
      </c>
      <c r="X39" s="225" t="s">
        <v>440</v>
      </c>
      <c r="Y39" s="225" t="s">
        <v>440</v>
      </c>
      <c r="Z39" s="225" t="s">
        <v>440</v>
      </c>
      <c r="AA39" s="225" t="s">
        <v>440</v>
      </c>
      <c r="AB39" s="225" t="s">
        <v>440</v>
      </c>
      <c r="AC39" s="225" t="s">
        <v>440</v>
      </c>
      <c r="AD39" s="225" t="s">
        <v>440</v>
      </c>
      <c r="AE39" s="225" t="s">
        <v>440</v>
      </c>
      <c r="AF39" s="225" t="s">
        <v>440</v>
      </c>
      <c r="AG39" s="225" t="s">
        <v>440</v>
      </c>
      <c r="AH39" s="225" t="s">
        <v>440</v>
      </c>
      <c r="AI39" s="225" t="s">
        <v>440</v>
      </c>
      <c r="AJ39" s="225" t="s">
        <v>440</v>
      </c>
      <c r="AK39" s="225" t="s">
        <v>440</v>
      </c>
      <c r="AL39" s="225" t="s">
        <v>440</v>
      </c>
      <c r="AM39" s="225" t="s">
        <v>440</v>
      </c>
      <c r="AN39" s="225" t="s">
        <v>440</v>
      </c>
      <c r="AO39" s="225" t="s">
        <v>440</v>
      </c>
      <c r="AP39" s="225" t="s">
        <v>440</v>
      </c>
      <c r="AQ39" s="225" t="s">
        <v>440</v>
      </c>
      <c r="AR39" s="225" t="s">
        <v>440</v>
      </c>
      <c r="AS39" s="225" t="s">
        <v>440</v>
      </c>
      <c r="AT39" s="225" t="s">
        <v>440</v>
      </c>
      <c r="AU39" s="225" t="s">
        <v>440</v>
      </c>
      <c r="AV39" s="225" t="s">
        <v>440</v>
      </c>
      <c r="AW39" s="225" t="s">
        <v>440</v>
      </c>
      <c r="AX39" s="225" t="s">
        <v>440</v>
      </c>
      <c r="AY39" s="225" t="s">
        <v>440</v>
      </c>
      <c r="AZ39" s="225" t="s">
        <v>440</v>
      </c>
      <c r="BA39" s="225" t="s">
        <v>440</v>
      </c>
      <c r="BB39" s="225" t="s">
        <v>440</v>
      </c>
      <c r="BC39" s="225" t="s">
        <v>440</v>
      </c>
      <c r="BD39" s="225" t="s">
        <v>440</v>
      </c>
      <c r="BE39" s="225" t="s">
        <v>440</v>
      </c>
      <c r="BF39" s="225" t="s">
        <v>440</v>
      </c>
      <c r="BG39" s="225" t="s">
        <v>440</v>
      </c>
      <c r="BH39" s="225" t="s">
        <v>440</v>
      </c>
      <c r="BI39" s="225" t="s">
        <v>440</v>
      </c>
      <c r="BJ39" s="225" t="s">
        <v>440</v>
      </c>
      <c r="BK39" s="225" t="s">
        <v>440</v>
      </c>
      <c r="BL39" s="225" t="s">
        <v>440</v>
      </c>
      <c r="BM39" s="225" t="s">
        <v>440</v>
      </c>
      <c r="BN39" s="225" t="s">
        <v>440</v>
      </c>
      <c r="BO39" s="225" t="s">
        <v>440</v>
      </c>
      <c r="BP39" s="225" t="s">
        <v>440</v>
      </c>
      <c r="BQ39" s="225" t="s">
        <v>440</v>
      </c>
      <c r="BR39" s="225" t="s">
        <v>440</v>
      </c>
      <c r="BS39" s="225" t="s">
        <v>440</v>
      </c>
      <c r="BT39" s="225" t="s">
        <v>440</v>
      </c>
      <c r="BU39" s="225" t="s">
        <v>440</v>
      </c>
      <c r="BV39" s="225" t="s">
        <v>440</v>
      </c>
      <c r="BW39" s="225" t="s">
        <v>440</v>
      </c>
      <c r="BX39" s="225" t="s">
        <v>440</v>
      </c>
      <c r="BY39" s="225" t="s">
        <v>440</v>
      </c>
      <c r="BZ39" s="225" t="s">
        <v>440</v>
      </c>
      <c r="CA39" s="225" t="s">
        <v>440</v>
      </c>
      <c r="CB39" s="225" t="s">
        <v>440</v>
      </c>
      <c r="CC39" s="225" t="s">
        <v>440</v>
      </c>
      <c r="CD39" s="225" t="s">
        <v>440</v>
      </c>
      <c r="CE39" s="225" t="s">
        <v>440</v>
      </c>
      <c r="CF39" s="225" t="s">
        <v>440</v>
      </c>
      <c r="CG39" s="206"/>
    </row>
    <row r="40" spans="1:85" ht="126" x14ac:dyDescent="0.2">
      <c r="A40" s="212" t="s">
        <v>508</v>
      </c>
      <c r="B40" s="213" t="s">
        <v>707</v>
      </c>
      <c r="C40" s="212"/>
      <c r="D40" s="214" t="s">
        <v>440</v>
      </c>
      <c r="E40" s="214" t="s">
        <v>440</v>
      </c>
      <c r="F40" s="214" t="s">
        <v>440</v>
      </c>
      <c r="G40" s="214" t="s">
        <v>440</v>
      </c>
      <c r="H40" s="207" t="s">
        <v>440</v>
      </c>
      <c r="I40" s="207" t="s">
        <v>440</v>
      </c>
      <c r="J40" s="214" t="s">
        <v>440</v>
      </c>
      <c r="K40" s="225" t="s">
        <v>440</v>
      </c>
      <c r="L40" s="225" t="s">
        <v>440</v>
      </c>
      <c r="M40" s="225" t="s">
        <v>440</v>
      </c>
      <c r="N40" s="225" t="s">
        <v>440</v>
      </c>
      <c r="O40" s="225" t="s">
        <v>440</v>
      </c>
      <c r="P40" s="225" t="s">
        <v>440</v>
      </c>
      <c r="Q40" s="225" t="s">
        <v>440</v>
      </c>
      <c r="R40" s="225" t="s">
        <v>440</v>
      </c>
      <c r="S40" s="225" t="s">
        <v>440</v>
      </c>
      <c r="T40" s="225" t="s">
        <v>440</v>
      </c>
      <c r="U40" s="225" t="s">
        <v>440</v>
      </c>
      <c r="V40" s="225" t="s">
        <v>440</v>
      </c>
      <c r="W40" s="225" t="s">
        <v>440</v>
      </c>
      <c r="X40" s="225" t="s">
        <v>440</v>
      </c>
      <c r="Y40" s="225" t="s">
        <v>440</v>
      </c>
      <c r="Z40" s="225" t="s">
        <v>440</v>
      </c>
      <c r="AA40" s="225" t="s">
        <v>440</v>
      </c>
      <c r="AB40" s="225" t="s">
        <v>440</v>
      </c>
      <c r="AC40" s="225" t="s">
        <v>440</v>
      </c>
      <c r="AD40" s="225" t="s">
        <v>440</v>
      </c>
      <c r="AE40" s="225" t="s">
        <v>440</v>
      </c>
      <c r="AF40" s="225" t="s">
        <v>440</v>
      </c>
      <c r="AG40" s="225" t="s">
        <v>440</v>
      </c>
      <c r="AH40" s="225" t="s">
        <v>440</v>
      </c>
      <c r="AI40" s="225" t="s">
        <v>440</v>
      </c>
      <c r="AJ40" s="225" t="s">
        <v>440</v>
      </c>
      <c r="AK40" s="225" t="s">
        <v>440</v>
      </c>
      <c r="AL40" s="225" t="s">
        <v>440</v>
      </c>
      <c r="AM40" s="225" t="s">
        <v>440</v>
      </c>
      <c r="AN40" s="225" t="s">
        <v>440</v>
      </c>
      <c r="AO40" s="225" t="s">
        <v>440</v>
      </c>
      <c r="AP40" s="225" t="s">
        <v>440</v>
      </c>
      <c r="AQ40" s="225" t="s">
        <v>440</v>
      </c>
      <c r="AR40" s="225" t="s">
        <v>440</v>
      </c>
      <c r="AS40" s="225" t="s">
        <v>440</v>
      </c>
      <c r="AT40" s="225" t="s">
        <v>440</v>
      </c>
      <c r="AU40" s="225" t="s">
        <v>440</v>
      </c>
      <c r="AV40" s="225" t="s">
        <v>440</v>
      </c>
      <c r="AW40" s="225" t="s">
        <v>440</v>
      </c>
      <c r="AX40" s="225" t="s">
        <v>440</v>
      </c>
      <c r="AY40" s="225" t="s">
        <v>440</v>
      </c>
      <c r="AZ40" s="225" t="s">
        <v>440</v>
      </c>
      <c r="BA40" s="225" t="s">
        <v>440</v>
      </c>
      <c r="BB40" s="225" t="s">
        <v>440</v>
      </c>
      <c r="BC40" s="225" t="s">
        <v>440</v>
      </c>
      <c r="BD40" s="225" t="s">
        <v>440</v>
      </c>
      <c r="BE40" s="225" t="s">
        <v>440</v>
      </c>
      <c r="BF40" s="225" t="s">
        <v>440</v>
      </c>
      <c r="BG40" s="225" t="s">
        <v>440</v>
      </c>
      <c r="BH40" s="225" t="s">
        <v>440</v>
      </c>
      <c r="BI40" s="225" t="s">
        <v>440</v>
      </c>
      <c r="BJ40" s="225" t="s">
        <v>440</v>
      </c>
      <c r="BK40" s="225" t="s">
        <v>440</v>
      </c>
      <c r="BL40" s="225" t="s">
        <v>440</v>
      </c>
      <c r="BM40" s="225" t="s">
        <v>440</v>
      </c>
      <c r="BN40" s="225" t="s">
        <v>440</v>
      </c>
      <c r="BO40" s="225" t="s">
        <v>440</v>
      </c>
      <c r="BP40" s="225" t="s">
        <v>440</v>
      </c>
      <c r="BQ40" s="225" t="s">
        <v>440</v>
      </c>
      <c r="BR40" s="225" t="s">
        <v>440</v>
      </c>
      <c r="BS40" s="225" t="s">
        <v>440</v>
      </c>
      <c r="BT40" s="225" t="s">
        <v>440</v>
      </c>
      <c r="BU40" s="225" t="s">
        <v>440</v>
      </c>
      <c r="BV40" s="225" t="s">
        <v>440</v>
      </c>
      <c r="BW40" s="225" t="s">
        <v>440</v>
      </c>
      <c r="BX40" s="225" t="s">
        <v>440</v>
      </c>
      <c r="BY40" s="225" t="s">
        <v>440</v>
      </c>
      <c r="BZ40" s="225" t="s">
        <v>440</v>
      </c>
      <c r="CA40" s="225" t="s">
        <v>440</v>
      </c>
      <c r="CB40" s="225" t="s">
        <v>440</v>
      </c>
      <c r="CC40" s="225" t="s">
        <v>440</v>
      </c>
      <c r="CD40" s="225" t="s">
        <v>440</v>
      </c>
      <c r="CE40" s="225" t="s">
        <v>440</v>
      </c>
      <c r="CF40" s="225" t="s">
        <v>440</v>
      </c>
      <c r="CG40" s="206"/>
    </row>
    <row r="41" spans="1:85" ht="110.25" x14ac:dyDescent="0.2">
      <c r="A41" s="212" t="s">
        <v>508</v>
      </c>
      <c r="B41" s="213" t="s">
        <v>708</v>
      </c>
      <c r="C41" s="212"/>
      <c r="D41" s="214" t="s">
        <v>440</v>
      </c>
      <c r="E41" s="214" t="s">
        <v>440</v>
      </c>
      <c r="F41" s="214" t="s">
        <v>440</v>
      </c>
      <c r="G41" s="214" t="s">
        <v>440</v>
      </c>
      <c r="H41" s="207" t="s">
        <v>440</v>
      </c>
      <c r="I41" s="207" t="s">
        <v>440</v>
      </c>
      <c r="J41" s="207" t="s">
        <v>440</v>
      </c>
      <c r="K41" s="225" t="s">
        <v>440</v>
      </c>
      <c r="L41" s="225" t="s">
        <v>440</v>
      </c>
      <c r="M41" s="225" t="s">
        <v>440</v>
      </c>
      <c r="N41" s="225" t="s">
        <v>440</v>
      </c>
      <c r="O41" s="225" t="s">
        <v>440</v>
      </c>
      <c r="P41" s="225" t="s">
        <v>440</v>
      </c>
      <c r="Q41" s="225" t="s">
        <v>440</v>
      </c>
      <c r="R41" s="225" t="s">
        <v>440</v>
      </c>
      <c r="S41" s="225" t="s">
        <v>440</v>
      </c>
      <c r="T41" s="225" t="s">
        <v>440</v>
      </c>
      <c r="U41" s="225" t="s">
        <v>440</v>
      </c>
      <c r="V41" s="225" t="s">
        <v>440</v>
      </c>
      <c r="W41" s="225" t="s">
        <v>440</v>
      </c>
      <c r="X41" s="225" t="s">
        <v>440</v>
      </c>
      <c r="Y41" s="225" t="s">
        <v>440</v>
      </c>
      <c r="Z41" s="225" t="s">
        <v>440</v>
      </c>
      <c r="AA41" s="225" t="s">
        <v>440</v>
      </c>
      <c r="AB41" s="225" t="s">
        <v>440</v>
      </c>
      <c r="AC41" s="225" t="s">
        <v>440</v>
      </c>
      <c r="AD41" s="225" t="s">
        <v>440</v>
      </c>
      <c r="AE41" s="225" t="s">
        <v>440</v>
      </c>
      <c r="AF41" s="225" t="s">
        <v>440</v>
      </c>
      <c r="AG41" s="225" t="s">
        <v>440</v>
      </c>
      <c r="AH41" s="225" t="s">
        <v>440</v>
      </c>
      <c r="AI41" s="225" t="s">
        <v>440</v>
      </c>
      <c r="AJ41" s="225" t="s">
        <v>440</v>
      </c>
      <c r="AK41" s="225" t="s">
        <v>440</v>
      </c>
      <c r="AL41" s="225" t="s">
        <v>440</v>
      </c>
      <c r="AM41" s="225" t="s">
        <v>440</v>
      </c>
      <c r="AN41" s="225" t="s">
        <v>440</v>
      </c>
      <c r="AO41" s="225" t="s">
        <v>440</v>
      </c>
      <c r="AP41" s="225" t="s">
        <v>440</v>
      </c>
      <c r="AQ41" s="225" t="s">
        <v>440</v>
      </c>
      <c r="AR41" s="225" t="s">
        <v>440</v>
      </c>
      <c r="AS41" s="225" t="s">
        <v>440</v>
      </c>
      <c r="AT41" s="225" t="s">
        <v>440</v>
      </c>
      <c r="AU41" s="225" t="s">
        <v>440</v>
      </c>
      <c r="AV41" s="225" t="s">
        <v>440</v>
      </c>
      <c r="AW41" s="225" t="s">
        <v>440</v>
      </c>
      <c r="AX41" s="225" t="s">
        <v>440</v>
      </c>
      <c r="AY41" s="225" t="s">
        <v>440</v>
      </c>
      <c r="AZ41" s="225" t="s">
        <v>440</v>
      </c>
      <c r="BA41" s="225" t="s">
        <v>440</v>
      </c>
      <c r="BB41" s="225" t="s">
        <v>440</v>
      </c>
      <c r="BC41" s="225" t="s">
        <v>440</v>
      </c>
      <c r="BD41" s="225" t="s">
        <v>440</v>
      </c>
      <c r="BE41" s="225" t="s">
        <v>440</v>
      </c>
      <c r="BF41" s="225" t="s">
        <v>440</v>
      </c>
      <c r="BG41" s="225" t="s">
        <v>440</v>
      </c>
      <c r="BH41" s="225" t="s">
        <v>440</v>
      </c>
      <c r="BI41" s="225" t="s">
        <v>440</v>
      </c>
      <c r="BJ41" s="225" t="s">
        <v>440</v>
      </c>
      <c r="BK41" s="225" t="s">
        <v>440</v>
      </c>
      <c r="BL41" s="225" t="s">
        <v>440</v>
      </c>
      <c r="BM41" s="225" t="s">
        <v>440</v>
      </c>
      <c r="BN41" s="225" t="s">
        <v>440</v>
      </c>
      <c r="BO41" s="225" t="s">
        <v>440</v>
      </c>
      <c r="BP41" s="225" t="s">
        <v>440</v>
      </c>
      <c r="BQ41" s="225" t="s">
        <v>440</v>
      </c>
      <c r="BR41" s="225" t="s">
        <v>440</v>
      </c>
      <c r="BS41" s="225" t="s">
        <v>440</v>
      </c>
      <c r="BT41" s="225" t="s">
        <v>440</v>
      </c>
      <c r="BU41" s="225" t="s">
        <v>440</v>
      </c>
      <c r="BV41" s="225" t="s">
        <v>440</v>
      </c>
      <c r="BW41" s="225" t="s">
        <v>440</v>
      </c>
      <c r="BX41" s="225" t="s">
        <v>440</v>
      </c>
      <c r="BY41" s="225" t="s">
        <v>440</v>
      </c>
      <c r="BZ41" s="225" t="s">
        <v>440</v>
      </c>
      <c r="CA41" s="225" t="s">
        <v>440</v>
      </c>
      <c r="CB41" s="225" t="s">
        <v>440</v>
      </c>
      <c r="CC41" s="225" t="s">
        <v>440</v>
      </c>
      <c r="CD41" s="225" t="s">
        <v>440</v>
      </c>
      <c r="CE41" s="225" t="s">
        <v>440</v>
      </c>
      <c r="CF41" s="225" t="s">
        <v>440</v>
      </c>
      <c r="CG41" s="206"/>
    </row>
    <row r="42" spans="1:85" ht="126" x14ac:dyDescent="0.2">
      <c r="A42" s="212" t="s">
        <v>508</v>
      </c>
      <c r="B42" s="213" t="s">
        <v>710</v>
      </c>
      <c r="C42" s="212"/>
      <c r="D42" s="214" t="s">
        <v>440</v>
      </c>
      <c r="E42" s="214" t="s">
        <v>440</v>
      </c>
      <c r="F42" s="214" t="s">
        <v>440</v>
      </c>
      <c r="G42" s="214" t="s">
        <v>440</v>
      </c>
      <c r="H42" s="207" t="s">
        <v>440</v>
      </c>
      <c r="I42" s="207" t="s">
        <v>440</v>
      </c>
      <c r="J42" s="214" t="s">
        <v>440</v>
      </c>
      <c r="K42" s="225" t="s">
        <v>440</v>
      </c>
      <c r="L42" s="225" t="s">
        <v>440</v>
      </c>
      <c r="M42" s="225" t="s">
        <v>440</v>
      </c>
      <c r="N42" s="225" t="s">
        <v>440</v>
      </c>
      <c r="O42" s="225" t="s">
        <v>440</v>
      </c>
      <c r="P42" s="225" t="s">
        <v>440</v>
      </c>
      <c r="Q42" s="225" t="s">
        <v>440</v>
      </c>
      <c r="R42" s="225" t="s">
        <v>440</v>
      </c>
      <c r="S42" s="225" t="s">
        <v>440</v>
      </c>
      <c r="T42" s="225" t="s">
        <v>440</v>
      </c>
      <c r="U42" s="225" t="s">
        <v>440</v>
      </c>
      <c r="V42" s="225" t="s">
        <v>440</v>
      </c>
      <c r="W42" s="225" t="s">
        <v>440</v>
      </c>
      <c r="X42" s="225" t="s">
        <v>440</v>
      </c>
      <c r="Y42" s="225" t="s">
        <v>440</v>
      </c>
      <c r="Z42" s="225" t="s">
        <v>440</v>
      </c>
      <c r="AA42" s="225" t="s">
        <v>440</v>
      </c>
      <c r="AB42" s="225" t="s">
        <v>440</v>
      </c>
      <c r="AC42" s="225" t="s">
        <v>440</v>
      </c>
      <c r="AD42" s="225" t="s">
        <v>440</v>
      </c>
      <c r="AE42" s="225" t="s">
        <v>440</v>
      </c>
      <c r="AF42" s="225" t="s">
        <v>440</v>
      </c>
      <c r="AG42" s="225" t="s">
        <v>440</v>
      </c>
      <c r="AH42" s="225" t="s">
        <v>440</v>
      </c>
      <c r="AI42" s="225" t="s">
        <v>440</v>
      </c>
      <c r="AJ42" s="225" t="s">
        <v>440</v>
      </c>
      <c r="AK42" s="225" t="s">
        <v>440</v>
      </c>
      <c r="AL42" s="225" t="s">
        <v>440</v>
      </c>
      <c r="AM42" s="225" t="s">
        <v>440</v>
      </c>
      <c r="AN42" s="225" t="s">
        <v>440</v>
      </c>
      <c r="AO42" s="225" t="s">
        <v>440</v>
      </c>
      <c r="AP42" s="225" t="s">
        <v>440</v>
      </c>
      <c r="AQ42" s="225" t="s">
        <v>440</v>
      </c>
      <c r="AR42" s="225" t="s">
        <v>440</v>
      </c>
      <c r="AS42" s="225" t="s">
        <v>440</v>
      </c>
      <c r="AT42" s="225" t="s">
        <v>440</v>
      </c>
      <c r="AU42" s="225" t="s">
        <v>440</v>
      </c>
      <c r="AV42" s="225" t="s">
        <v>440</v>
      </c>
      <c r="AW42" s="225" t="s">
        <v>440</v>
      </c>
      <c r="AX42" s="225" t="s">
        <v>440</v>
      </c>
      <c r="AY42" s="225" t="s">
        <v>440</v>
      </c>
      <c r="AZ42" s="225" t="s">
        <v>440</v>
      </c>
      <c r="BA42" s="225" t="s">
        <v>440</v>
      </c>
      <c r="BB42" s="225" t="s">
        <v>440</v>
      </c>
      <c r="BC42" s="225" t="s">
        <v>440</v>
      </c>
      <c r="BD42" s="225" t="s">
        <v>440</v>
      </c>
      <c r="BE42" s="225" t="s">
        <v>440</v>
      </c>
      <c r="BF42" s="225" t="s">
        <v>440</v>
      </c>
      <c r="BG42" s="225" t="s">
        <v>440</v>
      </c>
      <c r="BH42" s="225" t="s">
        <v>440</v>
      </c>
      <c r="BI42" s="225" t="s">
        <v>440</v>
      </c>
      <c r="BJ42" s="225" t="s">
        <v>440</v>
      </c>
      <c r="BK42" s="225" t="s">
        <v>440</v>
      </c>
      <c r="BL42" s="225" t="s">
        <v>440</v>
      </c>
      <c r="BM42" s="225" t="s">
        <v>440</v>
      </c>
      <c r="BN42" s="225" t="s">
        <v>440</v>
      </c>
      <c r="BO42" s="225" t="s">
        <v>440</v>
      </c>
      <c r="BP42" s="225" t="s">
        <v>440</v>
      </c>
      <c r="BQ42" s="225" t="s">
        <v>440</v>
      </c>
      <c r="BR42" s="225" t="s">
        <v>440</v>
      </c>
      <c r="BS42" s="225" t="s">
        <v>440</v>
      </c>
      <c r="BT42" s="225" t="s">
        <v>440</v>
      </c>
      <c r="BU42" s="225" t="s">
        <v>440</v>
      </c>
      <c r="BV42" s="225" t="s">
        <v>440</v>
      </c>
      <c r="BW42" s="225" t="s">
        <v>440</v>
      </c>
      <c r="BX42" s="225" t="s">
        <v>440</v>
      </c>
      <c r="BY42" s="225" t="s">
        <v>440</v>
      </c>
      <c r="BZ42" s="225" t="s">
        <v>440</v>
      </c>
      <c r="CA42" s="225" t="s">
        <v>440</v>
      </c>
      <c r="CB42" s="225" t="s">
        <v>440</v>
      </c>
      <c r="CC42" s="225" t="s">
        <v>440</v>
      </c>
      <c r="CD42" s="225" t="s">
        <v>440</v>
      </c>
      <c r="CE42" s="225" t="s">
        <v>440</v>
      </c>
      <c r="CF42" s="225" t="s">
        <v>440</v>
      </c>
      <c r="CG42" s="206"/>
    </row>
    <row r="43" spans="1:85" ht="94.5" x14ac:dyDescent="0.2">
      <c r="A43" s="212" t="s">
        <v>505</v>
      </c>
      <c r="B43" s="213" t="s">
        <v>711</v>
      </c>
      <c r="C43" s="212"/>
      <c r="D43" s="214" t="s">
        <v>440</v>
      </c>
      <c r="E43" s="214" t="s">
        <v>440</v>
      </c>
      <c r="F43" s="214" t="s">
        <v>440</v>
      </c>
      <c r="G43" s="210" t="str">
        <f t="shared" ref="G43:X43" si="30">IF((COUNTIF(G44:G45,"нд"))=(COUNTA(G44:G45)),"нд",SUMIF(G44:G45,"&gt;0",G44:G45))</f>
        <v>нд</v>
      </c>
      <c r="H43" s="210" t="str">
        <f t="shared" si="30"/>
        <v>нд</v>
      </c>
      <c r="I43" s="210" t="str">
        <f t="shared" si="30"/>
        <v>нд</v>
      </c>
      <c r="J43" s="207" t="s">
        <v>440</v>
      </c>
      <c r="K43" s="227" t="str">
        <f t="shared" si="30"/>
        <v>нд</v>
      </c>
      <c r="L43" s="227" t="str">
        <f t="shared" si="30"/>
        <v>нд</v>
      </c>
      <c r="M43" s="227" t="str">
        <f t="shared" si="30"/>
        <v>нд</v>
      </c>
      <c r="N43" s="227" t="str">
        <f t="shared" si="30"/>
        <v>нд</v>
      </c>
      <c r="O43" s="227" t="str">
        <f t="shared" si="30"/>
        <v>нд</v>
      </c>
      <c r="P43" s="227" t="str">
        <f t="shared" ref="P43" si="31">IF((COUNTIF(P44:P45,"нд"))=(COUNTA(P44:P45)),"нд",SUMIF(P44:P45,"&gt;0",P44:P45))</f>
        <v>нд</v>
      </c>
      <c r="Q43" s="227" t="str">
        <f t="shared" si="30"/>
        <v>нд</v>
      </c>
      <c r="R43" s="227" t="str">
        <f t="shared" si="30"/>
        <v>нд</v>
      </c>
      <c r="S43" s="227" t="str">
        <f t="shared" si="30"/>
        <v>нд</v>
      </c>
      <c r="T43" s="227" t="str">
        <f t="shared" si="30"/>
        <v>нд</v>
      </c>
      <c r="U43" s="227" t="str">
        <f t="shared" si="30"/>
        <v>нд</v>
      </c>
      <c r="V43" s="227" t="str">
        <f t="shared" ref="V43" si="32">IF((COUNTIF(V44:V45,"нд"))=(COUNTA(V44:V45)),"нд",SUMIF(V44:V45,"&gt;0",V44:V45))</f>
        <v>нд</v>
      </c>
      <c r="W43" s="227" t="str">
        <f t="shared" si="30"/>
        <v>нд</v>
      </c>
      <c r="X43" s="227" t="str">
        <f t="shared" si="30"/>
        <v>нд</v>
      </c>
      <c r="Y43" s="227" t="str">
        <f t="shared" ref="Y43:AH43" si="33">IF((COUNTIF(Y44:Y45,"нд"))=(COUNTA(Y44:Y45)),"нд",SUMIF(Y44:Y45,"&gt;0",Y44:Y45))</f>
        <v>нд</v>
      </c>
      <c r="Z43" s="227" t="str">
        <f t="shared" si="33"/>
        <v>нд</v>
      </c>
      <c r="AA43" s="227" t="str">
        <f t="shared" si="33"/>
        <v>нд</v>
      </c>
      <c r="AB43" s="227" t="str">
        <f t="shared" si="33"/>
        <v>нд</v>
      </c>
      <c r="AC43" s="227" t="str">
        <f t="shared" si="33"/>
        <v>нд</v>
      </c>
      <c r="AD43" s="227" t="str">
        <f t="shared" si="33"/>
        <v>нд</v>
      </c>
      <c r="AE43" s="227" t="str">
        <f t="shared" si="33"/>
        <v>нд</v>
      </c>
      <c r="AF43" s="227" t="str">
        <f t="shared" si="33"/>
        <v>нд</v>
      </c>
      <c r="AG43" s="227" t="str">
        <f t="shared" si="33"/>
        <v>нд</v>
      </c>
      <c r="AH43" s="227" t="str">
        <f t="shared" si="33"/>
        <v>нд</v>
      </c>
      <c r="AI43" s="227" t="str">
        <f t="shared" ref="AI43:AR43" si="34">IF((COUNTIF(AI44:AI45,"нд"))=(COUNTA(AI44:AI45)),"нд",SUMIF(AI44:AI45,"&gt;0",AI44:AI45))</f>
        <v>нд</v>
      </c>
      <c r="AJ43" s="227" t="str">
        <f t="shared" si="34"/>
        <v>нд</v>
      </c>
      <c r="AK43" s="227" t="str">
        <f t="shared" si="34"/>
        <v>нд</v>
      </c>
      <c r="AL43" s="227" t="str">
        <f t="shared" si="34"/>
        <v>нд</v>
      </c>
      <c r="AM43" s="227" t="str">
        <f t="shared" si="34"/>
        <v>нд</v>
      </c>
      <c r="AN43" s="227" t="str">
        <f t="shared" si="34"/>
        <v>нд</v>
      </c>
      <c r="AO43" s="227" t="str">
        <f t="shared" si="34"/>
        <v>нд</v>
      </c>
      <c r="AP43" s="227" t="str">
        <f t="shared" si="34"/>
        <v>нд</v>
      </c>
      <c r="AQ43" s="227" t="str">
        <f t="shared" si="34"/>
        <v>нд</v>
      </c>
      <c r="AR43" s="227" t="str">
        <f t="shared" si="34"/>
        <v>нд</v>
      </c>
      <c r="AS43" s="227" t="str">
        <f t="shared" ref="AS43:BB43" si="35">IF((COUNTIF(AS44:AS45,"нд"))=(COUNTA(AS44:AS45)),"нд",SUMIF(AS44:AS45,"&gt;0",AS44:AS45))</f>
        <v>нд</v>
      </c>
      <c r="AT43" s="227" t="str">
        <f t="shared" si="35"/>
        <v>нд</v>
      </c>
      <c r="AU43" s="227" t="str">
        <f t="shared" si="35"/>
        <v>нд</v>
      </c>
      <c r="AV43" s="227" t="str">
        <f t="shared" si="35"/>
        <v>нд</v>
      </c>
      <c r="AW43" s="227" t="str">
        <f t="shared" si="35"/>
        <v>нд</v>
      </c>
      <c r="AX43" s="227" t="str">
        <f t="shared" si="35"/>
        <v>нд</v>
      </c>
      <c r="AY43" s="227" t="str">
        <f t="shared" si="35"/>
        <v>нд</v>
      </c>
      <c r="AZ43" s="227" t="str">
        <f t="shared" si="35"/>
        <v>нд</v>
      </c>
      <c r="BA43" s="227" t="str">
        <f t="shared" si="35"/>
        <v>нд</v>
      </c>
      <c r="BB43" s="227" t="str">
        <f t="shared" si="35"/>
        <v>нд</v>
      </c>
      <c r="BC43" s="227" t="str">
        <f t="shared" ref="BC43:BL43" si="36">IF((COUNTIF(BC44:BC45,"нд"))=(COUNTA(BC44:BC45)),"нд",SUMIF(BC44:BC45,"&gt;0",BC44:BC45))</f>
        <v>нд</v>
      </c>
      <c r="BD43" s="227" t="str">
        <f t="shared" si="36"/>
        <v>нд</v>
      </c>
      <c r="BE43" s="227" t="str">
        <f t="shared" si="36"/>
        <v>нд</v>
      </c>
      <c r="BF43" s="227" t="str">
        <f t="shared" si="36"/>
        <v>нд</v>
      </c>
      <c r="BG43" s="227" t="str">
        <f t="shared" si="36"/>
        <v>нд</v>
      </c>
      <c r="BH43" s="227" t="str">
        <f t="shared" si="36"/>
        <v>нд</v>
      </c>
      <c r="BI43" s="227" t="str">
        <f t="shared" si="36"/>
        <v>нд</v>
      </c>
      <c r="BJ43" s="227" t="str">
        <f t="shared" si="36"/>
        <v>нд</v>
      </c>
      <c r="BK43" s="227" t="str">
        <f t="shared" si="36"/>
        <v>нд</v>
      </c>
      <c r="BL43" s="227" t="str">
        <f t="shared" si="36"/>
        <v>нд</v>
      </c>
      <c r="BM43" s="227" t="str">
        <f t="shared" ref="BM43:CF43" si="37">IF((COUNTIF(BM44:BM45,"нд"))=(COUNTA(BM44:BM45)),"нд",SUMIF(BM44:BM45,"&gt;0",BM44:BM45))</f>
        <v>нд</v>
      </c>
      <c r="BN43" s="227" t="str">
        <f t="shared" si="37"/>
        <v>нд</v>
      </c>
      <c r="BO43" s="227" t="str">
        <f t="shared" si="37"/>
        <v>нд</v>
      </c>
      <c r="BP43" s="227" t="str">
        <f t="shared" si="37"/>
        <v>нд</v>
      </c>
      <c r="BQ43" s="227" t="str">
        <f t="shared" si="37"/>
        <v>нд</v>
      </c>
      <c r="BR43" s="227" t="str">
        <f t="shared" si="37"/>
        <v>нд</v>
      </c>
      <c r="BS43" s="227" t="str">
        <f t="shared" si="37"/>
        <v>нд</v>
      </c>
      <c r="BT43" s="227" t="str">
        <f t="shared" si="37"/>
        <v>нд</v>
      </c>
      <c r="BU43" s="227" t="str">
        <f t="shared" si="37"/>
        <v>нд</v>
      </c>
      <c r="BV43" s="227" t="str">
        <f t="shared" si="37"/>
        <v>нд</v>
      </c>
      <c r="BW43" s="227" t="str">
        <f t="shared" si="37"/>
        <v>нд</v>
      </c>
      <c r="BX43" s="227" t="str">
        <f t="shared" si="37"/>
        <v>нд</v>
      </c>
      <c r="BY43" s="227" t="str">
        <f t="shared" si="37"/>
        <v>нд</v>
      </c>
      <c r="BZ43" s="227" t="str">
        <f t="shared" si="37"/>
        <v>нд</v>
      </c>
      <c r="CA43" s="227" t="str">
        <f t="shared" si="37"/>
        <v>нд</v>
      </c>
      <c r="CB43" s="227" t="str">
        <f t="shared" si="37"/>
        <v>нд</v>
      </c>
      <c r="CC43" s="227" t="str">
        <f t="shared" si="37"/>
        <v>нд</v>
      </c>
      <c r="CD43" s="227" t="str">
        <f t="shared" si="37"/>
        <v>нд</v>
      </c>
      <c r="CE43" s="227" t="str">
        <f t="shared" si="37"/>
        <v>нд</v>
      </c>
      <c r="CF43" s="227" t="str">
        <f t="shared" si="37"/>
        <v>нд</v>
      </c>
      <c r="CG43" s="206"/>
    </row>
    <row r="44" spans="1:85" ht="78.75" x14ac:dyDescent="0.2">
      <c r="A44" s="212" t="s">
        <v>504</v>
      </c>
      <c r="B44" s="213" t="s">
        <v>712</v>
      </c>
      <c r="C44" s="212"/>
      <c r="D44" s="214" t="s">
        <v>440</v>
      </c>
      <c r="E44" s="214" t="s">
        <v>440</v>
      </c>
      <c r="F44" s="214" t="s">
        <v>440</v>
      </c>
      <c r="G44" s="214" t="s">
        <v>440</v>
      </c>
      <c r="H44" s="207" t="s">
        <v>440</v>
      </c>
      <c r="I44" s="207" t="s">
        <v>440</v>
      </c>
      <c r="J44" s="214" t="s">
        <v>440</v>
      </c>
      <c r="K44" s="225" t="s">
        <v>440</v>
      </c>
      <c r="L44" s="225" t="s">
        <v>440</v>
      </c>
      <c r="M44" s="225" t="s">
        <v>440</v>
      </c>
      <c r="N44" s="225" t="s">
        <v>440</v>
      </c>
      <c r="O44" s="225" t="s">
        <v>440</v>
      </c>
      <c r="P44" s="225" t="s">
        <v>440</v>
      </c>
      <c r="Q44" s="225" t="s">
        <v>440</v>
      </c>
      <c r="R44" s="225" t="s">
        <v>440</v>
      </c>
      <c r="S44" s="225" t="s">
        <v>440</v>
      </c>
      <c r="T44" s="225" t="s">
        <v>440</v>
      </c>
      <c r="U44" s="225" t="s">
        <v>440</v>
      </c>
      <c r="V44" s="225" t="s">
        <v>440</v>
      </c>
      <c r="W44" s="225" t="s">
        <v>440</v>
      </c>
      <c r="X44" s="225" t="s">
        <v>440</v>
      </c>
      <c r="Y44" s="225" t="s">
        <v>440</v>
      </c>
      <c r="Z44" s="225" t="s">
        <v>440</v>
      </c>
      <c r="AA44" s="225" t="s">
        <v>440</v>
      </c>
      <c r="AB44" s="225" t="s">
        <v>440</v>
      </c>
      <c r="AC44" s="225" t="s">
        <v>440</v>
      </c>
      <c r="AD44" s="225" t="s">
        <v>440</v>
      </c>
      <c r="AE44" s="225" t="s">
        <v>440</v>
      </c>
      <c r="AF44" s="225" t="s">
        <v>440</v>
      </c>
      <c r="AG44" s="225" t="s">
        <v>440</v>
      </c>
      <c r="AH44" s="225" t="s">
        <v>440</v>
      </c>
      <c r="AI44" s="225" t="s">
        <v>440</v>
      </c>
      <c r="AJ44" s="225" t="s">
        <v>440</v>
      </c>
      <c r="AK44" s="225" t="s">
        <v>440</v>
      </c>
      <c r="AL44" s="225" t="s">
        <v>440</v>
      </c>
      <c r="AM44" s="225" t="s">
        <v>440</v>
      </c>
      <c r="AN44" s="225" t="s">
        <v>440</v>
      </c>
      <c r="AO44" s="225" t="s">
        <v>440</v>
      </c>
      <c r="AP44" s="225" t="s">
        <v>440</v>
      </c>
      <c r="AQ44" s="225" t="s">
        <v>440</v>
      </c>
      <c r="AR44" s="225" t="s">
        <v>440</v>
      </c>
      <c r="AS44" s="225" t="s">
        <v>440</v>
      </c>
      <c r="AT44" s="225" t="s">
        <v>440</v>
      </c>
      <c r="AU44" s="225" t="s">
        <v>440</v>
      </c>
      <c r="AV44" s="225" t="s">
        <v>440</v>
      </c>
      <c r="AW44" s="225" t="s">
        <v>440</v>
      </c>
      <c r="AX44" s="225" t="s">
        <v>440</v>
      </c>
      <c r="AY44" s="225" t="s">
        <v>440</v>
      </c>
      <c r="AZ44" s="225" t="s">
        <v>440</v>
      </c>
      <c r="BA44" s="225" t="s">
        <v>440</v>
      </c>
      <c r="BB44" s="225" t="s">
        <v>440</v>
      </c>
      <c r="BC44" s="225" t="s">
        <v>440</v>
      </c>
      <c r="BD44" s="225" t="s">
        <v>440</v>
      </c>
      <c r="BE44" s="225" t="s">
        <v>440</v>
      </c>
      <c r="BF44" s="225" t="s">
        <v>440</v>
      </c>
      <c r="BG44" s="225" t="s">
        <v>440</v>
      </c>
      <c r="BH44" s="225" t="s">
        <v>440</v>
      </c>
      <c r="BI44" s="225" t="s">
        <v>440</v>
      </c>
      <c r="BJ44" s="225" t="s">
        <v>440</v>
      </c>
      <c r="BK44" s="225" t="s">
        <v>440</v>
      </c>
      <c r="BL44" s="225" t="s">
        <v>440</v>
      </c>
      <c r="BM44" s="225" t="s">
        <v>440</v>
      </c>
      <c r="BN44" s="225" t="s">
        <v>440</v>
      </c>
      <c r="BO44" s="225" t="s">
        <v>440</v>
      </c>
      <c r="BP44" s="225" t="s">
        <v>440</v>
      </c>
      <c r="BQ44" s="225" t="s">
        <v>440</v>
      </c>
      <c r="BR44" s="225" t="s">
        <v>440</v>
      </c>
      <c r="BS44" s="225" t="s">
        <v>440</v>
      </c>
      <c r="BT44" s="225" t="s">
        <v>440</v>
      </c>
      <c r="BU44" s="225" t="s">
        <v>440</v>
      </c>
      <c r="BV44" s="225" t="s">
        <v>440</v>
      </c>
      <c r="BW44" s="225" t="s">
        <v>440</v>
      </c>
      <c r="BX44" s="225" t="s">
        <v>440</v>
      </c>
      <c r="BY44" s="225" t="s">
        <v>440</v>
      </c>
      <c r="BZ44" s="225" t="s">
        <v>440</v>
      </c>
      <c r="CA44" s="225" t="s">
        <v>440</v>
      </c>
      <c r="CB44" s="225" t="s">
        <v>440</v>
      </c>
      <c r="CC44" s="225" t="s">
        <v>440</v>
      </c>
      <c r="CD44" s="225" t="s">
        <v>440</v>
      </c>
      <c r="CE44" s="225" t="s">
        <v>440</v>
      </c>
      <c r="CF44" s="225" t="s">
        <v>440</v>
      </c>
      <c r="CG44" s="206"/>
    </row>
    <row r="45" spans="1:85" ht="94.5" x14ac:dyDescent="0.2">
      <c r="A45" s="212" t="s">
        <v>502</v>
      </c>
      <c r="B45" s="213" t="s">
        <v>713</v>
      </c>
      <c r="C45" s="212"/>
      <c r="D45" s="214" t="s">
        <v>440</v>
      </c>
      <c r="E45" s="214" t="s">
        <v>440</v>
      </c>
      <c r="F45" s="214" t="s">
        <v>440</v>
      </c>
      <c r="G45" s="214" t="s">
        <v>440</v>
      </c>
      <c r="H45" s="207" t="s">
        <v>440</v>
      </c>
      <c r="I45" s="207" t="s">
        <v>440</v>
      </c>
      <c r="J45" s="207" t="s">
        <v>440</v>
      </c>
      <c r="K45" s="225" t="s">
        <v>440</v>
      </c>
      <c r="L45" s="225" t="s">
        <v>440</v>
      </c>
      <c r="M45" s="225" t="s">
        <v>440</v>
      </c>
      <c r="N45" s="225" t="s">
        <v>440</v>
      </c>
      <c r="O45" s="225" t="s">
        <v>440</v>
      </c>
      <c r="P45" s="225" t="s">
        <v>440</v>
      </c>
      <c r="Q45" s="225" t="s">
        <v>440</v>
      </c>
      <c r="R45" s="225" t="s">
        <v>440</v>
      </c>
      <c r="S45" s="225" t="s">
        <v>440</v>
      </c>
      <c r="T45" s="225" t="s">
        <v>440</v>
      </c>
      <c r="U45" s="225" t="s">
        <v>440</v>
      </c>
      <c r="V45" s="225" t="s">
        <v>440</v>
      </c>
      <c r="W45" s="225" t="s">
        <v>440</v>
      </c>
      <c r="X45" s="225" t="s">
        <v>440</v>
      </c>
      <c r="Y45" s="225" t="s">
        <v>440</v>
      </c>
      <c r="Z45" s="225" t="s">
        <v>440</v>
      </c>
      <c r="AA45" s="225" t="s">
        <v>440</v>
      </c>
      <c r="AB45" s="225" t="s">
        <v>440</v>
      </c>
      <c r="AC45" s="225" t="s">
        <v>440</v>
      </c>
      <c r="AD45" s="225" t="s">
        <v>440</v>
      </c>
      <c r="AE45" s="225" t="s">
        <v>440</v>
      </c>
      <c r="AF45" s="225" t="s">
        <v>440</v>
      </c>
      <c r="AG45" s="225" t="s">
        <v>440</v>
      </c>
      <c r="AH45" s="225" t="s">
        <v>440</v>
      </c>
      <c r="AI45" s="225" t="s">
        <v>440</v>
      </c>
      <c r="AJ45" s="225" t="s">
        <v>440</v>
      </c>
      <c r="AK45" s="225" t="s">
        <v>440</v>
      </c>
      <c r="AL45" s="225" t="s">
        <v>440</v>
      </c>
      <c r="AM45" s="225" t="s">
        <v>440</v>
      </c>
      <c r="AN45" s="225" t="s">
        <v>440</v>
      </c>
      <c r="AO45" s="225" t="s">
        <v>440</v>
      </c>
      <c r="AP45" s="225" t="s">
        <v>440</v>
      </c>
      <c r="AQ45" s="225" t="s">
        <v>440</v>
      </c>
      <c r="AR45" s="225" t="s">
        <v>440</v>
      </c>
      <c r="AS45" s="225" t="s">
        <v>440</v>
      </c>
      <c r="AT45" s="225" t="s">
        <v>440</v>
      </c>
      <c r="AU45" s="225" t="s">
        <v>440</v>
      </c>
      <c r="AV45" s="225" t="s">
        <v>440</v>
      </c>
      <c r="AW45" s="225" t="s">
        <v>440</v>
      </c>
      <c r="AX45" s="225" t="s">
        <v>440</v>
      </c>
      <c r="AY45" s="225" t="s">
        <v>440</v>
      </c>
      <c r="AZ45" s="225" t="s">
        <v>440</v>
      </c>
      <c r="BA45" s="225" t="s">
        <v>440</v>
      </c>
      <c r="BB45" s="225" t="s">
        <v>440</v>
      </c>
      <c r="BC45" s="225" t="s">
        <v>440</v>
      </c>
      <c r="BD45" s="225" t="s">
        <v>440</v>
      </c>
      <c r="BE45" s="225" t="s">
        <v>440</v>
      </c>
      <c r="BF45" s="225" t="s">
        <v>440</v>
      </c>
      <c r="BG45" s="225" t="s">
        <v>440</v>
      </c>
      <c r="BH45" s="225" t="s">
        <v>440</v>
      </c>
      <c r="BI45" s="225" t="s">
        <v>440</v>
      </c>
      <c r="BJ45" s="225" t="s">
        <v>440</v>
      </c>
      <c r="BK45" s="225" t="s">
        <v>440</v>
      </c>
      <c r="BL45" s="225" t="s">
        <v>440</v>
      </c>
      <c r="BM45" s="225" t="s">
        <v>440</v>
      </c>
      <c r="BN45" s="225" t="s">
        <v>440</v>
      </c>
      <c r="BO45" s="225" t="s">
        <v>440</v>
      </c>
      <c r="BP45" s="225" t="s">
        <v>440</v>
      </c>
      <c r="BQ45" s="225" t="s">
        <v>440</v>
      </c>
      <c r="BR45" s="225" t="s">
        <v>440</v>
      </c>
      <c r="BS45" s="225" t="s">
        <v>440</v>
      </c>
      <c r="BT45" s="225" t="s">
        <v>440</v>
      </c>
      <c r="BU45" s="225" t="s">
        <v>440</v>
      </c>
      <c r="BV45" s="225" t="s">
        <v>440</v>
      </c>
      <c r="BW45" s="225" t="s">
        <v>440</v>
      </c>
      <c r="BX45" s="225" t="s">
        <v>440</v>
      </c>
      <c r="BY45" s="225" t="s">
        <v>440</v>
      </c>
      <c r="BZ45" s="225" t="s">
        <v>440</v>
      </c>
      <c r="CA45" s="225" t="s">
        <v>440</v>
      </c>
      <c r="CB45" s="225" t="s">
        <v>440</v>
      </c>
      <c r="CC45" s="225" t="s">
        <v>440</v>
      </c>
      <c r="CD45" s="225" t="s">
        <v>440</v>
      </c>
      <c r="CE45" s="225" t="s">
        <v>440</v>
      </c>
      <c r="CF45" s="225" t="s">
        <v>440</v>
      </c>
      <c r="CG45" s="206"/>
    </row>
    <row r="46" spans="1:85" ht="47.25" x14ac:dyDescent="0.2">
      <c r="A46" s="212" t="s">
        <v>491</v>
      </c>
      <c r="B46" s="213" t="s">
        <v>714</v>
      </c>
      <c r="C46" s="212"/>
      <c r="D46" s="208" t="s">
        <v>440</v>
      </c>
      <c r="E46" s="208" t="s">
        <v>440</v>
      </c>
      <c r="F46" s="209" t="s">
        <v>440</v>
      </c>
      <c r="G46" s="210" t="str">
        <f>IF(AND(G47="нд",G47=G96,G96=G129,G129=G140),"нд",SUMIF(G47,"&gt;0",G47)+SUMIF(G96,"&gt;0",G96)+SUMIF(G129,"&gt;0",G129)+SUMIF(G140,"&gt;0",G140))</f>
        <v>нд</v>
      </c>
      <c r="H46" s="210">
        <f t="shared" ref="H46:X46" si="38">IF(AND(H47="нд",H47=H96,H96=H129,H129=H140),"нд",SUMIF(H47,"&gt;0",H47)+SUMIF(H96,"&gt;0",H96)+SUMIF(H129,"&gt;0",H129)+SUMIF(H140,"&gt;0",H140))</f>
        <v>62.794999999999995</v>
      </c>
      <c r="I46" s="210">
        <f t="shared" si="38"/>
        <v>62.794999999999995</v>
      </c>
      <c r="J46" s="210" t="str">
        <f t="shared" si="38"/>
        <v>нд</v>
      </c>
      <c r="K46" s="227" t="str">
        <f t="shared" si="38"/>
        <v>нд</v>
      </c>
      <c r="L46" s="227" t="str">
        <f t="shared" si="38"/>
        <v>нд</v>
      </c>
      <c r="M46" s="227" t="s">
        <v>440</v>
      </c>
      <c r="N46" s="227" t="str">
        <f t="shared" si="38"/>
        <v>нд</v>
      </c>
      <c r="O46" s="227" t="str">
        <f t="shared" si="38"/>
        <v>нд</v>
      </c>
      <c r="P46" s="227">
        <f t="shared" ref="P46" si="39">IF(AND(P47="нд",P47=P96,P96=P129,P129=P140),"нд",SUMIF(P47,"&gt;0",P47)+SUMIF(P96,"&gt;0",P96)+SUMIF(P129,"&gt;0",P129)+SUMIF(P140,"&gt;0",P140))</f>
        <v>62.794999999999995</v>
      </c>
      <c r="Q46" s="227" t="str">
        <f t="shared" si="38"/>
        <v>нд</v>
      </c>
      <c r="R46" s="227" t="str">
        <f t="shared" si="38"/>
        <v>нд</v>
      </c>
      <c r="S46" s="227" t="str">
        <f t="shared" si="38"/>
        <v>нд</v>
      </c>
      <c r="T46" s="227">
        <f t="shared" ref="T46" si="40">IF(AND(T47="нд",T47=T96,T96=T129,T129=T140),"нд",SUMIF(T47,"&gt;0",T47)+SUMIF(T96,"&gt;0",T96)+SUMIF(T129,"&gt;0",T129)+SUMIF(T140,"&gt;0",T140))</f>
        <v>62.794999999999995</v>
      </c>
      <c r="U46" s="227" t="str">
        <f t="shared" si="38"/>
        <v>нд</v>
      </c>
      <c r="V46" s="227" t="str">
        <f t="shared" ref="V46" si="41">IF(AND(V47="нд",V47=V96,V96=V129,V129=V140),"нд",SUMIF(V47,"&gt;0",V47)+SUMIF(V96,"&gt;0",V96)+SUMIF(V129,"&gt;0",V129)+SUMIF(V140,"&gt;0",V140))</f>
        <v>нд</v>
      </c>
      <c r="W46" s="227" t="str">
        <f t="shared" si="38"/>
        <v>нд</v>
      </c>
      <c r="X46" s="227" t="str">
        <f t="shared" si="38"/>
        <v>нд</v>
      </c>
      <c r="Y46" s="227">
        <f t="shared" ref="Y46:AH46" si="42">IF(AND(Y47="нд",Y47=Y96,Y96=Y129,Y129=Y140),"нд",SUMIF(Y47,"&gt;0",Y47)+SUMIF(Y96,"&gt;0",Y96)+SUMIF(Y129,"&gt;0",Y129)+SUMIF(Y140,"&gt;0",Y140))</f>
        <v>8.7959999999999994</v>
      </c>
      <c r="Z46" s="227" t="str">
        <f t="shared" si="42"/>
        <v>нд</v>
      </c>
      <c r="AA46" s="227" t="str">
        <f t="shared" si="42"/>
        <v>нд</v>
      </c>
      <c r="AB46" s="227">
        <f t="shared" si="42"/>
        <v>8.7959999999999994</v>
      </c>
      <c r="AC46" s="227" t="str">
        <f t="shared" si="42"/>
        <v>нд</v>
      </c>
      <c r="AD46" s="227" t="str">
        <f t="shared" si="42"/>
        <v>нд</v>
      </c>
      <c r="AE46" s="227" t="str">
        <f t="shared" si="42"/>
        <v>нд</v>
      </c>
      <c r="AF46" s="227" t="str">
        <f t="shared" si="42"/>
        <v>нд</v>
      </c>
      <c r="AG46" s="227" t="str">
        <f t="shared" si="42"/>
        <v>нд</v>
      </c>
      <c r="AH46" s="227" t="str">
        <f t="shared" si="42"/>
        <v>нд</v>
      </c>
      <c r="AI46" s="227">
        <f t="shared" ref="AI46:AR46" si="43">IF(AND(AI47="нд",AI47=AI96,AI96=AI129,AI129=AI140),"нд",SUMIF(AI47,"&gt;0",AI47)+SUMIF(AI96,"&gt;0",AI96)+SUMIF(AI129,"&gt;0",AI129)+SUMIF(AI140,"&gt;0",AI140))</f>
        <v>11.669</v>
      </c>
      <c r="AJ46" s="227" t="str">
        <f t="shared" si="43"/>
        <v>нд</v>
      </c>
      <c r="AK46" s="227" t="str">
        <f t="shared" si="43"/>
        <v>нд</v>
      </c>
      <c r="AL46" s="227">
        <f t="shared" si="43"/>
        <v>11.669</v>
      </c>
      <c r="AM46" s="227" t="str">
        <f t="shared" si="43"/>
        <v>нд</v>
      </c>
      <c r="AN46" s="227" t="str">
        <f t="shared" si="43"/>
        <v>нд</v>
      </c>
      <c r="AO46" s="227" t="str">
        <f t="shared" si="43"/>
        <v>нд</v>
      </c>
      <c r="AP46" s="227" t="str">
        <f t="shared" si="43"/>
        <v>нд</v>
      </c>
      <c r="AQ46" s="227" t="str">
        <f t="shared" si="43"/>
        <v>нд</v>
      </c>
      <c r="AR46" s="227" t="str">
        <f t="shared" si="43"/>
        <v>нд</v>
      </c>
      <c r="AS46" s="227">
        <f t="shared" ref="AS46:BB46" si="44">IF(AND(AS47="нд",AS47=AS96,AS96=AS129,AS129=AS140),"нд",SUMIF(AS47,"&gt;0",AS47)+SUMIF(AS96,"&gt;0",AS96)+SUMIF(AS129,"&gt;0",AS129)+SUMIF(AS140,"&gt;0",AS140))</f>
        <v>16.927</v>
      </c>
      <c r="AT46" s="227" t="str">
        <f t="shared" si="44"/>
        <v>нд</v>
      </c>
      <c r="AU46" s="227" t="str">
        <f t="shared" si="44"/>
        <v>нд</v>
      </c>
      <c r="AV46" s="227">
        <f t="shared" si="44"/>
        <v>16.927</v>
      </c>
      <c r="AW46" s="227" t="str">
        <f t="shared" si="44"/>
        <v>нд</v>
      </c>
      <c r="AX46" s="227" t="str">
        <f t="shared" si="44"/>
        <v>нд</v>
      </c>
      <c r="AY46" s="227" t="str">
        <f t="shared" si="44"/>
        <v>нд</v>
      </c>
      <c r="AZ46" s="227" t="str">
        <f t="shared" si="44"/>
        <v>нд</v>
      </c>
      <c r="BA46" s="227" t="str">
        <f t="shared" si="44"/>
        <v>нд</v>
      </c>
      <c r="BB46" s="227" t="str">
        <f t="shared" si="44"/>
        <v>нд</v>
      </c>
      <c r="BC46" s="227">
        <f t="shared" ref="BC46:BL46" si="45">IF(AND(BC47="нд",BC47=BC96,BC96=BC129,BC129=BC140),"нд",SUMIF(BC47,"&gt;0",BC47)+SUMIF(BC96,"&gt;0",BC96)+SUMIF(BC129,"&gt;0",BC129)+SUMIF(BC140,"&gt;0",BC140))</f>
        <v>12.22</v>
      </c>
      <c r="BD46" s="227" t="str">
        <f t="shared" si="45"/>
        <v>нд</v>
      </c>
      <c r="BE46" s="227" t="str">
        <f t="shared" si="45"/>
        <v>нд</v>
      </c>
      <c r="BF46" s="227">
        <f t="shared" si="45"/>
        <v>12.22</v>
      </c>
      <c r="BG46" s="227" t="str">
        <f t="shared" si="45"/>
        <v>нд</v>
      </c>
      <c r="BH46" s="227" t="str">
        <f t="shared" si="45"/>
        <v>нд</v>
      </c>
      <c r="BI46" s="227" t="str">
        <f t="shared" si="45"/>
        <v>нд</v>
      </c>
      <c r="BJ46" s="227" t="str">
        <f t="shared" si="45"/>
        <v>нд</v>
      </c>
      <c r="BK46" s="227" t="str">
        <f t="shared" si="45"/>
        <v>нд</v>
      </c>
      <c r="BL46" s="227" t="str">
        <f t="shared" si="45"/>
        <v>нд</v>
      </c>
      <c r="BM46" s="227">
        <f t="shared" ref="BM46:CF46" si="46">IF(AND(BM47="нд",BM47=BM96,BM96=BM129,BM129=BM140),"нд",SUMIF(BM47,"&gt;0",BM47)+SUMIF(BM96,"&gt;0",BM96)+SUMIF(BM129,"&gt;0",BM129)+SUMIF(BM140,"&gt;0",BM140))</f>
        <v>13.183</v>
      </c>
      <c r="BN46" s="227" t="str">
        <f t="shared" si="46"/>
        <v>нд</v>
      </c>
      <c r="BO46" s="227" t="str">
        <f t="shared" si="46"/>
        <v>нд</v>
      </c>
      <c r="BP46" s="227">
        <f t="shared" si="46"/>
        <v>13.183</v>
      </c>
      <c r="BQ46" s="227" t="str">
        <f t="shared" si="46"/>
        <v>нд</v>
      </c>
      <c r="BR46" s="227" t="str">
        <f t="shared" si="46"/>
        <v>нд</v>
      </c>
      <c r="BS46" s="227" t="str">
        <f t="shared" si="46"/>
        <v>нд</v>
      </c>
      <c r="BT46" s="227" t="str">
        <f t="shared" si="46"/>
        <v>нд</v>
      </c>
      <c r="BU46" s="227" t="str">
        <f t="shared" si="46"/>
        <v>нд</v>
      </c>
      <c r="BV46" s="227" t="str">
        <f t="shared" si="46"/>
        <v>нд</v>
      </c>
      <c r="BW46" s="227">
        <f t="shared" si="46"/>
        <v>62.794999999999995</v>
      </c>
      <c r="BX46" s="227">
        <f t="shared" si="46"/>
        <v>0</v>
      </c>
      <c r="BY46" s="227">
        <f t="shared" si="46"/>
        <v>0</v>
      </c>
      <c r="BZ46" s="227">
        <f t="shared" si="46"/>
        <v>62.794999999999995</v>
      </c>
      <c r="CA46" s="227">
        <f t="shared" si="46"/>
        <v>0</v>
      </c>
      <c r="CB46" s="227">
        <f t="shared" si="46"/>
        <v>0</v>
      </c>
      <c r="CC46" s="227">
        <f t="shared" si="46"/>
        <v>0</v>
      </c>
      <c r="CD46" s="227">
        <f t="shared" si="46"/>
        <v>0</v>
      </c>
      <c r="CE46" s="227">
        <f t="shared" si="46"/>
        <v>0</v>
      </c>
      <c r="CF46" s="227">
        <f t="shared" si="46"/>
        <v>0</v>
      </c>
      <c r="CG46" s="206"/>
    </row>
    <row r="47" spans="1:85" ht="78.75" x14ac:dyDescent="0.2">
      <c r="A47" s="212" t="s">
        <v>489</v>
      </c>
      <c r="B47" s="213" t="s">
        <v>715</v>
      </c>
      <c r="C47" s="212"/>
      <c r="D47" s="208" t="s">
        <v>440</v>
      </c>
      <c r="E47" s="208" t="s">
        <v>440</v>
      </c>
      <c r="F47" s="209" t="s">
        <v>440</v>
      </c>
      <c r="G47" s="214" t="s">
        <v>440</v>
      </c>
      <c r="H47" s="210">
        <f t="shared" ref="H47:X47" si="47">IF(AND(H48="нд",H48=H95),"нд",SUMIF(H48,"&gt;0",H48)+SUMIF(H95,"&gt;0",H95))</f>
        <v>19.399000000000001</v>
      </c>
      <c r="I47" s="210">
        <f t="shared" si="47"/>
        <v>19.399000000000001</v>
      </c>
      <c r="J47" s="210" t="str">
        <f t="shared" si="47"/>
        <v>нд</v>
      </c>
      <c r="K47" s="227" t="str">
        <f t="shared" si="47"/>
        <v>нд</v>
      </c>
      <c r="L47" s="227" t="str">
        <f t="shared" si="47"/>
        <v>нд</v>
      </c>
      <c r="M47" s="225" t="s">
        <v>440</v>
      </c>
      <c r="N47" s="227" t="str">
        <f t="shared" si="47"/>
        <v>нд</v>
      </c>
      <c r="O47" s="227" t="str">
        <f t="shared" si="47"/>
        <v>нд</v>
      </c>
      <c r="P47" s="227">
        <f t="shared" ref="P47" si="48">IF(AND(P48="нд",P48=P95),"нд",SUMIF(P48,"&gt;0",P48)+SUMIF(P95,"&gt;0",P95))</f>
        <v>19.399000000000001</v>
      </c>
      <c r="Q47" s="227" t="str">
        <f t="shared" si="47"/>
        <v>нд</v>
      </c>
      <c r="R47" s="227" t="str">
        <f t="shared" si="47"/>
        <v>нд</v>
      </c>
      <c r="S47" s="227" t="str">
        <f t="shared" si="47"/>
        <v>нд</v>
      </c>
      <c r="T47" s="227">
        <f t="shared" ref="T47" si="49">IF(AND(T48="нд",T48=T95),"нд",SUMIF(T48,"&gt;0",T48)+SUMIF(T95,"&gt;0",T95))</f>
        <v>19.399000000000001</v>
      </c>
      <c r="U47" s="227" t="str">
        <f t="shared" si="47"/>
        <v>нд</v>
      </c>
      <c r="V47" s="227" t="str">
        <f t="shared" ref="V47" si="50">IF(AND(V48="нд",V48=V95),"нд",SUMIF(V48,"&gt;0",V48)+SUMIF(V95,"&gt;0",V95))</f>
        <v>нд</v>
      </c>
      <c r="W47" s="227" t="str">
        <f t="shared" si="47"/>
        <v>нд</v>
      </c>
      <c r="X47" s="227" t="str">
        <f t="shared" si="47"/>
        <v>нд</v>
      </c>
      <c r="Y47" s="227">
        <f t="shared" ref="Y47:AH47" si="51">IF(AND(Y48="нд",Y48=Y95),"нд",SUMIF(Y48,"&gt;0",Y48)+SUMIF(Y95,"&gt;0",Y95))</f>
        <v>2.8589999999999995</v>
      </c>
      <c r="Z47" s="227" t="str">
        <f t="shared" si="51"/>
        <v>нд</v>
      </c>
      <c r="AA47" s="227" t="str">
        <f t="shared" si="51"/>
        <v>нд</v>
      </c>
      <c r="AB47" s="227">
        <f t="shared" si="51"/>
        <v>2.8589999999999995</v>
      </c>
      <c r="AC47" s="227" t="str">
        <f t="shared" si="51"/>
        <v>нд</v>
      </c>
      <c r="AD47" s="227" t="str">
        <f t="shared" si="51"/>
        <v>нд</v>
      </c>
      <c r="AE47" s="227" t="str">
        <f t="shared" si="51"/>
        <v>нд</v>
      </c>
      <c r="AF47" s="227" t="str">
        <f t="shared" si="51"/>
        <v>нд</v>
      </c>
      <c r="AG47" s="227" t="str">
        <f t="shared" si="51"/>
        <v>нд</v>
      </c>
      <c r="AH47" s="227" t="str">
        <f t="shared" si="51"/>
        <v>нд</v>
      </c>
      <c r="AI47" s="227">
        <f t="shared" ref="AI47:AR47" si="52">IF(AND(AI48="нд",AI48=AI95),"нд",SUMIF(AI48,"&gt;0",AI48)+SUMIF(AI95,"&gt;0",AI95))</f>
        <v>5.4870000000000001</v>
      </c>
      <c r="AJ47" s="227" t="str">
        <f t="shared" si="52"/>
        <v>нд</v>
      </c>
      <c r="AK47" s="227" t="str">
        <f t="shared" si="52"/>
        <v>нд</v>
      </c>
      <c r="AL47" s="227">
        <f t="shared" si="52"/>
        <v>5.4870000000000001</v>
      </c>
      <c r="AM47" s="227" t="str">
        <f t="shared" si="52"/>
        <v>нд</v>
      </c>
      <c r="AN47" s="227" t="str">
        <f t="shared" si="52"/>
        <v>нд</v>
      </c>
      <c r="AO47" s="227" t="str">
        <f t="shared" si="52"/>
        <v>нд</v>
      </c>
      <c r="AP47" s="227" t="str">
        <f t="shared" si="52"/>
        <v>нд</v>
      </c>
      <c r="AQ47" s="227" t="str">
        <f t="shared" si="52"/>
        <v>нд</v>
      </c>
      <c r="AR47" s="227" t="str">
        <f t="shared" si="52"/>
        <v>нд</v>
      </c>
      <c r="AS47" s="227">
        <f t="shared" ref="AS47:BB47" si="53">IF(AND(AS48="нд",AS48=AS95),"нд",SUMIF(AS48,"&gt;0",AS48)+SUMIF(AS95,"&gt;0",AS95))</f>
        <v>6.6020000000000003</v>
      </c>
      <c r="AT47" s="227" t="str">
        <f t="shared" si="53"/>
        <v>нд</v>
      </c>
      <c r="AU47" s="227" t="str">
        <f t="shared" si="53"/>
        <v>нд</v>
      </c>
      <c r="AV47" s="227">
        <f t="shared" si="53"/>
        <v>6.6020000000000003</v>
      </c>
      <c r="AW47" s="227" t="str">
        <f t="shared" si="53"/>
        <v>нд</v>
      </c>
      <c r="AX47" s="227" t="str">
        <f t="shared" si="53"/>
        <v>нд</v>
      </c>
      <c r="AY47" s="227" t="str">
        <f t="shared" si="53"/>
        <v>нд</v>
      </c>
      <c r="AZ47" s="227" t="str">
        <f t="shared" si="53"/>
        <v>нд</v>
      </c>
      <c r="BA47" s="227" t="str">
        <f t="shared" si="53"/>
        <v>нд</v>
      </c>
      <c r="BB47" s="227" t="str">
        <f t="shared" si="53"/>
        <v>нд</v>
      </c>
      <c r="BC47" s="227">
        <f t="shared" ref="BC47:BL47" si="54">IF(AND(BC48="нд",BC48=BC95),"нд",SUMIF(BC48,"&gt;0",BC48)+SUMIF(BC95,"&gt;0",BC95))</f>
        <v>1.202</v>
      </c>
      <c r="BD47" s="227" t="str">
        <f t="shared" si="54"/>
        <v>нд</v>
      </c>
      <c r="BE47" s="227" t="str">
        <f t="shared" si="54"/>
        <v>нд</v>
      </c>
      <c r="BF47" s="227">
        <f t="shared" si="54"/>
        <v>1.202</v>
      </c>
      <c r="BG47" s="227" t="str">
        <f t="shared" si="54"/>
        <v>нд</v>
      </c>
      <c r="BH47" s="227" t="str">
        <f t="shared" si="54"/>
        <v>нд</v>
      </c>
      <c r="BI47" s="227" t="str">
        <f t="shared" si="54"/>
        <v>нд</v>
      </c>
      <c r="BJ47" s="227" t="str">
        <f t="shared" si="54"/>
        <v>нд</v>
      </c>
      <c r="BK47" s="227" t="str">
        <f t="shared" si="54"/>
        <v>нд</v>
      </c>
      <c r="BL47" s="227" t="str">
        <f t="shared" si="54"/>
        <v>нд</v>
      </c>
      <c r="BM47" s="227">
        <f t="shared" ref="BM47:CF47" si="55">IF(AND(BM48="нд",BM48=BM95),"нд",SUMIF(BM48,"&gt;0",BM48)+SUMIF(BM95,"&gt;0",BM95))</f>
        <v>3.2489999999999997</v>
      </c>
      <c r="BN47" s="227" t="str">
        <f t="shared" si="55"/>
        <v>нд</v>
      </c>
      <c r="BO47" s="227" t="str">
        <f t="shared" si="55"/>
        <v>нд</v>
      </c>
      <c r="BP47" s="227">
        <f t="shared" si="55"/>
        <v>3.2489999999999997</v>
      </c>
      <c r="BQ47" s="227" t="str">
        <f t="shared" si="55"/>
        <v>нд</v>
      </c>
      <c r="BR47" s="227" t="str">
        <f t="shared" si="55"/>
        <v>нд</v>
      </c>
      <c r="BS47" s="227" t="str">
        <f t="shared" si="55"/>
        <v>нд</v>
      </c>
      <c r="BT47" s="227" t="str">
        <f t="shared" si="55"/>
        <v>нд</v>
      </c>
      <c r="BU47" s="227" t="str">
        <f t="shared" si="55"/>
        <v>нд</v>
      </c>
      <c r="BV47" s="227" t="str">
        <f t="shared" si="55"/>
        <v>нд</v>
      </c>
      <c r="BW47" s="227">
        <f t="shared" si="55"/>
        <v>19.399000000000001</v>
      </c>
      <c r="BX47" s="227">
        <f t="shared" si="55"/>
        <v>0</v>
      </c>
      <c r="BY47" s="227">
        <f t="shared" si="55"/>
        <v>0</v>
      </c>
      <c r="BZ47" s="227">
        <f t="shared" si="55"/>
        <v>19.399000000000001</v>
      </c>
      <c r="CA47" s="227">
        <f t="shared" si="55"/>
        <v>0</v>
      </c>
      <c r="CB47" s="227">
        <f t="shared" si="55"/>
        <v>0</v>
      </c>
      <c r="CC47" s="227">
        <f t="shared" si="55"/>
        <v>0</v>
      </c>
      <c r="CD47" s="227">
        <f t="shared" si="55"/>
        <v>0</v>
      </c>
      <c r="CE47" s="227">
        <f t="shared" si="55"/>
        <v>0</v>
      </c>
      <c r="CF47" s="227">
        <f t="shared" si="55"/>
        <v>0</v>
      </c>
      <c r="CG47" s="206"/>
    </row>
    <row r="48" spans="1:85" ht="31.5" x14ac:dyDescent="0.2">
      <c r="A48" s="212" t="s">
        <v>487</v>
      </c>
      <c r="B48" s="213" t="s">
        <v>716</v>
      </c>
      <c r="C48" s="212"/>
      <c r="D48" s="214" t="s">
        <v>440</v>
      </c>
      <c r="E48" s="214" t="s">
        <v>440</v>
      </c>
      <c r="F48" s="214" t="s">
        <v>440</v>
      </c>
      <c r="G48" s="214" t="s">
        <v>440</v>
      </c>
      <c r="H48" s="210">
        <f t="shared" ref="H48:X48" si="56">IF((COUNTIF(H49:H94,"нд"))=(COUNTA(H49:H94)),"нд",SUMIF(H49:H94,"&gt;0",H49:H94))</f>
        <v>19.399000000000001</v>
      </c>
      <c r="I48" s="210">
        <f t="shared" si="56"/>
        <v>19.399000000000001</v>
      </c>
      <c r="J48" s="214" t="s">
        <v>440</v>
      </c>
      <c r="K48" s="227" t="str">
        <f t="shared" si="56"/>
        <v>нд</v>
      </c>
      <c r="L48" s="227" t="str">
        <f t="shared" si="56"/>
        <v>нд</v>
      </c>
      <c r="M48" s="225" t="s">
        <v>440</v>
      </c>
      <c r="N48" s="227" t="str">
        <f t="shared" si="56"/>
        <v>нд</v>
      </c>
      <c r="O48" s="227" t="str">
        <f t="shared" si="56"/>
        <v>нд</v>
      </c>
      <c r="P48" s="227">
        <f t="shared" ref="P48" si="57">IF((COUNTIF(P49:P94,"нд"))=(COUNTA(P49:P94)),"нд",SUMIF(P49:P94,"&gt;0",P49:P94))</f>
        <v>19.399000000000001</v>
      </c>
      <c r="Q48" s="227" t="str">
        <f t="shared" si="56"/>
        <v>нд</v>
      </c>
      <c r="R48" s="227" t="str">
        <f t="shared" si="56"/>
        <v>нд</v>
      </c>
      <c r="S48" s="227" t="str">
        <f t="shared" si="56"/>
        <v>нд</v>
      </c>
      <c r="T48" s="227">
        <f t="shared" ref="T48" si="58">IF((COUNTIF(T49:T94,"нд"))=(COUNTA(T49:T94)),"нд",SUMIF(T49:T94,"&gt;0",T49:T94))</f>
        <v>19.399000000000001</v>
      </c>
      <c r="U48" s="227" t="str">
        <f t="shared" si="56"/>
        <v>нд</v>
      </c>
      <c r="V48" s="227" t="str">
        <f t="shared" si="56"/>
        <v>нд</v>
      </c>
      <c r="W48" s="227" t="str">
        <f t="shared" si="56"/>
        <v>нд</v>
      </c>
      <c r="X48" s="227" t="str">
        <f t="shared" si="56"/>
        <v>нд</v>
      </c>
      <c r="Y48" s="227">
        <f t="shared" ref="Y48:AH48" si="59">IF((COUNTIF(Y49:Y94,"нд"))=(COUNTA(Y49:Y94)),"нд",SUMIF(Y49:Y94,"&gt;0",Y49:Y94))</f>
        <v>2.8589999999999995</v>
      </c>
      <c r="Z48" s="227" t="str">
        <f t="shared" si="59"/>
        <v>нд</v>
      </c>
      <c r="AA48" s="227" t="str">
        <f t="shared" si="59"/>
        <v>нд</v>
      </c>
      <c r="AB48" s="227">
        <f t="shared" si="59"/>
        <v>2.8589999999999995</v>
      </c>
      <c r="AC48" s="227" t="str">
        <f t="shared" si="59"/>
        <v>нд</v>
      </c>
      <c r="AD48" s="227" t="str">
        <f t="shared" si="59"/>
        <v>нд</v>
      </c>
      <c r="AE48" s="227" t="str">
        <f t="shared" si="59"/>
        <v>нд</v>
      </c>
      <c r="AF48" s="227" t="str">
        <f t="shared" si="59"/>
        <v>нд</v>
      </c>
      <c r="AG48" s="227" t="str">
        <f t="shared" si="59"/>
        <v>нд</v>
      </c>
      <c r="AH48" s="227" t="str">
        <f t="shared" si="59"/>
        <v>нд</v>
      </c>
      <c r="AI48" s="227">
        <f t="shared" ref="AI48:AR48" si="60">IF((COUNTIF(AI49:AI94,"нд"))=(COUNTA(AI49:AI94)),"нд",SUMIF(AI49:AI94,"&gt;0",AI49:AI94))</f>
        <v>5.4870000000000001</v>
      </c>
      <c r="AJ48" s="227" t="str">
        <f t="shared" si="60"/>
        <v>нд</v>
      </c>
      <c r="AK48" s="227" t="str">
        <f t="shared" si="60"/>
        <v>нд</v>
      </c>
      <c r="AL48" s="227">
        <f t="shared" si="60"/>
        <v>5.4870000000000001</v>
      </c>
      <c r="AM48" s="227" t="str">
        <f t="shared" si="60"/>
        <v>нд</v>
      </c>
      <c r="AN48" s="227" t="str">
        <f t="shared" si="60"/>
        <v>нд</v>
      </c>
      <c r="AO48" s="227" t="str">
        <f t="shared" si="60"/>
        <v>нд</v>
      </c>
      <c r="AP48" s="227" t="str">
        <f t="shared" si="60"/>
        <v>нд</v>
      </c>
      <c r="AQ48" s="227" t="str">
        <f t="shared" si="60"/>
        <v>нд</v>
      </c>
      <c r="AR48" s="227" t="str">
        <f t="shared" si="60"/>
        <v>нд</v>
      </c>
      <c r="AS48" s="227">
        <f t="shared" ref="AS48:BB48" si="61">IF((COUNTIF(AS49:AS94,"нд"))=(COUNTA(AS49:AS94)),"нд",SUMIF(AS49:AS94,"&gt;0",AS49:AS94))</f>
        <v>6.6020000000000003</v>
      </c>
      <c r="AT48" s="227" t="str">
        <f t="shared" si="61"/>
        <v>нд</v>
      </c>
      <c r="AU48" s="227" t="str">
        <f t="shared" si="61"/>
        <v>нд</v>
      </c>
      <c r="AV48" s="227">
        <f t="shared" si="61"/>
        <v>6.6020000000000003</v>
      </c>
      <c r="AW48" s="227" t="str">
        <f t="shared" si="61"/>
        <v>нд</v>
      </c>
      <c r="AX48" s="227" t="str">
        <f t="shared" si="61"/>
        <v>нд</v>
      </c>
      <c r="AY48" s="227" t="str">
        <f t="shared" si="61"/>
        <v>нд</v>
      </c>
      <c r="AZ48" s="227" t="str">
        <f t="shared" si="61"/>
        <v>нд</v>
      </c>
      <c r="BA48" s="227" t="str">
        <f t="shared" si="61"/>
        <v>нд</v>
      </c>
      <c r="BB48" s="227" t="str">
        <f t="shared" si="61"/>
        <v>нд</v>
      </c>
      <c r="BC48" s="227">
        <f t="shared" ref="BC48:BL48" si="62">IF((COUNTIF(BC49:BC94,"нд"))=(COUNTA(BC49:BC94)),"нд",SUMIF(BC49:BC94,"&gt;0",BC49:BC94))</f>
        <v>1.202</v>
      </c>
      <c r="BD48" s="227" t="str">
        <f t="shared" si="62"/>
        <v>нд</v>
      </c>
      <c r="BE48" s="227" t="str">
        <f t="shared" si="62"/>
        <v>нд</v>
      </c>
      <c r="BF48" s="227">
        <f t="shared" si="62"/>
        <v>1.202</v>
      </c>
      <c r="BG48" s="227" t="str">
        <f t="shared" si="62"/>
        <v>нд</v>
      </c>
      <c r="BH48" s="227" t="str">
        <f t="shared" si="62"/>
        <v>нд</v>
      </c>
      <c r="BI48" s="227" t="str">
        <f t="shared" si="62"/>
        <v>нд</v>
      </c>
      <c r="BJ48" s="227" t="str">
        <f t="shared" si="62"/>
        <v>нд</v>
      </c>
      <c r="BK48" s="227" t="str">
        <f t="shared" si="62"/>
        <v>нд</v>
      </c>
      <c r="BL48" s="227" t="str">
        <f t="shared" si="62"/>
        <v>нд</v>
      </c>
      <c r="BM48" s="227">
        <f t="shared" ref="BM48:CF48" si="63">IF((COUNTIF(BM49:BM94,"нд"))=(COUNTA(BM49:BM94)),"нд",SUMIF(BM49:BM94,"&gt;0",BM49:BM94))</f>
        <v>3.2489999999999997</v>
      </c>
      <c r="BN48" s="227" t="str">
        <f t="shared" si="63"/>
        <v>нд</v>
      </c>
      <c r="BO48" s="227" t="str">
        <f t="shared" si="63"/>
        <v>нд</v>
      </c>
      <c r="BP48" s="227">
        <f t="shared" si="63"/>
        <v>3.2489999999999997</v>
      </c>
      <c r="BQ48" s="227" t="str">
        <f t="shared" si="63"/>
        <v>нд</v>
      </c>
      <c r="BR48" s="227" t="str">
        <f t="shared" si="63"/>
        <v>нд</v>
      </c>
      <c r="BS48" s="227" t="str">
        <f t="shared" si="63"/>
        <v>нд</v>
      </c>
      <c r="BT48" s="227" t="str">
        <f t="shared" si="63"/>
        <v>нд</v>
      </c>
      <c r="BU48" s="227" t="str">
        <f t="shared" si="63"/>
        <v>нд</v>
      </c>
      <c r="BV48" s="227" t="str">
        <f t="shared" si="63"/>
        <v>нд</v>
      </c>
      <c r="BW48" s="227">
        <f t="shared" si="63"/>
        <v>19.399000000000001</v>
      </c>
      <c r="BX48" s="227">
        <f t="shared" si="63"/>
        <v>0</v>
      </c>
      <c r="BY48" s="227">
        <f t="shared" si="63"/>
        <v>0</v>
      </c>
      <c r="BZ48" s="227">
        <f t="shared" si="63"/>
        <v>19.399000000000001</v>
      </c>
      <c r="CA48" s="227">
        <f t="shared" si="63"/>
        <v>0</v>
      </c>
      <c r="CB48" s="227">
        <f t="shared" si="63"/>
        <v>0</v>
      </c>
      <c r="CC48" s="227">
        <f t="shared" si="63"/>
        <v>0</v>
      </c>
      <c r="CD48" s="227">
        <f t="shared" si="63"/>
        <v>0</v>
      </c>
      <c r="CE48" s="227">
        <f t="shared" si="63"/>
        <v>0</v>
      </c>
      <c r="CF48" s="227">
        <f t="shared" si="63"/>
        <v>0</v>
      </c>
      <c r="CG48" s="206"/>
    </row>
    <row r="49" spans="1:85" x14ac:dyDescent="0.2">
      <c r="A49" s="215" t="s">
        <v>487</v>
      </c>
      <c r="B49" s="216" t="s">
        <v>717</v>
      </c>
      <c r="C49" s="215" t="s">
        <v>718</v>
      </c>
      <c r="D49" s="215"/>
      <c r="E49" s="215">
        <v>2021</v>
      </c>
      <c r="F49" s="215">
        <v>2021</v>
      </c>
      <c r="G49" s="206"/>
      <c r="H49" s="217">
        <v>0.314</v>
      </c>
      <c r="I49" s="217">
        <v>0.314</v>
      </c>
      <c r="J49" s="218">
        <v>43709</v>
      </c>
      <c r="K49" s="228"/>
      <c r="L49" s="228"/>
      <c r="M49" s="228"/>
      <c r="N49" s="228"/>
      <c r="O49" s="228"/>
      <c r="P49" s="229">
        <v>0.314</v>
      </c>
      <c r="Q49" s="228"/>
      <c r="R49" s="228"/>
      <c r="S49" s="228"/>
      <c r="T49" s="229">
        <v>0.314</v>
      </c>
      <c r="U49" s="228"/>
      <c r="V49" s="229"/>
      <c r="W49" s="228"/>
      <c r="X49" s="228"/>
      <c r="Y49" s="229">
        <v>0.314</v>
      </c>
      <c r="Z49" s="229"/>
      <c r="AA49" s="229"/>
      <c r="AB49" s="229">
        <v>0.314</v>
      </c>
      <c r="AC49" s="229"/>
      <c r="AD49" s="228"/>
      <c r="AE49" s="228"/>
      <c r="AF49" s="228"/>
      <c r="AG49" s="228"/>
      <c r="AH49" s="228"/>
      <c r="AI49" s="229"/>
      <c r="AJ49" s="229"/>
      <c r="AK49" s="229"/>
      <c r="AL49" s="229"/>
      <c r="AM49" s="229"/>
      <c r="AN49" s="228"/>
      <c r="AO49" s="228"/>
      <c r="AP49" s="228"/>
      <c r="AQ49" s="228"/>
      <c r="AR49" s="228"/>
      <c r="AS49" s="229"/>
      <c r="AT49" s="229"/>
      <c r="AU49" s="229"/>
      <c r="AV49" s="229"/>
      <c r="AW49" s="229"/>
      <c r="AX49" s="228"/>
      <c r="AY49" s="228"/>
      <c r="AZ49" s="228"/>
      <c r="BA49" s="228"/>
      <c r="BB49" s="228"/>
      <c r="BC49" s="229"/>
      <c r="BD49" s="229"/>
      <c r="BE49" s="229"/>
      <c r="BF49" s="229"/>
      <c r="BG49" s="229"/>
      <c r="BH49" s="228"/>
      <c r="BI49" s="228"/>
      <c r="BJ49" s="228"/>
      <c r="BK49" s="228"/>
      <c r="BL49" s="228"/>
      <c r="BM49" s="229"/>
      <c r="BN49" s="229"/>
      <c r="BO49" s="229"/>
      <c r="BP49" s="229"/>
      <c r="BQ49" s="229"/>
      <c r="BR49" s="228"/>
      <c r="BS49" s="228"/>
      <c r="BT49" s="228"/>
      <c r="BU49" s="228"/>
      <c r="BV49" s="228"/>
      <c r="BW49" s="230">
        <f t="shared" ref="BW49:BW81" si="64">Y49+AI49+AS49+BC49+BM49</f>
        <v>0.314</v>
      </c>
      <c r="BX49" s="230">
        <f t="shared" ref="BX49:BX81" si="65">Z49+AJ49+AT49+BD49+BN49</f>
        <v>0</v>
      </c>
      <c r="BY49" s="230">
        <f t="shared" ref="BY49:BY81" si="66">AA49+AK49+AU49+BE49+BO49</f>
        <v>0</v>
      </c>
      <c r="BZ49" s="230">
        <f t="shared" ref="BZ49:BZ81" si="67">AB49+AL49+AV49+BF49+BP49</f>
        <v>0.314</v>
      </c>
      <c r="CA49" s="230">
        <f t="shared" ref="CA49:CA81" si="68">AC49+AM49+AW49+BG49+BQ49</f>
        <v>0</v>
      </c>
      <c r="CB49" s="230">
        <f t="shared" ref="CB49:CB81" si="69">AD49+AN49+AX49+BH49+BR49</f>
        <v>0</v>
      </c>
      <c r="CC49" s="230">
        <f t="shared" ref="CC49:CC81" si="70">AE49+AO49+AY49+BI49+BS49</f>
        <v>0</v>
      </c>
      <c r="CD49" s="230">
        <f t="shared" ref="CD49:CD81" si="71">AF49+AP49+AZ49+BJ49+BT49</f>
        <v>0</v>
      </c>
      <c r="CE49" s="230">
        <f t="shared" ref="CE49:CE81" si="72">AG49+AQ49+BA49+BK49+BU49</f>
        <v>0</v>
      </c>
      <c r="CF49" s="230">
        <f t="shared" ref="CF49:CF81" si="73">AH49+AR49+BB49+BL49+BV49</f>
        <v>0</v>
      </c>
      <c r="CG49" s="206"/>
    </row>
    <row r="50" spans="1:85" x14ac:dyDescent="0.2">
      <c r="A50" s="215" t="s">
        <v>487</v>
      </c>
      <c r="B50" s="216" t="s">
        <v>719</v>
      </c>
      <c r="C50" s="215" t="s">
        <v>720</v>
      </c>
      <c r="D50" s="215"/>
      <c r="E50" s="215">
        <v>2021</v>
      </c>
      <c r="F50" s="215">
        <v>2021</v>
      </c>
      <c r="G50" s="206"/>
      <c r="H50" s="217">
        <v>0.313</v>
      </c>
      <c r="I50" s="217">
        <v>0.313</v>
      </c>
      <c r="J50" s="218">
        <v>43709</v>
      </c>
      <c r="K50" s="228"/>
      <c r="L50" s="228"/>
      <c r="M50" s="228"/>
      <c r="N50" s="228"/>
      <c r="O50" s="228"/>
      <c r="P50" s="229">
        <v>0.313</v>
      </c>
      <c r="Q50" s="228"/>
      <c r="R50" s="228"/>
      <c r="S50" s="228"/>
      <c r="T50" s="229">
        <v>0.313</v>
      </c>
      <c r="U50" s="228"/>
      <c r="V50" s="229"/>
      <c r="W50" s="228"/>
      <c r="X50" s="228"/>
      <c r="Y50" s="229">
        <v>0.313</v>
      </c>
      <c r="Z50" s="229"/>
      <c r="AA50" s="229"/>
      <c r="AB50" s="229">
        <v>0.313</v>
      </c>
      <c r="AC50" s="229"/>
      <c r="AD50" s="228"/>
      <c r="AE50" s="228"/>
      <c r="AF50" s="228"/>
      <c r="AG50" s="228"/>
      <c r="AH50" s="228"/>
      <c r="AI50" s="229"/>
      <c r="AJ50" s="229"/>
      <c r="AK50" s="229"/>
      <c r="AL50" s="229"/>
      <c r="AM50" s="229"/>
      <c r="AN50" s="228"/>
      <c r="AO50" s="228"/>
      <c r="AP50" s="228"/>
      <c r="AQ50" s="228"/>
      <c r="AR50" s="228"/>
      <c r="AS50" s="229"/>
      <c r="AT50" s="229"/>
      <c r="AU50" s="229"/>
      <c r="AV50" s="229"/>
      <c r="AW50" s="229"/>
      <c r="AX50" s="228"/>
      <c r="AY50" s="228"/>
      <c r="AZ50" s="228"/>
      <c r="BA50" s="228"/>
      <c r="BB50" s="228"/>
      <c r="BC50" s="229"/>
      <c r="BD50" s="229"/>
      <c r="BE50" s="229"/>
      <c r="BF50" s="229"/>
      <c r="BG50" s="229"/>
      <c r="BH50" s="228"/>
      <c r="BI50" s="228"/>
      <c r="BJ50" s="228"/>
      <c r="BK50" s="228"/>
      <c r="BL50" s="228"/>
      <c r="BM50" s="229"/>
      <c r="BN50" s="229"/>
      <c r="BO50" s="229"/>
      <c r="BP50" s="229"/>
      <c r="BQ50" s="229"/>
      <c r="BR50" s="228"/>
      <c r="BS50" s="228"/>
      <c r="BT50" s="228"/>
      <c r="BU50" s="228"/>
      <c r="BV50" s="228"/>
      <c r="BW50" s="230">
        <f t="shared" si="64"/>
        <v>0.313</v>
      </c>
      <c r="BX50" s="230">
        <f t="shared" si="65"/>
        <v>0</v>
      </c>
      <c r="BY50" s="230">
        <f t="shared" si="66"/>
        <v>0</v>
      </c>
      <c r="BZ50" s="230">
        <f t="shared" si="67"/>
        <v>0.313</v>
      </c>
      <c r="CA50" s="230">
        <f t="shared" si="68"/>
        <v>0</v>
      </c>
      <c r="CB50" s="230">
        <f t="shared" si="69"/>
        <v>0</v>
      </c>
      <c r="CC50" s="230">
        <f t="shared" si="70"/>
        <v>0</v>
      </c>
      <c r="CD50" s="230">
        <f t="shared" si="71"/>
        <v>0</v>
      </c>
      <c r="CE50" s="230">
        <f t="shared" si="72"/>
        <v>0</v>
      </c>
      <c r="CF50" s="230">
        <f t="shared" si="73"/>
        <v>0</v>
      </c>
      <c r="CG50" s="206"/>
    </row>
    <row r="51" spans="1:85" x14ac:dyDescent="0.2">
      <c r="A51" s="215" t="s">
        <v>487</v>
      </c>
      <c r="B51" s="216" t="s">
        <v>721</v>
      </c>
      <c r="C51" s="215" t="s">
        <v>722</v>
      </c>
      <c r="D51" s="215"/>
      <c r="E51" s="215">
        <v>2021</v>
      </c>
      <c r="F51" s="215">
        <v>2021</v>
      </c>
      <c r="G51" s="206"/>
      <c r="H51" s="217">
        <v>0.38</v>
      </c>
      <c r="I51" s="217">
        <v>0.38</v>
      </c>
      <c r="J51" s="218">
        <v>43709</v>
      </c>
      <c r="K51" s="228"/>
      <c r="L51" s="228"/>
      <c r="M51" s="228"/>
      <c r="N51" s="228"/>
      <c r="O51" s="228"/>
      <c r="P51" s="229">
        <v>0.38</v>
      </c>
      <c r="Q51" s="228"/>
      <c r="R51" s="228"/>
      <c r="S51" s="228"/>
      <c r="T51" s="229">
        <v>0.38</v>
      </c>
      <c r="U51" s="228"/>
      <c r="V51" s="229"/>
      <c r="W51" s="228"/>
      <c r="X51" s="228"/>
      <c r="Y51" s="229">
        <v>0.38</v>
      </c>
      <c r="Z51" s="229"/>
      <c r="AA51" s="229"/>
      <c r="AB51" s="229">
        <v>0.38</v>
      </c>
      <c r="AC51" s="229"/>
      <c r="AD51" s="228"/>
      <c r="AE51" s="228"/>
      <c r="AF51" s="228"/>
      <c r="AG51" s="228"/>
      <c r="AH51" s="228"/>
      <c r="AI51" s="229"/>
      <c r="AJ51" s="229"/>
      <c r="AK51" s="229"/>
      <c r="AL51" s="229"/>
      <c r="AM51" s="229"/>
      <c r="AN51" s="228"/>
      <c r="AO51" s="228"/>
      <c r="AP51" s="228"/>
      <c r="AQ51" s="228"/>
      <c r="AR51" s="228"/>
      <c r="AS51" s="229"/>
      <c r="AT51" s="229"/>
      <c r="AU51" s="229"/>
      <c r="AV51" s="229"/>
      <c r="AW51" s="229"/>
      <c r="AX51" s="228"/>
      <c r="AY51" s="228"/>
      <c r="AZ51" s="228"/>
      <c r="BA51" s="228"/>
      <c r="BB51" s="228"/>
      <c r="BC51" s="229"/>
      <c r="BD51" s="229"/>
      <c r="BE51" s="229"/>
      <c r="BF51" s="229"/>
      <c r="BG51" s="229"/>
      <c r="BH51" s="228"/>
      <c r="BI51" s="228"/>
      <c r="BJ51" s="228"/>
      <c r="BK51" s="228"/>
      <c r="BL51" s="228"/>
      <c r="BM51" s="229"/>
      <c r="BN51" s="229"/>
      <c r="BO51" s="229"/>
      <c r="BP51" s="229"/>
      <c r="BQ51" s="229"/>
      <c r="BR51" s="228"/>
      <c r="BS51" s="228"/>
      <c r="BT51" s="228"/>
      <c r="BU51" s="228"/>
      <c r="BV51" s="228"/>
      <c r="BW51" s="230">
        <f t="shared" si="64"/>
        <v>0.38</v>
      </c>
      <c r="BX51" s="230">
        <f t="shared" si="65"/>
        <v>0</v>
      </c>
      <c r="BY51" s="230">
        <f t="shared" si="66"/>
        <v>0</v>
      </c>
      <c r="BZ51" s="230">
        <f t="shared" si="67"/>
        <v>0.38</v>
      </c>
      <c r="CA51" s="230">
        <f t="shared" si="68"/>
        <v>0</v>
      </c>
      <c r="CB51" s="230">
        <f t="shared" si="69"/>
        <v>0</v>
      </c>
      <c r="CC51" s="230">
        <f t="shared" si="70"/>
        <v>0</v>
      </c>
      <c r="CD51" s="230">
        <f t="shared" si="71"/>
        <v>0</v>
      </c>
      <c r="CE51" s="230">
        <f t="shared" si="72"/>
        <v>0</v>
      </c>
      <c r="CF51" s="230">
        <f t="shared" si="73"/>
        <v>0</v>
      </c>
      <c r="CG51" s="206"/>
    </row>
    <row r="52" spans="1:85" x14ac:dyDescent="0.2">
      <c r="A52" s="215" t="s">
        <v>487</v>
      </c>
      <c r="B52" s="216" t="s">
        <v>717</v>
      </c>
      <c r="C52" s="215" t="s">
        <v>723</v>
      </c>
      <c r="D52" s="215"/>
      <c r="E52" s="215">
        <v>2021</v>
      </c>
      <c r="F52" s="215">
        <v>2021</v>
      </c>
      <c r="G52" s="206"/>
      <c r="H52" s="217">
        <v>0.38</v>
      </c>
      <c r="I52" s="217">
        <v>0.38</v>
      </c>
      <c r="J52" s="218">
        <v>43709</v>
      </c>
      <c r="K52" s="228"/>
      <c r="L52" s="228"/>
      <c r="M52" s="228"/>
      <c r="N52" s="228"/>
      <c r="O52" s="228"/>
      <c r="P52" s="229">
        <v>0.38</v>
      </c>
      <c r="Q52" s="228"/>
      <c r="R52" s="228"/>
      <c r="S52" s="228"/>
      <c r="T52" s="229">
        <v>0.38</v>
      </c>
      <c r="U52" s="228"/>
      <c r="V52" s="229"/>
      <c r="W52" s="228"/>
      <c r="X52" s="228"/>
      <c r="Y52" s="229">
        <v>0.38</v>
      </c>
      <c r="Z52" s="229"/>
      <c r="AA52" s="229"/>
      <c r="AB52" s="229">
        <v>0.38</v>
      </c>
      <c r="AC52" s="229"/>
      <c r="AD52" s="228"/>
      <c r="AE52" s="228"/>
      <c r="AF52" s="228"/>
      <c r="AG52" s="228"/>
      <c r="AH52" s="228"/>
      <c r="AI52" s="229"/>
      <c r="AJ52" s="229"/>
      <c r="AK52" s="229"/>
      <c r="AL52" s="229"/>
      <c r="AM52" s="229"/>
      <c r="AN52" s="228"/>
      <c r="AO52" s="228"/>
      <c r="AP52" s="228"/>
      <c r="AQ52" s="228"/>
      <c r="AR52" s="228"/>
      <c r="AS52" s="229"/>
      <c r="AT52" s="229"/>
      <c r="AU52" s="229"/>
      <c r="AV52" s="229"/>
      <c r="AW52" s="229"/>
      <c r="AX52" s="228"/>
      <c r="AY52" s="228"/>
      <c r="AZ52" s="228"/>
      <c r="BA52" s="228"/>
      <c r="BB52" s="228"/>
      <c r="BC52" s="229"/>
      <c r="BD52" s="229"/>
      <c r="BE52" s="229"/>
      <c r="BF52" s="229"/>
      <c r="BG52" s="229"/>
      <c r="BH52" s="228"/>
      <c r="BI52" s="228"/>
      <c r="BJ52" s="228"/>
      <c r="BK52" s="228"/>
      <c r="BL52" s="228"/>
      <c r="BM52" s="229"/>
      <c r="BN52" s="229"/>
      <c r="BO52" s="229"/>
      <c r="BP52" s="229"/>
      <c r="BQ52" s="229"/>
      <c r="BR52" s="228"/>
      <c r="BS52" s="228"/>
      <c r="BT52" s="228"/>
      <c r="BU52" s="228"/>
      <c r="BV52" s="228"/>
      <c r="BW52" s="230">
        <f t="shared" si="64"/>
        <v>0.38</v>
      </c>
      <c r="BX52" s="230">
        <f t="shared" si="65"/>
        <v>0</v>
      </c>
      <c r="BY52" s="230">
        <f t="shared" si="66"/>
        <v>0</v>
      </c>
      <c r="BZ52" s="230">
        <f t="shared" si="67"/>
        <v>0.38</v>
      </c>
      <c r="CA52" s="230">
        <f t="shared" si="68"/>
        <v>0</v>
      </c>
      <c r="CB52" s="230">
        <f t="shared" si="69"/>
        <v>0</v>
      </c>
      <c r="CC52" s="230">
        <f t="shared" si="70"/>
        <v>0</v>
      </c>
      <c r="CD52" s="230">
        <f t="shared" si="71"/>
        <v>0</v>
      </c>
      <c r="CE52" s="230">
        <f t="shared" si="72"/>
        <v>0</v>
      </c>
      <c r="CF52" s="230">
        <f t="shared" si="73"/>
        <v>0</v>
      </c>
      <c r="CG52" s="206"/>
    </row>
    <row r="53" spans="1:85" x14ac:dyDescent="0.2">
      <c r="A53" s="215" t="s">
        <v>487</v>
      </c>
      <c r="B53" s="216" t="s">
        <v>724</v>
      </c>
      <c r="C53" s="215" t="s">
        <v>725</v>
      </c>
      <c r="D53" s="215"/>
      <c r="E53" s="215">
        <v>2021</v>
      </c>
      <c r="F53" s="215">
        <v>2021</v>
      </c>
      <c r="G53" s="206"/>
      <c r="H53" s="217">
        <v>0.38</v>
      </c>
      <c r="I53" s="217">
        <v>0.38</v>
      </c>
      <c r="J53" s="218">
        <v>43709</v>
      </c>
      <c r="K53" s="228"/>
      <c r="L53" s="228"/>
      <c r="M53" s="228"/>
      <c r="N53" s="228"/>
      <c r="O53" s="228"/>
      <c r="P53" s="229">
        <v>0.38</v>
      </c>
      <c r="Q53" s="228"/>
      <c r="R53" s="228"/>
      <c r="S53" s="228"/>
      <c r="T53" s="229">
        <v>0.38</v>
      </c>
      <c r="U53" s="228"/>
      <c r="V53" s="229"/>
      <c r="W53" s="228"/>
      <c r="X53" s="228"/>
      <c r="Y53" s="229">
        <v>0.38</v>
      </c>
      <c r="Z53" s="229"/>
      <c r="AA53" s="229"/>
      <c r="AB53" s="229">
        <v>0.38</v>
      </c>
      <c r="AC53" s="229"/>
      <c r="AD53" s="228"/>
      <c r="AE53" s="228"/>
      <c r="AF53" s="228"/>
      <c r="AG53" s="228"/>
      <c r="AH53" s="228"/>
      <c r="AI53" s="229"/>
      <c r="AJ53" s="229"/>
      <c r="AK53" s="229"/>
      <c r="AL53" s="229"/>
      <c r="AM53" s="229"/>
      <c r="AN53" s="228"/>
      <c r="AO53" s="228"/>
      <c r="AP53" s="228"/>
      <c r="AQ53" s="228"/>
      <c r="AR53" s="228"/>
      <c r="AS53" s="229"/>
      <c r="AT53" s="229"/>
      <c r="AU53" s="229"/>
      <c r="AV53" s="229"/>
      <c r="AW53" s="229"/>
      <c r="AX53" s="228"/>
      <c r="AY53" s="228"/>
      <c r="AZ53" s="228"/>
      <c r="BA53" s="228"/>
      <c r="BB53" s="228"/>
      <c r="BC53" s="229"/>
      <c r="BD53" s="229"/>
      <c r="BE53" s="229"/>
      <c r="BF53" s="229"/>
      <c r="BG53" s="229"/>
      <c r="BH53" s="228"/>
      <c r="BI53" s="228"/>
      <c r="BJ53" s="228"/>
      <c r="BK53" s="228"/>
      <c r="BL53" s="228"/>
      <c r="BM53" s="229"/>
      <c r="BN53" s="229"/>
      <c r="BO53" s="229"/>
      <c r="BP53" s="229"/>
      <c r="BQ53" s="229"/>
      <c r="BR53" s="228"/>
      <c r="BS53" s="228"/>
      <c r="BT53" s="228"/>
      <c r="BU53" s="228"/>
      <c r="BV53" s="228"/>
      <c r="BW53" s="230">
        <f t="shared" si="64"/>
        <v>0.38</v>
      </c>
      <c r="BX53" s="230">
        <f t="shared" si="65"/>
        <v>0</v>
      </c>
      <c r="BY53" s="230">
        <f t="shared" si="66"/>
        <v>0</v>
      </c>
      <c r="BZ53" s="230">
        <f t="shared" si="67"/>
        <v>0.38</v>
      </c>
      <c r="CA53" s="230">
        <f t="shared" si="68"/>
        <v>0</v>
      </c>
      <c r="CB53" s="230">
        <f t="shared" si="69"/>
        <v>0</v>
      </c>
      <c r="CC53" s="230">
        <f t="shared" si="70"/>
        <v>0</v>
      </c>
      <c r="CD53" s="230">
        <f t="shared" si="71"/>
        <v>0</v>
      </c>
      <c r="CE53" s="230">
        <f t="shared" si="72"/>
        <v>0</v>
      </c>
      <c r="CF53" s="230">
        <f t="shared" si="73"/>
        <v>0</v>
      </c>
      <c r="CG53" s="206"/>
    </row>
    <row r="54" spans="1:85" x14ac:dyDescent="0.2">
      <c r="A54" s="215" t="s">
        <v>487</v>
      </c>
      <c r="B54" s="216" t="s">
        <v>726</v>
      </c>
      <c r="C54" s="215" t="s">
        <v>727</v>
      </c>
      <c r="D54" s="215"/>
      <c r="E54" s="215">
        <v>2021</v>
      </c>
      <c r="F54" s="215">
        <v>2021</v>
      </c>
      <c r="G54" s="206"/>
      <c r="H54" s="217">
        <v>0.38100000000000001</v>
      </c>
      <c r="I54" s="217">
        <v>0.38100000000000001</v>
      </c>
      <c r="J54" s="218">
        <v>43709</v>
      </c>
      <c r="K54" s="228"/>
      <c r="L54" s="228"/>
      <c r="M54" s="228"/>
      <c r="N54" s="228"/>
      <c r="O54" s="228"/>
      <c r="P54" s="229">
        <v>0.38100000000000001</v>
      </c>
      <c r="Q54" s="228"/>
      <c r="R54" s="228"/>
      <c r="S54" s="228"/>
      <c r="T54" s="229">
        <v>0.38100000000000001</v>
      </c>
      <c r="U54" s="228"/>
      <c r="V54" s="229"/>
      <c r="W54" s="228"/>
      <c r="X54" s="228"/>
      <c r="Y54" s="229">
        <v>0.38100000000000001</v>
      </c>
      <c r="Z54" s="229"/>
      <c r="AA54" s="229"/>
      <c r="AB54" s="229">
        <v>0.38100000000000001</v>
      </c>
      <c r="AC54" s="229"/>
      <c r="AD54" s="228"/>
      <c r="AE54" s="228"/>
      <c r="AF54" s="228"/>
      <c r="AG54" s="228"/>
      <c r="AH54" s="228"/>
      <c r="AI54" s="229"/>
      <c r="AJ54" s="229"/>
      <c r="AK54" s="229"/>
      <c r="AL54" s="229"/>
      <c r="AM54" s="229"/>
      <c r="AN54" s="228"/>
      <c r="AO54" s="228"/>
      <c r="AP54" s="228"/>
      <c r="AQ54" s="228"/>
      <c r="AR54" s="228"/>
      <c r="AS54" s="229"/>
      <c r="AT54" s="229"/>
      <c r="AU54" s="229"/>
      <c r="AV54" s="229"/>
      <c r="AW54" s="229"/>
      <c r="AX54" s="228"/>
      <c r="AY54" s="228"/>
      <c r="AZ54" s="228"/>
      <c r="BA54" s="228"/>
      <c r="BB54" s="228"/>
      <c r="BC54" s="229"/>
      <c r="BD54" s="229"/>
      <c r="BE54" s="229"/>
      <c r="BF54" s="229"/>
      <c r="BG54" s="229"/>
      <c r="BH54" s="228"/>
      <c r="BI54" s="228"/>
      <c r="BJ54" s="228"/>
      <c r="BK54" s="228"/>
      <c r="BL54" s="228"/>
      <c r="BM54" s="229"/>
      <c r="BN54" s="229"/>
      <c r="BO54" s="229"/>
      <c r="BP54" s="229"/>
      <c r="BQ54" s="229"/>
      <c r="BR54" s="228"/>
      <c r="BS54" s="228"/>
      <c r="BT54" s="228"/>
      <c r="BU54" s="228"/>
      <c r="BV54" s="228"/>
      <c r="BW54" s="230">
        <f t="shared" si="64"/>
        <v>0.38100000000000001</v>
      </c>
      <c r="BX54" s="230">
        <f t="shared" si="65"/>
        <v>0</v>
      </c>
      <c r="BY54" s="230">
        <f t="shared" si="66"/>
        <v>0</v>
      </c>
      <c r="BZ54" s="230">
        <f t="shared" si="67"/>
        <v>0.38100000000000001</v>
      </c>
      <c r="CA54" s="230">
        <f t="shared" si="68"/>
        <v>0</v>
      </c>
      <c r="CB54" s="230">
        <f t="shared" si="69"/>
        <v>0</v>
      </c>
      <c r="CC54" s="230">
        <f t="shared" si="70"/>
        <v>0</v>
      </c>
      <c r="CD54" s="230">
        <f t="shared" si="71"/>
        <v>0</v>
      </c>
      <c r="CE54" s="230">
        <f t="shared" si="72"/>
        <v>0</v>
      </c>
      <c r="CF54" s="230">
        <f t="shared" si="73"/>
        <v>0</v>
      </c>
      <c r="CG54" s="206"/>
    </row>
    <row r="55" spans="1:85" ht="31.5" x14ac:dyDescent="0.2">
      <c r="A55" s="215" t="s">
        <v>487</v>
      </c>
      <c r="B55" s="216" t="s">
        <v>728</v>
      </c>
      <c r="C55" s="215" t="s">
        <v>729</v>
      </c>
      <c r="D55" s="215"/>
      <c r="E55" s="215">
        <v>2021</v>
      </c>
      <c r="F55" s="215">
        <v>2021</v>
      </c>
      <c r="G55" s="206"/>
      <c r="H55" s="217">
        <v>0.71099999999999997</v>
      </c>
      <c r="I55" s="217">
        <v>0.71099999999999997</v>
      </c>
      <c r="J55" s="218">
        <v>43709</v>
      </c>
      <c r="K55" s="228"/>
      <c r="L55" s="228"/>
      <c r="M55" s="228"/>
      <c r="N55" s="228"/>
      <c r="O55" s="228"/>
      <c r="P55" s="229">
        <v>0.71099999999999997</v>
      </c>
      <c r="Q55" s="228"/>
      <c r="R55" s="228"/>
      <c r="S55" s="228"/>
      <c r="T55" s="229">
        <v>0.71099999999999997</v>
      </c>
      <c r="U55" s="228"/>
      <c r="V55" s="229"/>
      <c r="W55" s="228"/>
      <c r="X55" s="228"/>
      <c r="Y55" s="229">
        <v>0.71099999999999997</v>
      </c>
      <c r="Z55" s="229"/>
      <c r="AA55" s="229"/>
      <c r="AB55" s="229">
        <v>0.71099999999999997</v>
      </c>
      <c r="AC55" s="229"/>
      <c r="AD55" s="228"/>
      <c r="AE55" s="228"/>
      <c r="AF55" s="228"/>
      <c r="AG55" s="228"/>
      <c r="AH55" s="228"/>
      <c r="AI55" s="229"/>
      <c r="AJ55" s="229"/>
      <c r="AK55" s="229"/>
      <c r="AL55" s="229"/>
      <c r="AM55" s="229"/>
      <c r="AN55" s="228"/>
      <c r="AO55" s="228"/>
      <c r="AP55" s="228"/>
      <c r="AQ55" s="228"/>
      <c r="AR55" s="228"/>
      <c r="AS55" s="229"/>
      <c r="AT55" s="229"/>
      <c r="AU55" s="229"/>
      <c r="AV55" s="229"/>
      <c r="AW55" s="229"/>
      <c r="AX55" s="228"/>
      <c r="AY55" s="228"/>
      <c r="AZ55" s="228"/>
      <c r="BA55" s="228"/>
      <c r="BB55" s="228"/>
      <c r="BC55" s="229"/>
      <c r="BD55" s="229"/>
      <c r="BE55" s="229"/>
      <c r="BF55" s="229"/>
      <c r="BG55" s="229"/>
      <c r="BH55" s="228"/>
      <c r="BI55" s="228"/>
      <c r="BJ55" s="228"/>
      <c r="BK55" s="228"/>
      <c r="BL55" s="228"/>
      <c r="BM55" s="229"/>
      <c r="BN55" s="229"/>
      <c r="BO55" s="229"/>
      <c r="BP55" s="229"/>
      <c r="BQ55" s="229"/>
      <c r="BR55" s="228"/>
      <c r="BS55" s="228"/>
      <c r="BT55" s="228"/>
      <c r="BU55" s="228"/>
      <c r="BV55" s="228"/>
      <c r="BW55" s="230">
        <f t="shared" si="64"/>
        <v>0.71099999999999997</v>
      </c>
      <c r="BX55" s="230">
        <f t="shared" si="65"/>
        <v>0</v>
      </c>
      <c r="BY55" s="230">
        <f t="shared" si="66"/>
        <v>0</v>
      </c>
      <c r="BZ55" s="230">
        <f t="shared" si="67"/>
        <v>0.71099999999999997</v>
      </c>
      <c r="CA55" s="230">
        <f t="shared" si="68"/>
        <v>0</v>
      </c>
      <c r="CB55" s="230">
        <f t="shared" si="69"/>
        <v>0</v>
      </c>
      <c r="CC55" s="230">
        <f t="shared" si="70"/>
        <v>0</v>
      </c>
      <c r="CD55" s="230">
        <f t="shared" si="71"/>
        <v>0</v>
      </c>
      <c r="CE55" s="230">
        <f t="shared" si="72"/>
        <v>0</v>
      </c>
      <c r="CF55" s="230">
        <f t="shared" si="73"/>
        <v>0</v>
      </c>
      <c r="CG55" s="206"/>
    </row>
    <row r="56" spans="1:85" ht="31.5" x14ac:dyDescent="0.2">
      <c r="A56" s="215" t="s">
        <v>487</v>
      </c>
      <c r="B56" s="216" t="s">
        <v>793</v>
      </c>
      <c r="C56" s="215" t="s">
        <v>957</v>
      </c>
      <c r="D56" s="215"/>
      <c r="E56" s="215">
        <v>2022</v>
      </c>
      <c r="F56" s="215">
        <v>2022</v>
      </c>
      <c r="G56" s="206"/>
      <c r="H56" s="217">
        <v>0.47299999999999998</v>
      </c>
      <c r="I56" s="217">
        <v>0.47299999999999998</v>
      </c>
      <c r="J56" s="218">
        <v>43709</v>
      </c>
      <c r="K56" s="228"/>
      <c r="L56" s="228"/>
      <c r="M56" s="228"/>
      <c r="N56" s="228"/>
      <c r="O56" s="228"/>
      <c r="P56" s="229">
        <v>0.47299999999999998</v>
      </c>
      <c r="Q56" s="228"/>
      <c r="R56" s="228"/>
      <c r="S56" s="228"/>
      <c r="T56" s="229">
        <v>0.47299999999999998</v>
      </c>
      <c r="U56" s="228"/>
      <c r="V56" s="229"/>
      <c r="W56" s="228"/>
      <c r="X56" s="228"/>
      <c r="Y56" s="229"/>
      <c r="Z56" s="229"/>
      <c r="AA56" s="229"/>
      <c r="AB56" s="229"/>
      <c r="AC56" s="229"/>
      <c r="AD56" s="228"/>
      <c r="AE56" s="228"/>
      <c r="AF56" s="228"/>
      <c r="AG56" s="228"/>
      <c r="AH56" s="228"/>
      <c r="AI56" s="229">
        <v>0.47299999999999998</v>
      </c>
      <c r="AJ56" s="229"/>
      <c r="AK56" s="229"/>
      <c r="AL56" s="229">
        <v>0.47299999999999998</v>
      </c>
      <c r="AM56" s="229"/>
      <c r="AN56" s="228"/>
      <c r="AO56" s="228"/>
      <c r="AP56" s="228"/>
      <c r="AQ56" s="228"/>
      <c r="AR56" s="228"/>
      <c r="AS56" s="229"/>
      <c r="AT56" s="229"/>
      <c r="AU56" s="229"/>
      <c r="AV56" s="229"/>
      <c r="AW56" s="229"/>
      <c r="AX56" s="228"/>
      <c r="AY56" s="228"/>
      <c r="AZ56" s="228"/>
      <c r="BA56" s="228"/>
      <c r="BB56" s="228"/>
      <c r="BC56" s="229"/>
      <c r="BD56" s="229"/>
      <c r="BE56" s="229"/>
      <c r="BF56" s="229"/>
      <c r="BG56" s="229"/>
      <c r="BH56" s="228"/>
      <c r="BI56" s="228"/>
      <c r="BJ56" s="228"/>
      <c r="BK56" s="228"/>
      <c r="BL56" s="228"/>
      <c r="BM56" s="229"/>
      <c r="BN56" s="229"/>
      <c r="BO56" s="229"/>
      <c r="BP56" s="229"/>
      <c r="BQ56" s="229"/>
      <c r="BR56" s="228"/>
      <c r="BS56" s="228"/>
      <c r="BT56" s="228"/>
      <c r="BU56" s="228"/>
      <c r="BV56" s="228"/>
      <c r="BW56" s="230">
        <f t="shared" si="64"/>
        <v>0.47299999999999998</v>
      </c>
      <c r="BX56" s="230">
        <f t="shared" si="65"/>
        <v>0</v>
      </c>
      <c r="BY56" s="230">
        <f t="shared" si="66"/>
        <v>0</v>
      </c>
      <c r="BZ56" s="230">
        <f t="shared" si="67"/>
        <v>0.47299999999999998</v>
      </c>
      <c r="CA56" s="230">
        <f t="shared" si="68"/>
        <v>0</v>
      </c>
      <c r="CB56" s="230">
        <f t="shared" si="69"/>
        <v>0</v>
      </c>
      <c r="CC56" s="230">
        <f t="shared" si="70"/>
        <v>0</v>
      </c>
      <c r="CD56" s="230">
        <f t="shared" si="71"/>
        <v>0</v>
      </c>
      <c r="CE56" s="230">
        <f t="shared" si="72"/>
        <v>0</v>
      </c>
      <c r="CF56" s="230">
        <f t="shared" si="73"/>
        <v>0</v>
      </c>
      <c r="CG56" s="206"/>
    </row>
    <row r="57" spans="1:85" ht="31.5" x14ac:dyDescent="0.2">
      <c r="A57" s="215" t="s">
        <v>487</v>
      </c>
      <c r="B57" s="216" t="s">
        <v>795</v>
      </c>
      <c r="C57" s="215" t="s">
        <v>794</v>
      </c>
      <c r="D57" s="215"/>
      <c r="E57" s="215">
        <v>2022</v>
      </c>
      <c r="F57" s="215">
        <v>2022</v>
      </c>
      <c r="G57" s="206"/>
      <c r="H57" s="217">
        <v>0.72899999999999998</v>
      </c>
      <c r="I57" s="217">
        <v>0.72899999999999998</v>
      </c>
      <c r="J57" s="218">
        <v>43709</v>
      </c>
      <c r="K57" s="228"/>
      <c r="L57" s="228"/>
      <c r="M57" s="228"/>
      <c r="N57" s="228"/>
      <c r="O57" s="228"/>
      <c r="P57" s="229">
        <v>0.72899999999999998</v>
      </c>
      <c r="Q57" s="228"/>
      <c r="R57" s="228"/>
      <c r="S57" s="228"/>
      <c r="T57" s="229">
        <v>0.72899999999999998</v>
      </c>
      <c r="U57" s="228"/>
      <c r="V57" s="229"/>
      <c r="W57" s="228"/>
      <c r="X57" s="228"/>
      <c r="Y57" s="229"/>
      <c r="Z57" s="229"/>
      <c r="AA57" s="229"/>
      <c r="AB57" s="229"/>
      <c r="AC57" s="229"/>
      <c r="AD57" s="228"/>
      <c r="AE57" s="228"/>
      <c r="AF57" s="228"/>
      <c r="AG57" s="228"/>
      <c r="AH57" s="228"/>
      <c r="AI57" s="229">
        <v>0.72899999999999998</v>
      </c>
      <c r="AJ57" s="229"/>
      <c r="AK57" s="229"/>
      <c r="AL57" s="229">
        <v>0.72899999999999998</v>
      </c>
      <c r="AM57" s="229"/>
      <c r="AN57" s="228"/>
      <c r="AO57" s="228"/>
      <c r="AP57" s="228"/>
      <c r="AQ57" s="228"/>
      <c r="AR57" s="228"/>
      <c r="AS57" s="229"/>
      <c r="AT57" s="229"/>
      <c r="AU57" s="229"/>
      <c r="AV57" s="229"/>
      <c r="AW57" s="229"/>
      <c r="AX57" s="228"/>
      <c r="AY57" s="228"/>
      <c r="AZ57" s="228"/>
      <c r="BA57" s="228"/>
      <c r="BB57" s="228"/>
      <c r="BC57" s="229"/>
      <c r="BD57" s="229"/>
      <c r="BE57" s="229"/>
      <c r="BF57" s="229"/>
      <c r="BG57" s="229"/>
      <c r="BH57" s="228"/>
      <c r="BI57" s="228"/>
      <c r="BJ57" s="228"/>
      <c r="BK57" s="228"/>
      <c r="BL57" s="228"/>
      <c r="BM57" s="229"/>
      <c r="BN57" s="229"/>
      <c r="BO57" s="229"/>
      <c r="BP57" s="229"/>
      <c r="BQ57" s="229"/>
      <c r="BR57" s="228"/>
      <c r="BS57" s="228"/>
      <c r="BT57" s="228"/>
      <c r="BU57" s="228"/>
      <c r="BV57" s="228"/>
      <c r="BW57" s="230">
        <f t="shared" si="64"/>
        <v>0.72899999999999998</v>
      </c>
      <c r="BX57" s="230">
        <f t="shared" si="65"/>
        <v>0</v>
      </c>
      <c r="BY57" s="230">
        <f t="shared" si="66"/>
        <v>0</v>
      </c>
      <c r="BZ57" s="230">
        <f t="shared" si="67"/>
        <v>0.72899999999999998</v>
      </c>
      <c r="CA57" s="230">
        <f t="shared" si="68"/>
        <v>0</v>
      </c>
      <c r="CB57" s="230">
        <f t="shared" si="69"/>
        <v>0</v>
      </c>
      <c r="CC57" s="230">
        <f t="shared" si="70"/>
        <v>0</v>
      </c>
      <c r="CD57" s="230">
        <f t="shared" si="71"/>
        <v>0</v>
      </c>
      <c r="CE57" s="230">
        <f t="shared" si="72"/>
        <v>0</v>
      </c>
      <c r="CF57" s="230">
        <f t="shared" si="73"/>
        <v>0</v>
      </c>
      <c r="CG57" s="206"/>
    </row>
    <row r="58" spans="1:85" x14ac:dyDescent="0.2">
      <c r="A58" s="215" t="s">
        <v>487</v>
      </c>
      <c r="B58" s="216" t="s">
        <v>796</v>
      </c>
      <c r="C58" s="215" t="s">
        <v>797</v>
      </c>
      <c r="D58" s="215"/>
      <c r="E58" s="215">
        <v>2022</v>
      </c>
      <c r="F58" s="215">
        <v>2022</v>
      </c>
      <c r="G58" s="206"/>
      <c r="H58" s="217">
        <v>0.32400000000000001</v>
      </c>
      <c r="I58" s="217">
        <v>0.32400000000000001</v>
      </c>
      <c r="J58" s="218">
        <v>43709</v>
      </c>
      <c r="K58" s="228"/>
      <c r="L58" s="228"/>
      <c r="M58" s="228"/>
      <c r="N58" s="228"/>
      <c r="O58" s="228"/>
      <c r="P58" s="229">
        <v>0.32400000000000001</v>
      </c>
      <c r="Q58" s="228"/>
      <c r="R58" s="228"/>
      <c r="S58" s="228"/>
      <c r="T58" s="229">
        <v>0.32400000000000001</v>
      </c>
      <c r="U58" s="228"/>
      <c r="V58" s="229"/>
      <c r="W58" s="228"/>
      <c r="X58" s="228"/>
      <c r="Y58" s="229"/>
      <c r="Z58" s="229"/>
      <c r="AA58" s="229"/>
      <c r="AB58" s="229"/>
      <c r="AC58" s="229"/>
      <c r="AD58" s="228"/>
      <c r="AE58" s="228"/>
      <c r="AF58" s="228"/>
      <c r="AG58" s="228"/>
      <c r="AH58" s="228"/>
      <c r="AI58" s="229">
        <v>0.32400000000000001</v>
      </c>
      <c r="AJ58" s="229"/>
      <c r="AK58" s="229"/>
      <c r="AL58" s="229">
        <v>0.32400000000000001</v>
      </c>
      <c r="AM58" s="229"/>
      <c r="AN58" s="228"/>
      <c r="AO58" s="228"/>
      <c r="AP58" s="228"/>
      <c r="AQ58" s="228"/>
      <c r="AR58" s="228"/>
      <c r="AS58" s="229"/>
      <c r="AT58" s="229"/>
      <c r="AU58" s="229"/>
      <c r="AV58" s="229"/>
      <c r="AW58" s="229"/>
      <c r="AX58" s="228"/>
      <c r="AY58" s="228"/>
      <c r="AZ58" s="228"/>
      <c r="BA58" s="228"/>
      <c r="BB58" s="228"/>
      <c r="BC58" s="229"/>
      <c r="BD58" s="229"/>
      <c r="BE58" s="229"/>
      <c r="BF58" s="229"/>
      <c r="BG58" s="229"/>
      <c r="BH58" s="228"/>
      <c r="BI58" s="228"/>
      <c r="BJ58" s="228"/>
      <c r="BK58" s="228"/>
      <c r="BL58" s="228"/>
      <c r="BM58" s="229"/>
      <c r="BN58" s="229"/>
      <c r="BO58" s="229"/>
      <c r="BP58" s="229"/>
      <c r="BQ58" s="229"/>
      <c r="BR58" s="228"/>
      <c r="BS58" s="228"/>
      <c r="BT58" s="228"/>
      <c r="BU58" s="228"/>
      <c r="BV58" s="228"/>
      <c r="BW58" s="230">
        <f t="shared" si="64"/>
        <v>0.32400000000000001</v>
      </c>
      <c r="BX58" s="230">
        <f t="shared" si="65"/>
        <v>0</v>
      </c>
      <c r="BY58" s="230">
        <f t="shared" si="66"/>
        <v>0</v>
      </c>
      <c r="BZ58" s="230">
        <f t="shared" si="67"/>
        <v>0.32400000000000001</v>
      </c>
      <c r="CA58" s="230">
        <f t="shared" si="68"/>
        <v>0</v>
      </c>
      <c r="CB58" s="230">
        <f t="shared" si="69"/>
        <v>0</v>
      </c>
      <c r="CC58" s="230">
        <f t="shared" si="70"/>
        <v>0</v>
      </c>
      <c r="CD58" s="230">
        <f t="shared" si="71"/>
        <v>0</v>
      </c>
      <c r="CE58" s="230">
        <f t="shared" si="72"/>
        <v>0</v>
      </c>
      <c r="CF58" s="230">
        <f t="shared" si="73"/>
        <v>0</v>
      </c>
      <c r="CG58" s="206"/>
    </row>
    <row r="59" spans="1:85" x14ac:dyDescent="0.2">
      <c r="A59" s="215" t="s">
        <v>487</v>
      </c>
      <c r="B59" s="216" t="s">
        <v>798</v>
      </c>
      <c r="C59" s="215" t="s">
        <v>799</v>
      </c>
      <c r="D59" s="215"/>
      <c r="E59" s="215">
        <v>2022</v>
      </c>
      <c r="F59" s="215">
        <v>2022</v>
      </c>
      <c r="G59" s="206"/>
      <c r="H59" s="217">
        <v>0.32500000000000001</v>
      </c>
      <c r="I59" s="217">
        <v>0.32500000000000001</v>
      </c>
      <c r="J59" s="218">
        <v>43709</v>
      </c>
      <c r="K59" s="228"/>
      <c r="L59" s="228"/>
      <c r="M59" s="228"/>
      <c r="N59" s="228"/>
      <c r="O59" s="228"/>
      <c r="P59" s="229">
        <v>0.32500000000000001</v>
      </c>
      <c r="Q59" s="228"/>
      <c r="R59" s="228"/>
      <c r="S59" s="228"/>
      <c r="T59" s="229">
        <v>0.32500000000000001</v>
      </c>
      <c r="U59" s="228"/>
      <c r="V59" s="229"/>
      <c r="W59" s="228"/>
      <c r="X59" s="228"/>
      <c r="Y59" s="229"/>
      <c r="Z59" s="229"/>
      <c r="AA59" s="229"/>
      <c r="AB59" s="229"/>
      <c r="AC59" s="229"/>
      <c r="AD59" s="228"/>
      <c r="AE59" s="228"/>
      <c r="AF59" s="228"/>
      <c r="AG59" s="228"/>
      <c r="AH59" s="228"/>
      <c r="AI59" s="229">
        <v>0.32500000000000001</v>
      </c>
      <c r="AJ59" s="229"/>
      <c r="AK59" s="229"/>
      <c r="AL59" s="229">
        <v>0.32500000000000001</v>
      </c>
      <c r="AM59" s="229"/>
      <c r="AN59" s="228"/>
      <c r="AO59" s="228"/>
      <c r="AP59" s="228"/>
      <c r="AQ59" s="228"/>
      <c r="AR59" s="228"/>
      <c r="AS59" s="229"/>
      <c r="AT59" s="229"/>
      <c r="AU59" s="229"/>
      <c r="AV59" s="229"/>
      <c r="AW59" s="229"/>
      <c r="AX59" s="228"/>
      <c r="AY59" s="228"/>
      <c r="AZ59" s="228"/>
      <c r="BA59" s="228"/>
      <c r="BB59" s="228"/>
      <c r="BC59" s="229"/>
      <c r="BD59" s="229"/>
      <c r="BE59" s="229"/>
      <c r="BF59" s="229"/>
      <c r="BG59" s="229"/>
      <c r="BH59" s="228"/>
      <c r="BI59" s="228"/>
      <c r="BJ59" s="228"/>
      <c r="BK59" s="228"/>
      <c r="BL59" s="228"/>
      <c r="BM59" s="229"/>
      <c r="BN59" s="229"/>
      <c r="BO59" s="229"/>
      <c r="BP59" s="229"/>
      <c r="BQ59" s="229"/>
      <c r="BR59" s="228"/>
      <c r="BS59" s="228"/>
      <c r="BT59" s="228"/>
      <c r="BU59" s="228"/>
      <c r="BV59" s="228"/>
      <c r="BW59" s="230">
        <f t="shared" si="64"/>
        <v>0.32500000000000001</v>
      </c>
      <c r="BX59" s="230">
        <f t="shared" si="65"/>
        <v>0</v>
      </c>
      <c r="BY59" s="230">
        <f t="shared" si="66"/>
        <v>0</v>
      </c>
      <c r="BZ59" s="230">
        <f t="shared" si="67"/>
        <v>0.32500000000000001</v>
      </c>
      <c r="CA59" s="230">
        <f t="shared" si="68"/>
        <v>0</v>
      </c>
      <c r="CB59" s="230">
        <f t="shared" si="69"/>
        <v>0</v>
      </c>
      <c r="CC59" s="230">
        <f t="shared" si="70"/>
        <v>0</v>
      </c>
      <c r="CD59" s="230">
        <f t="shared" si="71"/>
        <v>0</v>
      </c>
      <c r="CE59" s="230">
        <f t="shared" si="72"/>
        <v>0</v>
      </c>
      <c r="CF59" s="230">
        <f t="shared" si="73"/>
        <v>0</v>
      </c>
      <c r="CG59" s="206"/>
    </row>
    <row r="60" spans="1:85" x14ac:dyDescent="0.2">
      <c r="A60" s="215" t="s">
        <v>487</v>
      </c>
      <c r="B60" s="216" t="s">
        <v>800</v>
      </c>
      <c r="C60" s="215" t="s">
        <v>801</v>
      </c>
      <c r="D60" s="215"/>
      <c r="E60" s="215">
        <v>2022</v>
      </c>
      <c r="F60" s="215">
        <v>2022</v>
      </c>
      <c r="G60" s="206"/>
      <c r="H60" s="217">
        <v>0.32500000000000001</v>
      </c>
      <c r="I60" s="217">
        <v>0.32500000000000001</v>
      </c>
      <c r="J60" s="218">
        <v>43709</v>
      </c>
      <c r="K60" s="228"/>
      <c r="L60" s="228"/>
      <c r="M60" s="228"/>
      <c r="N60" s="228"/>
      <c r="O60" s="228"/>
      <c r="P60" s="229">
        <v>0.32500000000000001</v>
      </c>
      <c r="Q60" s="228"/>
      <c r="R60" s="228"/>
      <c r="S60" s="228"/>
      <c r="T60" s="229">
        <v>0.32500000000000001</v>
      </c>
      <c r="U60" s="228"/>
      <c r="V60" s="229"/>
      <c r="W60" s="228"/>
      <c r="X60" s="228"/>
      <c r="Y60" s="229"/>
      <c r="Z60" s="229"/>
      <c r="AA60" s="229"/>
      <c r="AB60" s="229"/>
      <c r="AC60" s="229"/>
      <c r="AD60" s="228"/>
      <c r="AE60" s="228"/>
      <c r="AF60" s="228"/>
      <c r="AG60" s="228"/>
      <c r="AH60" s="228"/>
      <c r="AI60" s="229">
        <v>0.32500000000000001</v>
      </c>
      <c r="AJ60" s="229"/>
      <c r="AK60" s="229"/>
      <c r="AL60" s="229">
        <v>0.32500000000000001</v>
      </c>
      <c r="AM60" s="229"/>
      <c r="AN60" s="228"/>
      <c r="AO60" s="228"/>
      <c r="AP60" s="228"/>
      <c r="AQ60" s="228"/>
      <c r="AR60" s="228"/>
      <c r="AS60" s="229"/>
      <c r="AT60" s="229"/>
      <c r="AU60" s="229"/>
      <c r="AV60" s="229"/>
      <c r="AW60" s="229"/>
      <c r="AX60" s="228"/>
      <c r="AY60" s="228"/>
      <c r="AZ60" s="228"/>
      <c r="BA60" s="228"/>
      <c r="BB60" s="228"/>
      <c r="BC60" s="229"/>
      <c r="BD60" s="229"/>
      <c r="BE60" s="229"/>
      <c r="BF60" s="229"/>
      <c r="BG60" s="229"/>
      <c r="BH60" s="228"/>
      <c r="BI60" s="228"/>
      <c r="BJ60" s="228"/>
      <c r="BK60" s="228"/>
      <c r="BL60" s="228"/>
      <c r="BM60" s="229"/>
      <c r="BN60" s="229"/>
      <c r="BO60" s="229"/>
      <c r="BP60" s="229"/>
      <c r="BQ60" s="229"/>
      <c r="BR60" s="228"/>
      <c r="BS60" s="228"/>
      <c r="BT60" s="228"/>
      <c r="BU60" s="228"/>
      <c r="BV60" s="228"/>
      <c r="BW60" s="230">
        <f t="shared" si="64"/>
        <v>0.32500000000000001</v>
      </c>
      <c r="BX60" s="230">
        <f t="shared" si="65"/>
        <v>0</v>
      </c>
      <c r="BY60" s="230">
        <f t="shared" si="66"/>
        <v>0</v>
      </c>
      <c r="BZ60" s="230">
        <f t="shared" si="67"/>
        <v>0.32500000000000001</v>
      </c>
      <c r="CA60" s="230">
        <f t="shared" si="68"/>
        <v>0</v>
      </c>
      <c r="CB60" s="230">
        <f t="shared" si="69"/>
        <v>0</v>
      </c>
      <c r="CC60" s="230">
        <f t="shared" si="70"/>
        <v>0</v>
      </c>
      <c r="CD60" s="230">
        <f t="shared" si="71"/>
        <v>0</v>
      </c>
      <c r="CE60" s="230">
        <f t="shared" si="72"/>
        <v>0</v>
      </c>
      <c r="CF60" s="230">
        <f t="shared" si="73"/>
        <v>0</v>
      </c>
      <c r="CG60" s="206"/>
    </row>
    <row r="61" spans="1:85" ht="31.5" x14ac:dyDescent="0.2">
      <c r="A61" s="215" t="s">
        <v>487</v>
      </c>
      <c r="B61" s="216" t="s">
        <v>802</v>
      </c>
      <c r="C61" s="215" t="s">
        <v>803</v>
      </c>
      <c r="D61" s="215"/>
      <c r="E61" s="215">
        <v>2022</v>
      </c>
      <c r="F61" s="215">
        <v>2022</v>
      </c>
      <c r="G61" s="206"/>
      <c r="H61" s="217">
        <v>0.72899999999999998</v>
      </c>
      <c r="I61" s="217">
        <v>0.72899999999999998</v>
      </c>
      <c r="J61" s="218">
        <v>43709</v>
      </c>
      <c r="K61" s="228"/>
      <c r="L61" s="228"/>
      <c r="M61" s="228"/>
      <c r="N61" s="228"/>
      <c r="O61" s="228"/>
      <c r="P61" s="229">
        <v>0.72899999999999998</v>
      </c>
      <c r="Q61" s="228"/>
      <c r="R61" s="228"/>
      <c r="S61" s="228"/>
      <c r="T61" s="229">
        <v>0.72899999999999998</v>
      </c>
      <c r="U61" s="228"/>
      <c r="V61" s="229"/>
      <c r="W61" s="228"/>
      <c r="X61" s="228"/>
      <c r="Y61" s="229"/>
      <c r="Z61" s="229"/>
      <c r="AA61" s="229"/>
      <c r="AB61" s="229"/>
      <c r="AC61" s="229"/>
      <c r="AD61" s="228"/>
      <c r="AE61" s="228"/>
      <c r="AF61" s="228"/>
      <c r="AG61" s="228"/>
      <c r="AH61" s="228"/>
      <c r="AI61" s="229">
        <v>0.72899999999999998</v>
      </c>
      <c r="AJ61" s="229"/>
      <c r="AK61" s="229"/>
      <c r="AL61" s="229">
        <v>0.72899999999999998</v>
      </c>
      <c r="AM61" s="229"/>
      <c r="AN61" s="228"/>
      <c r="AO61" s="228"/>
      <c r="AP61" s="228"/>
      <c r="AQ61" s="228"/>
      <c r="AR61" s="228"/>
      <c r="AS61" s="229"/>
      <c r="AT61" s="229"/>
      <c r="AU61" s="229"/>
      <c r="AV61" s="229"/>
      <c r="AW61" s="229"/>
      <c r="AX61" s="228"/>
      <c r="AY61" s="228"/>
      <c r="AZ61" s="228"/>
      <c r="BA61" s="228"/>
      <c r="BB61" s="228"/>
      <c r="BC61" s="229"/>
      <c r="BD61" s="229"/>
      <c r="BE61" s="229"/>
      <c r="BF61" s="229"/>
      <c r="BG61" s="229"/>
      <c r="BH61" s="228"/>
      <c r="BI61" s="228"/>
      <c r="BJ61" s="228"/>
      <c r="BK61" s="228"/>
      <c r="BL61" s="228"/>
      <c r="BM61" s="229"/>
      <c r="BN61" s="229"/>
      <c r="BO61" s="229"/>
      <c r="BP61" s="229"/>
      <c r="BQ61" s="229"/>
      <c r="BR61" s="228"/>
      <c r="BS61" s="228"/>
      <c r="BT61" s="228"/>
      <c r="BU61" s="228"/>
      <c r="BV61" s="228"/>
      <c r="BW61" s="230">
        <f t="shared" si="64"/>
        <v>0.72899999999999998</v>
      </c>
      <c r="BX61" s="230">
        <f t="shared" si="65"/>
        <v>0</v>
      </c>
      <c r="BY61" s="230">
        <f t="shared" si="66"/>
        <v>0</v>
      </c>
      <c r="BZ61" s="230">
        <f t="shared" si="67"/>
        <v>0.72899999999999998</v>
      </c>
      <c r="CA61" s="230">
        <f t="shared" si="68"/>
        <v>0</v>
      </c>
      <c r="CB61" s="230">
        <f t="shared" si="69"/>
        <v>0</v>
      </c>
      <c r="CC61" s="230">
        <f t="shared" si="70"/>
        <v>0</v>
      </c>
      <c r="CD61" s="230">
        <f t="shared" si="71"/>
        <v>0</v>
      </c>
      <c r="CE61" s="230">
        <f t="shared" si="72"/>
        <v>0</v>
      </c>
      <c r="CF61" s="230">
        <f t="shared" si="73"/>
        <v>0</v>
      </c>
      <c r="CG61" s="206"/>
    </row>
    <row r="62" spans="1:85" x14ac:dyDescent="0.2">
      <c r="A62" s="215" t="s">
        <v>487</v>
      </c>
      <c r="B62" s="216" t="s">
        <v>804</v>
      </c>
      <c r="C62" s="215" t="s">
        <v>805</v>
      </c>
      <c r="D62" s="215"/>
      <c r="E62" s="215">
        <v>2022</v>
      </c>
      <c r="F62" s="215">
        <v>2022</v>
      </c>
      <c r="G62" s="206"/>
      <c r="H62" s="217">
        <v>0.39400000000000002</v>
      </c>
      <c r="I62" s="217">
        <v>0.39400000000000002</v>
      </c>
      <c r="J62" s="218">
        <v>43709</v>
      </c>
      <c r="K62" s="228"/>
      <c r="L62" s="228"/>
      <c r="M62" s="228"/>
      <c r="N62" s="228"/>
      <c r="O62" s="228"/>
      <c r="P62" s="229">
        <v>0.39400000000000002</v>
      </c>
      <c r="Q62" s="228"/>
      <c r="R62" s="228"/>
      <c r="S62" s="228"/>
      <c r="T62" s="229">
        <v>0.39400000000000002</v>
      </c>
      <c r="U62" s="228"/>
      <c r="V62" s="229"/>
      <c r="W62" s="228"/>
      <c r="X62" s="228"/>
      <c r="Y62" s="229"/>
      <c r="Z62" s="229"/>
      <c r="AA62" s="229"/>
      <c r="AB62" s="229"/>
      <c r="AC62" s="229"/>
      <c r="AD62" s="228"/>
      <c r="AE62" s="228"/>
      <c r="AF62" s="228"/>
      <c r="AG62" s="228"/>
      <c r="AH62" s="228"/>
      <c r="AI62" s="229">
        <v>0.39400000000000002</v>
      </c>
      <c r="AJ62" s="229"/>
      <c r="AK62" s="229"/>
      <c r="AL62" s="229">
        <v>0.39400000000000002</v>
      </c>
      <c r="AM62" s="229"/>
      <c r="AN62" s="228"/>
      <c r="AO62" s="228"/>
      <c r="AP62" s="228"/>
      <c r="AQ62" s="228"/>
      <c r="AR62" s="228"/>
      <c r="AS62" s="229"/>
      <c r="AT62" s="229"/>
      <c r="AU62" s="229"/>
      <c r="AV62" s="229"/>
      <c r="AW62" s="229"/>
      <c r="AX62" s="228"/>
      <c r="AY62" s="228"/>
      <c r="AZ62" s="228"/>
      <c r="BA62" s="228"/>
      <c r="BB62" s="228"/>
      <c r="BC62" s="229"/>
      <c r="BD62" s="229"/>
      <c r="BE62" s="229"/>
      <c r="BF62" s="229"/>
      <c r="BG62" s="229"/>
      <c r="BH62" s="228"/>
      <c r="BI62" s="228"/>
      <c r="BJ62" s="228"/>
      <c r="BK62" s="228"/>
      <c r="BL62" s="228"/>
      <c r="BM62" s="229"/>
      <c r="BN62" s="229"/>
      <c r="BO62" s="229"/>
      <c r="BP62" s="229"/>
      <c r="BQ62" s="229"/>
      <c r="BR62" s="228"/>
      <c r="BS62" s="228"/>
      <c r="BT62" s="228"/>
      <c r="BU62" s="228"/>
      <c r="BV62" s="228"/>
      <c r="BW62" s="230">
        <f t="shared" si="64"/>
        <v>0.39400000000000002</v>
      </c>
      <c r="BX62" s="230">
        <f t="shared" si="65"/>
        <v>0</v>
      </c>
      <c r="BY62" s="230">
        <f t="shared" si="66"/>
        <v>0</v>
      </c>
      <c r="BZ62" s="230">
        <f t="shared" si="67"/>
        <v>0.39400000000000002</v>
      </c>
      <c r="CA62" s="230">
        <f t="shared" si="68"/>
        <v>0</v>
      </c>
      <c r="CB62" s="230">
        <f t="shared" si="69"/>
        <v>0</v>
      </c>
      <c r="CC62" s="230">
        <f t="shared" si="70"/>
        <v>0</v>
      </c>
      <c r="CD62" s="230">
        <f t="shared" si="71"/>
        <v>0</v>
      </c>
      <c r="CE62" s="230">
        <f t="shared" si="72"/>
        <v>0</v>
      </c>
      <c r="CF62" s="230">
        <f t="shared" si="73"/>
        <v>0</v>
      </c>
      <c r="CG62" s="206"/>
    </row>
    <row r="63" spans="1:85" x14ac:dyDescent="0.2">
      <c r="A63" s="215" t="s">
        <v>487</v>
      </c>
      <c r="B63" s="216" t="s">
        <v>806</v>
      </c>
      <c r="C63" s="215" t="s">
        <v>807</v>
      </c>
      <c r="D63" s="215"/>
      <c r="E63" s="215">
        <v>2022</v>
      </c>
      <c r="F63" s="215">
        <v>2022</v>
      </c>
      <c r="G63" s="206"/>
      <c r="H63" s="217">
        <v>0.39400000000000002</v>
      </c>
      <c r="I63" s="217">
        <v>0.39400000000000002</v>
      </c>
      <c r="J63" s="218">
        <v>43709</v>
      </c>
      <c r="K63" s="228"/>
      <c r="L63" s="228"/>
      <c r="M63" s="228"/>
      <c r="N63" s="228"/>
      <c r="O63" s="228"/>
      <c r="P63" s="229">
        <v>0.39400000000000002</v>
      </c>
      <c r="Q63" s="228"/>
      <c r="R63" s="228"/>
      <c r="S63" s="228"/>
      <c r="T63" s="229">
        <v>0.39400000000000002</v>
      </c>
      <c r="U63" s="228"/>
      <c r="V63" s="229"/>
      <c r="W63" s="228"/>
      <c r="X63" s="228"/>
      <c r="Y63" s="229"/>
      <c r="Z63" s="229"/>
      <c r="AA63" s="229"/>
      <c r="AB63" s="229"/>
      <c r="AC63" s="229"/>
      <c r="AD63" s="228"/>
      <c r="AE63" s="228"/>
      <c r="AF63" s="228"/>
      <c r="AG63" s="228"/>
      <c r="AH63" s="228"/>
      <c r="AI63" s="229">
        <v>0.39400000000000002</v>
      </c>
      <c r="AJ63" s="229"/>
      <c r="AK63" s="229"/>
      <c r="AL63" s="229">
        <v>0.39400000000000002</v>
      </c>
      <c r="AM63" s="229"/>
      <c r="AN63" s="228"/>
      <c r="AO63" s="228"/>
      <c r="AP63" s="228"/>
      <c r="AQ63" s="228"/>
      <c r="AR63" s="228"/>
      <c r="AS63" s="229"/>
      <c r="AT63" s="229"/>
      <c r="AU63" s="229"/>
      <c r="AV63" s="229"/>
      <c r="AW63" s="229"/>
      <c r="AX63" s="228"/>
      <c r="AY63" s="228"/>
      <c r="AZ63" s="228"/>
      <c r="BA63" s="228"/>
      <c r="BB63" s="228"/>
      <c r="BC63" s="229"/>
      <c r="BD63" s="229"/>
      <c r="BE63" s="229"/>
      <c r="BF63" s="229"/>
      <c r="BG63" s="229"/>
      <c r="BH63" s="228"/>
      <c r="BI63" s="228"/>
      <c r="BJ63" s="228"/>
      <c r="BK63" s="228"/>
      <c r="BL63" s="228"/>
      <c r="BM63" s="229"/>
      <c r="BN63" s="229"/>
      <c r="BO63" s="229"/>
      <c r="BP63" s="229"/>
      <c r="BQ63" s="229"/>
      <c r="BR63" s="228"/>
      <c r="BS63" s="228"/>
      <c r="BT63" s="228"/>
      <c r="BU63" s="228"/>
      <c r="BV63" s="228"/>
      <c r="BW63" s="230">
        <f t="shared" si="64"/>
        <v>0.39400000000000002</v>
      </c>
      <c r="BX63" s="230">
        <f t="shared" si="65"/>
        <v>0</v>
      </c>
      <c r="BY63" s="230">
        <f t="shared" si="66"/>
        <v>0</v>
      </c>
      <c r="BZ63" s="230">
        <f t="shared" si="67"/>
        <v>0.39400000000000002</v>
      </c>
      <c r="CA63" s="230">
        <f t="shared" si="68"/>
        <v>0</v>
      </c>
      <c r="CB63" s="230">
        <f t="shared" si="69"/>
        <v>0</v>
      </c>
      <c r="CC63" s="230">
        <f t="shared" si="70"/>
        <v>0</v>
      </c>
      <c r="CD63" s="230">
        <f t="shared" si="71"/>
        <v>0</v>
      </c>
      <c r="CE63" s="230">
        <f t="shared" si="72"/>
        <v>0</v>
      </c>
      <c r="CF63" s="230">
        <f t="shared" si="73"/>
        <v>0</v>
      </c>
      <c r="CG63" s="206"/>
    </row>
    <row r="64" spans="1:85" x14ac:dyDescent="0.2">
      <c r="A64" s="215" t="s">
        <v>487</v>
      </c>
      <c r="B64" s="216" t="s">
        <v>808</v>
      </c>
      <c r="C64" s="215" t="s">
        <v>809</v>
      </c>
      <c r="D64" s="215"/>
      <c r="E64" s="215">
        <v>2022</v>
      </c>
      <c r="F64" s="215">
        <v>2022</v>
      </c>
      <c r="G64" s="206"/>
      <c r="H64" s="217">
        <v>0.39400000000000002</v>
      </c>
      <c r="I64" s="217">
        <v>0.39400000000000002</v>
      </c>
      <c r="J64" s="218">
        <v>43709</v>
      </c>
      <c r="K64" s="228"/>
      <c r="L64" s="228"/>
      <c r="M64" s="228"/>
      <c r="N64" s="228"/>
      <c r="O64" s="228"/>
      <c r="P64" s="229">
        <v>0.39400000000000002</v>
      </c>
      <c r="Q64" s="228"/>
      <c r="R64" s="228"/>
      <c r="S64" s="228"/>
      <c r="T64" s="229">
        <v>0.39400000000000002</v>
      </c>
      <c r="U64" s="228"/>
      <c r="V64" s="229"/>
      <c r="W64" s="228"/>
      <c r="X64" s="228"/>
      <c r="Y64" s="229"/>
      <c r="Z64" s="229"/>
      <c r="AA64" s="229"/>
      <c r="AB64" s="229"/>
      <c r="AC64" s="229"/>
      <c r="AD64" s="228"/>
      <c r="AE64" s="228"/>
      <c r="AF64" s="228"/>
      <c r="AG64" s="228"/>
      <c r="AH64" s="228"/>
      <c r="AI64" s="229">
        <v>0.39400000000000002</v>
      </c>
      <c r="AJ64" s="229"/>
      <c r="AK64" s="229"/>
      <c r="AL64" s="229">
        <v>0.39400000000000002</v>
      </c>
      <c r="AM64" s="229"/>
      <c r="AN64" s="228"/>
      <c r="AO64" s="228"/>
      <c r="AP64" s="228"/>
      <c r="AQ64" s="228"/>
      <c r="AR64" s="228"/>
      <c r="AS64" s="229"/>
      <c r="AT64" s="229"/>
      <c r="AU64" s="229"/>
      <c r="AV64" s="229"/>
      <c r="AW64" s="229"/>
      <c r="AX64" s="228"/>
      <c r="AY64" s="228"/>
      <c r="AZ64" s="228"/>
      <c r="BA64" s="228"/>
      <c r="BB64" s="228"/>
      <c r="BC64" s="229"/>
      <c r="BD64" s="229"/>
      <c r="BE64" s="229"/>
      <c r="BF64" s="229"/>
      <c r="BG64" s="229"/>
      <c r="BH64" s="228"/>
      <c r="BI64" s="228"/>
      <c r="BJ64" s="228"/>
      <c r="BK64" s="228"/>
      <c r="BL64" s="228"/>
      <c r="BM64" s="229"/>
      <c r="BN64" s="229"/>
      <c r="BO64" s="229"/>
      <c r="BP64" s="229"/>
      <c r="BQ64" s="229"/>
      <c r="BR64" s="228"/>
      <c r="BS64" s="228"/>
      <c r="BT64" s="228"/>
      <c r="BU64" s="228"/>
      <c r="BV64" s="228"/>
      <c r="BW64" s="230">
        <f t="shared" si="64"/>
        <v>0.39400000000000002</v>
      </c>
      <c r="BX64" s="230">
        <f t="shared" si="65"/>
        <v>0</v>
      </c>
      <c r="BY64" s="230">
        <f t="shared" si="66"/>
        <v>0</v>
      </c>
      <c r="BZ64" s="230">
        <f t="shared" si="67"/>
        <v>0.39400000000000002</v>
      </c>
      <c r="CA64" s="230">
        <f t="shared" si="68"/>
        <v>0</v>
      </c>
      <c r="CB64" s="230">
        <f t="shared" si="69"/>
        <v>0</v>
      </c>
      <c r="CC64" s="230">
        <f t="shared" si="70"/>
        <v>0</v>
      </c>
      <c r="CD64" s="230">
        <f t="shared" si="71"/>
        <v>0</v>
      </c>
      <c r="CE64" s="230">
        <f t="shared" si="72"/>
        <v>0</v>
      </c>
      <c r="CF64" s="230">
        <f t="shared" si="73"/>
        <v>0</v>
      </c>
      <c r="CG64" s="206"/>
    </row>
    <row r="65" spans="1:85" x14ac:dyDescent="0.2">
      <c r="A65" s="215" t="s">
        <v>487</v>
      </c>
      <c r="B65" s="216" t="s">
        <v>810</v>
      </c>
      <c r="C65" s="215" t="s">
        <v>811</v>
      </c>
      <c r="D65" s="215"/>
      <c r="E65" s="215">
        <v>2022</v>
      </c>
      <c r="F65" s="215">
        <v>2022</v>
      </c>
      <c r="G65" s="206"/>
      <c r="H65" s="217">
        <v>0.39400000000000002</v>
      </c>
      <c r="I65" s="217">
        <v>0.39400000000000002</v>
      </c>
      <c r="J65" s="218">
        <v>43709</v>
      </c>
      <c r="K65" s="228"/>
      <c r="L65" s="228"/>
      <c r="M65" s="228"/>
      <c r="N65" s="228"/>
      <c r="O65" s="228"/>
      <c r="P65" s="229">
        <v>0.39400000000000002</v>
      </c>
      <c r="Q65" s="228"/>
      <c r="R65" s="228"/>
      <c r="S65" s="228"/>
      <c r="T65" s="229">
        <v>0.39400000000000002</v>
      </c>
      <c r="U65" s="228"/>
      <c r="V65" s="229"/>
      <c r="W65" s="228"/>
      <c r="X65" s="228"/>
      <c r="Y65" s="229"/>
      <c r="Z65" s="229"/>
      <c r="AA65" s="229"/>
      <c r="AB65" s="229"/>
      <c r="AC65" s="229"/>
      <c r="AD65" s="228"/>
      <c r="AE65" s="228"/>
      <c r="AF65" s="228"/>
      <c r="AG65" s="228"/>
      <c r="AH65" s="228"/>
      <c r="AI65" s="229">
        <v>0.39400000000000002</v>
      </c>
      <c r="AJ65" s="229"/>
      <c r="AK65" s="229"/>
      <c r="AL65" s="229">
        <v>0.39400000000000002</v>
      </c>
      <c r="AM65" s="229"/>
      <c r="AN65" s="228"/>
      <c r="AO65" s="228"/>
      <c r="AP65" s="228"/>
      <c r="AQ65" s="228"/>
      <c r="AR65" s="228"/>
      <c r="AS65" s="229"/>
      <c r="AT65" s="229"/>
      <c r="AU65" s="229"/>
      <c r="AV65" s="229"/>
      <c r="AW65" s="229"/>
      <c r="AX65" s="228"/>
      <c r="AY65" s="228"/>
      <c r="AZ65" s="228"/>
      <c r="BA65" s="228"/>
      <c r="BB65" s="228"/>
      <c r="BC65" s="229"/>
      <c r="BD65" s="229"/>
      <c r="BE65" s="229"/>
      <c r="BF65" s="229"/>
      <c r="BG65" s="229"/>
      <c r="BH65" s="228"/>
      <c r="BI65" s="228"/>
      <c r="BJ65" s="228"/>
      <c r="BK65" s="228"/>
      <c r="BL65" s="228"/>
      <c r="BM65" s="229"/>
      <c r="BN65" s="229"/>
      <c r="BO65" s="229"/>
      <c r="BP65" s="229"/>
      <c r="BQ65" s="229"/>
      <c r="BR65" s="228"/>
      <c r="BS65" s="228"/>
      <c r="BT65" s="228"/>
      <c r="BU65" s="228"/>
      <c r="BV65" s="228"/>
      <c r="BW65" s="230">
        <f t="shared" si="64"/>
        <v>0.39400000000000002</v>
      </c>
      <c r="BX65" s="230">
        <f t="shared" si="65"/>
        <v>0</v>
      </c>
      <c r="BY65" s="230">
        <f t="shared" si="66"/>
        <v>0</v>
      </c>
      <c r="BZ65" s="230">
        <f t="shared" si="67"/>
        <v>0.39400000000000002</v>
      </c>
      <c r="CA65" s="230">
        <f t="shared" si="68"/>
        <v>0</v>
      </c>
      <c r="CB65" s="230">
        <f t="shared" si="69"/>
        <v>0</v>
      </c>
      <c r="CC65" s="230">
        <f t="shared" si="70"/>
        <v>0</v>
      </c>
      <c r="CD65" s="230">
        <f t="shared" si="71"/>
        <v>0</v>
      </c>
      <c r="CE65" s="230">
        <f t="shared" si="72"/>
        <v>0</v>
      </c>
      <c r="CF65" s="230">
        <f t="shared" si="73"/>
        <v>0</v>
      </c>
      <c r="CG65" s="206"/>
    </row>
    <row r="66" spans="1:85" x14ac:dyDescent="0.2">
      <c r="A66" s="215" t="s">
        <v>487</v>
      </c>
      <c r="B66" s="216" t="s">
        <v>812</v>
      </c>
      <c r="C66" s="215" t="s">
        <v>813</v>
      </c>
      <c r="D66" s="215"/>
      <c r="E66" s="215">
        <v>2022</v>
      </c>
      <c r="F66" s="215">
        <v>2022</v>
      </c>
      <c r="G66" s="206"/>
      <c r="H66" s="217">
        <v>0.39300000000000002</v>
      </c>
      <c r="I66" s="217">
        <v>0.39300000000000002</v>
      </c>
      <c r="J66" s="218">
        <v>43709</v>
      </c>
      <c r="K66" s="228"/>
      <c r="L66" s="228"/>
      <c r="M66" s="228"/>
      <c r="N66" s="228"/>
      <c r="O66" s="228"/>
      <c r="P66" s="229">
        <v>0.39300000000000002</v>
      </c>
      <c r="Q66" s="228"/>
      <c r="R66" s="228"/>
      <c r="S66" s="228"/>
      <c r="T66" s="229">
        <v>0.39300000000000002</v>
      </c>
      <c r="U66" s="228"/>
      <c r="V66" s="229"/>
      <c r="W66" s="228"/>
      <c r="X66" s="228"/>
      <c r="Y66" s="229"/>
      <c r="Z66" s="229"/>
      <c r="AA66" s="229"/>
      <c r="AB66" s="229"/>
      <c r="AC66" s="229"/>
      <c r="AD66" s="228"/>
      <c r="AE66" s="228"/>
      <c r="AF66" s="228"/>
      <c r="AG66" s="228"/>
      <c r="AH66" s="228"/>
      <c r="AI66" s="229">
        <v>0.39300000000000002</v>
      </c>
      <c r="AJ66" s="229"/>
      <c r="AK66" s="229"/>
      <c r="AL66" s="229">
        <v>0.39300000000000002</v>
      </c>
      <c r="AM66" s="229"/>
      <c r="AN66" s="228"/>
      <c r="AO66" s="228"/>
      <c r="AP66" s="228"/>
      <c r="AQ66" s="228"/>
      <c r="AR66" s="228"/>
      <c r="AS66" s="229"/>
      <c r="AT66" s="229"/>
      <c r="AU66" s="229"/>
      <c r="AV66" s="229"/>
      <c r="AW66" s="229"/>
      <c r="AX66" s="228"/>
      <c r="AY66" s="228"/>
      <c r="AZ66" s="228"/>
      <c r="BA66" s="228"/>
      <c r="BB66" s="228"/>
      <c r="BC66" s="229"/>
      <c r="BD66" s="229"/>
      <c r="BE66" s="229"/>
      <c r="BF66" s="229"/>
      <c r="BG66" s="229"/>
      <c r="BH66" s="228"/>
      <c r="BI66" s="228"/>
      <c r="BJ66" s="228"/>
      <c r="BK66" s="228"/>
      <c r="BL66" s="228"/>
      <c r="BM66" s="229"/>
      <c r="BN66" s="229"/>
      <c r="BO66" s="229"/>
      <c r="BP66" s="229"/>
      <c r="BQ66" s="229"/>
      <c r="BR66" s="228"/>
      <c r="BS66" s="228"/>
      <c r="BT66" s="228"/>
      <c r="BU66" s="228"/>
      <c r="BV66" s="228"/>
      <c r="BW66" s="230">
        <f t="shared" si="64"/>
        <v>0.39300000000000002</v>
      </c>
      <c r="BX66" s="230">
        <f t="shared" si="65"/>
        <v>0</v>
      </c>
      <c r="BY66" s="230">
        <f t="shared" si="66"/>
        <v>0</v>
      </c>
      <c r="BZ66" s="230">
        <f t="shared" si="67"/>
        <v>0.39300000000000002</v>
      </c>
      <c r="CA66" s="230">
        <f t="shared" si="68"/>
        <v>0</v>
      </c>
      <c r="CB66" s="230">
        <f t="shared" si="69"/>
        <v>0</v>
      </c>
      <c r="CC66" s="230">
        <f t="shared" si="70"/>
        <v>0</v>
      </c>
      <c r="CD66" s="230">
        <f t="shared" si="71"/>
        <v>0</v>
      </c>
      <c r="CE66" s="230">
        <f t="shared" si="72"/>
        <v>0</v>
      </c>
      <c r="CF66" s="230">
        <f t="shared" si="73"/>
        <v>0</v>
      </c>
      <c r="CG66" s="206"/>
    </row>
    <row r="67" spans="1:85" ht="31.5" x14ac:dyDescent="0.2">
      <c r="A67" s="215" t="s">
        <v>487</v>
      </c>
      <c r="B67" s="216" t="s">
        <v>814</v>
      </c>
      <c r="C67" s="215" t="s">
        <v>815</v>
      </c>
      <c r="D67" s="215"/>
      <c r="E67" s="215">
        <v>2022</v>
      </c>
      <c r="F67" s="215">
        <v>2022</v>
      </c>
      <c r="G67" s="206"/>
      <c r="H67" s="217">
        <v>0.61299999999999999</v>
      </c>
      <c r="I67" s="217">
        <v>0.61299999999999999</v>
      </c>
      <c r="J67" s="218">
        <v>43709</v>
      </c>
      <c r="K67" s="228"/>
      <c r="L67" s="228"/>
      <c r="M67" s="228"/>
      <c r="N67" s="228"/>
      <c r="O67" s="228"/>
      <c r="P67" s="229">
        <v>0.61299999999999999</v>
      </c>
      <c r="Q67" s="228"/>
      <c r="R67" s="228"/>
      <c r="S67" s="228"/>
      <c r="T67" s="229">
        <v>0.61299999999999999</v>
      </c>
      <c r="U67" s="228"/>
      <c r="V67" s="229"/>
      <c r="W67" s="228"/>
      <c r="X67" s="228"/>
      <c r="Y67" s="229"/>
      <c r="Z67" s="229"/>
      <c r="AA67" s="229"/>
      <c r="AB67" s="229"/>
      <c r="AC67" s="229"/>
      <c r="AD67" s="228"/>
      <c r="AE67" s="228"/>
      <c r="AF67" s="228"/>
      <c r="AG67" s="228"/>
      <c r="AH67" s="228"/>
      <c r="AI67" s="229">
        <v>0.61299999999999999</v>
      </c>
      <c r="AJ67" s="229"/>
      <c r="AK67" s="229"/>
      <c r="AL67" s="229">
        <v>0.61299999999999999</v>
      </c>
      <c r="AM67" s="229"/>
      <c r="AN67" s="228"/>
      <c r="AO67" s="228"/>
      <c r="AP67" s="228"/>
      <c r="AQ67" s="228"/>
      <c r="AR67" s="228"/>
      <c r="AS67" s="229"/>
      <c r="AT67" s="229"/>
      <c r="AU67" s="229"/>
      <c r="AV67" s="229"/>
      <c r="AW67" s="229"/>
      <c r="AX67" s="228"/>
      <c r="AY67" s="228"/>
      <c r="AZ67" s="228"/>
      <c r="BA67" s="228"/>
      <c r="BB67" s="228"/>
      <c r="BC67" s="229"/>
      <c r="BD67" s="229"/>
      <c r="BE67" s="229"/>
      <c r="BF67" s="229"/>
      <c r="BG67" s="229"/>
      <c r="BH67" s="228"/>
      <c r="BI67" s="228"/>
      <c r="BJ67" s="228"/>
      <c r="BK67" s="228"/>
      <c r="BL67" s="228"/>
      <c r="BM67" s="229"/>
      <c r="BN67" s="229"/>
      <c r="BO67" s="229"/>
      <c r="BP67" s="229"/>
      <c r="BQ67" s="229"/>
      <c r="BR67" s="228"/>
      <c r="BS67" s="228"/>
      <c r="BT67" s="228"/>
      <c r="BU67" s="228"/>
      <c r="BV67" s="228"/>
      <c r="BW67" s="230">
        <f t="shared" si="64"/>
        <v>0.61299999999999999</v>
      </c>
      <c r="BX67" s="230">
        <f t="shared" si="65"/>
        <v>0</v>
      </c>
      <c r="BY67" s="230">
        <f t="shared" si="66"/>
        <v>0</v>
      </c>
      <c r="BZ67" s="230">
        <f t="shared" si="67"/>
        <v>0.61299999999999999</v>
      </c>
      <c r="CA67" s="230">
        <f t="shared" si="68"/>
        <v>0</v>
      </c>
      <c r="CB67" s="230">
        <f t="shared" si="69"/>
        <v>0</v>
      </c>
      <c r="CC67" s="230">
        <f t="shared" si="70"/>
        <v>0</v>
      </c>
      <c r="CD67" s="230">
        <f t="shared" si="71"/>
        <v>0</v>
      </c>
      <c r="CE67" s="230">
        <f t="shared" si="72"/>
        <v>0</v>
      </c>
      <c r="CF67" s="230">
        <f t="shared" si="73"/>
        <v>0</v>
      </c>
      <c r="CG67" s="206"/>
    </row>
    <row r="68" spans="1:85" x14ac:dyDescent="0.2">
      <c r="A68" s="215" t="s">
        <v>487</v>
      </c>
      <c r="B68" s="216" t="s">
        <v>824</v>
      </c>
      <c r="C68" s="215" t="s">
        <v>825</v>
      </c>
      <c r="D68" s="215"/>
      <c r="E68" s="215">
        <v>2023</v>
      </c>
      <c r="F68" s="215">
        <v>2023</v>
      </c>
      <c r="G68" s="206"/>
      <c r="H68" s="217">
        <v>0.14299999999999999</v>
      </c>
      <c r="I68" s="217">
        <v>0.14299999999999999</v>
      </c>
      <c r="J68" s="218">
        <v>43709</v>
      </c>
      <c r="K68" s="228"/>
      <c r="L68" s="228"/>
      <c r="M68" s="228"/>
      <c r="N68" s="228"/>
      <c r="O68" s="228"/>
      <c r="P68" s="229">
        <v>0.14299999999999999</v>
      </c>
      <c r="Q68" s="228"/>
      <c r="R68" s="228"/>
      <c r="S68" s="228"/>
      <c r="T68" s="229">
        <v>0.14299999999999999</v>
      </c>
      <c r="U68" s="228"/>
      <c r="V68" s="229"/>
      <c r="W68" s="228"/>
      <c r="X68" s="228"/>
      <c r="Y68" s="229"/>
      <c r="Z68" s="229"/>
      <c r="AA68" s="229"/>
      <c r="AB68" s="229"/>
      <c r="AC68" s="229"/>
      <c r="AD68" s="228"/>
      <c r="AE68" s="228"/>
      <c r="AF68" s="228"/>
      <c r="AG68" s="228"/>
      <c r="AH68" s="228"/>
      <c r="AI68" s="229"/>
      <c r="AJ68" s="229"/>
      <c r="AK68" s="229"/>
      <c r="AL68" s="229"/>
      <c r="AM68" s="229"/>
      <c r="AN68" s="228"/>
      <c r="AO68" s="228"/>
      <c r="AP68" s="228"/>
      <c r="AQ68" s="228"/>
      <c r="AR68" s="228"/>
      <c r="AS68" s="229">
        <v>0.14299999999999999</v>
      </c>
      <c r="AT68" s="229"/>
      <c r="AU68" s="229"/>
      <c r="AV68" s="229">
        <v>0.14299999999999999</v>
      </c>
      <c r="AW68" s="229"/>
      <c r="AX68" s="228"/>
      <c r="AY68" s="228"/>
      <c r="AZ68" s="228"/>
      <c r="BA68" s="228"/>
      <c r="BB68" s="228"/>
      <c r="BC68" s="229"/>
      <c r="BD68" s="229"/>
      <c r="BE68" s="229"/>
      <c r="BF68" s="229"/>
      <c r="BG68" s="229"/>
      <c r="BH68" s="228"/>
      <c r="BI68" s="228"/>
      <c r="BJ68" s="228"/>
      <c r="BK68" s="228"/>
      <c r="BL68" s="228"/>
      <c r="BM68" s="229"/>
      <c r="BN68" s="229"/>
      <c r="BO68" s="229"/>
      <c r="BP68" s="229"/>
      <c r="BQ68" s="229"/>
      <c r="BR68" s="228"/>
      <c r="BS68" s="228"/>
      <c r="BT68" s="228"/>
      <c r="BU68" s="228"/>
      <c r="BV68" s="228"/>
      <c r="BW68" s="230">
        <f t="shared" si="64"/>
        <v>0.14299999999999999</v>
      </c>
      <c r="BX68" s="230">
        <f t="shared" si="65"/>
        <v>0</v>
      </c>
      <c r="BY68" s="230">
        <f t="shared" si="66"/>
        <v>0</v>
      </c>
      <c r="BZ68" s="230">
        <f t="shared" si="67"/>
        <v>0.14299999999999999</v>
      </c>
      <c r="CA68" s="230">
        <f t="shared" si="68"/>
        <v>0</v>
      </c>
      <c r="CB68" s="230">
        <f t="shared" si="69"/>
        <v>0</v>
      </c>
      <c r="CC68" s="230">
        <f t="shared" si="70"/>
        <v>0</v>
      </c>
      <c r="CD68" s="230">
        <f t="shared" si="71"/>
        <v>0</v>
      </c>
      <c r="CE68" s="230">
        <f t="shared" si="72"/>
        <v>0</v>
      </c>
      <c r="CF68" s="230">
        <f t="shared" si="73"/>
        <v>0</v>
      </c>
      <c r="CG68" s="206"/>
    </row>
    <row r="69" spans="1:85" x14ac:dyDescent="0.2">
      <c r="A69" s="215" t="s">
        <v>487</v>
      </c>
      <c r="B69" s="216" t="s">
        <v>826</v>
      </c>
      <c r="C69" s="215" t="s">
        <v>827</v>
      </c>
      <c r="D69" s="215"/>
      <c r="E69" s="215">
        <v>2023</v>
      </c>
      <c r="F69" s="215">
        <v>2023</v>
      </c>
      <c r="G69" s="206"/>
      <c r="H69" s="217">
        <v>0.17699999999999999</v>
      </c>
      <c r="I69" s="217">
        <v>0.17699999999999999</v>
      </c>
      <c r="J69" s="218">
        <v>43709</v>
      </c>
      <c r="K69" s="228"/>
      <c r="L69" s="228"/>
      <c r="M69" s="228"/>
      <c r="N69" s="228"/>
      <c r="O69" s="228"/>
      <c r="P69" s="229">
        <v>0.17699999999999999</v>
      </c>
      <c r="Q69" s="228"/>
      <c r="R69" s="228"/>
      <c r="S69" s="228"/>
      <c r="T69" s="229">
        <v>0.17699999999999999</v>
      </c>
      <c r="U69" s="228"/>
      <c r="V69" s="229"/>
      <c r="W69" s="228"/>
      <c r="X69" s="228"/>
      <c r="Y69" s="229"/>
      <c r="Z69" s="229"/>
      <c r="AA69" s="229"/>
      <c r="AB69" s="229"/>
      <c r="AC69" s="229"/>
      <c r="AD69" s="228"/>
      <c r="AE69" s="228"/>
      <c r="AF69" s="228"/>
      <c r="AG69" s="228"/>
      <c r="AH69" s="228"/>
      <c r="AI69" s="229"/>
      <c r="AJ69" s="229"/>
      <c r="AK69" s="229"/>
      <c r="AL69" s="229"/>
      <c r="AM69" s="229"/>
      <c r="AN69" s="228"/>
      <c r="AO69" s="228"/>
      <c r="AP69" s="228"/>
      <c r="AQ69" s="228"/>
      <c r="AR69" s="228"/>
      <c r="AS69" s="229">
        <v>0.17699999999999999</v>
      </c>
      <c r="AT69" s="229"/>
      <c r="AU69" s="229"/>
      <c r="AV69" s="229">
        <v>0.17699999999999999</v>
      </c>
      <c r="AW69" s="229"/>
      <c r="AX69" s="228"/>
      <c r="AY69" s="228"/>
      <c r="AZ69" s="228"/>
      <c r="BA69" s="228"/>
      <c r="BB69" s="228"/>
      <c r="BC69" s="229"/>
      <c r="BD69" s="229"/>
      <c r="BE69" s="229"/>
      <c r="BF69" s="229"/>
      <c r="BG69" s="229"/>
      <c r="BH69" s="228"/>
      <c r="BI69" s="228"/>
      <c r="BJ69" s="228"/>
      <c r="BK69" s="228"/>
      <c r="BL69" s="228"/>
      <c r="BM69" s="229"/>
      <c r="BN69" s="229"/>
      <c r="BO69" s="229"/>
      <c r="BP69" s="229"/>
      <c r="BQ69" s="229"/>
      <c r="BR69" s="228"/>
      <c r="BS69" s="228"/>
      <c r="BT69" s="228"/>
      <c r="BU69" s="228"/>
      <c r="BV69" s="228"/>
      <c r="BW69" s="230">
        <f t="shared" si="64"/>
        <v>0.17699999999999999</v>
      </c>
      <c r="BX69" s="230">
        <f t="shared" si="65"/>
        <v>0</v>
      </c>
      <c r="BY69" s="230">
        <f t="shared" si="66"/>
        <v>0</v>
      </c>
      <c r="BZ69" s="230">
        <f t="shared" si="67"/>
        <v>0.17699999999999999</v>
      </c>
      <c r="CA69" s="230">
        <f t="shared" si="68"/>
        <v>0</v>
      </c>
      <c r="CB69" s="230">
        <f t="shared" si="69"/>
        <v>0</v>
      </c>
      <c r="CC69" s="230">
        <f t="shared" si="70"/>
        <v>0</v>
      </c>
      <c r="CD69" s="230">
        <f t="shared" si="71"/>
        <v>0</v>
      </c>
      <c r="CE69" s="230">
        <f t="shared" si="72"/>
        <v>0</v>
      </c>
      <c r="CF69" s="230">
        <f t="shared" si="73"/>
        <v>0</v>
      </c>
      <c r="CG69" s="206"/>
    </row>
    <row r="70" spans="1:85" x14ac:dyDescent="0.2">
      <c r="A70" s="215" t="s">
        <v>487</v>
      </c>
      <c r="B70" s="216" t="s">
        <v>828</v>
      </c>
      <c r="C70" s="215" t="s">
        <v>829</v>
      </c>
      <c r="D70" s="215"/>
      <c r="E70" s="215">
        <v>2023</v>
      </c>
      <c r="F70" s="215">
        <v>2023</v>
      </c>
      <c r="G70" s="206"/>
      <c r="H70" s="217">
        <v>0.26200000000000001</v>
      </c>
      <c r="I70" s="217">
        <v>0.26200000000000001</v>
      </c>
      <c r="J70" s="218">
        <v>43709</v>
      </c>
      <c r="K70" s="228"/>
      <c r="L70" s="228"/>
      <c r="M70" s="228"/>
      <c r="N70" s="228"/>
      <c r="O70" s="228"/>
      <c r="P70" s="229">
        <v>0.26200000000000001</v>
      </c>
      <c r="Q70" s="228"/>
      <c r="R70" s="228"/>
      <c r="S70" s="228"/>
      <c r="T70" s="229">
        <v>0.26200000000000001</v>
      </c>
      <c r="U70" s="228"/>
      <c r="V70" s="229"/>
      <c r="W70" s="228"/>
      <c r="X70" s="228"/>
      <c r="Y70" s="229"/>
      <c r="Z70" s="229"/>
      <c r="AA70" s="229"/>
      <c r="AB70" s="229"/>
      <c r="AC70" s="229"/>
      <c r="AD70" s="228"/>
      <c r="AE70" s="228"/>
      <c r="AF70" s="228"/>
      <c r="AG70" s="228"/>
      <c r="AH70" s="228"/>
      <c r="AI70" s="229"/>
      <c r="AJ70" s="229"/>
      <c r="AK70" s="229"/>
      <c r="AL70" s="229"/>
      <c r="AM70" s="229"/>
      <c r="AN70" s="228"/>
      <c r="AO70" s="228"/>
      <c r="AP70" s="228"/>
      <c r="AQ70" s="228"/>
      <c r="AR70" s="228"/>
      <c r="AS70" s="229">
        <v>0.26200000000000001</v>
      </c>
      <c r="AT70" s="229"/>
      <c r="AU70" s="229"/>
      <c r="AV70" s="229">
        <v>0.26200000000000001</v>
      </c>
      <c r="AW70" s="229"/>
      <c r="AX70" s="228"/>
      <c r="AY70" s="228"/>
      <c r="AZ70" s="228"/>
      <c r="BA70" s="228"/>
      <c r="BB70" s="228"/>
      <c r="BC70" s="229"/>
      <c r="BD70" s="229"/>
      <c r="BE70" s="229"/>
      <c r="BF70" s="229"/>
      <c r="BG70" s="229"/>
      <c r="BH70" s="228"/>
      <c r="BI70" s="228"/>
      <c r="BJ70" s="228"/>
      <c r="BK70" s="228"/>
      <c r="BL70" s="228"/>
      <c r="BM70" s="229"/>
      <c r="BN70" s="229"/>
      <c r="BO70" s="229"/>
      <c r="BP70" s="229"/>
      <c r="BQ70" s="229"/>
      <c r="BR70" s="228"/>
      <c r="BS70" s="228"/>
      <c r="BT70" s="228"/>
      <c r="BU70" s="228"/>
      <c r="BV70" s="228"/>
      <c r="BW70" s="230">
        <f t="shared" si="64"/>
        <v>0.26200000000000001</v>
      </c>
      <c r="BX70" s="230">
        <f t="shared" si="65"/>
        <v>0</v>
      </c>
      <c r="BY70" s="230">
        <f t="shared" si="66"/>
        <v>0</v>
      </c>
      <c r="BZ70" s="230">
        <f t="shared" si="67"/>
        <v>0.26200000000000001</v>
      </c>
      <c r="CA70" s="230">
        <f t="shared" si="68"/>
        <v>0</v>
      </c>
      <c r="CB70" s="230">
        <f t="shared" si="69"/>
        <v>0</v>
      </c>
      <c r="CC70" s="230">
        <f t="shared" si="70"/>
        <v>0</v>
      </c>
      <c r="CD70" s="230">
        <f t="shared" si="71"/>
        <v>0</v>
      </c>
      <c r="CE70" s="230">
        <f t="shared" si="72"/>
        <v>0</v>
      </c>
      <c r="CF70" s="230">
        <f t="shared" si="73"/>
        <v>0</v>
      </c>
      <c r="CG70" s="206"/>
    </row>
    <row r="71" spans="1:85" x14ac:dyDescent="0.2">
      <c r="A71" s="215" t="s">
        <v>487</v>
      </c>
      <c r="B71" s="216" t="s">
        <v>830</v>
      </c>
      <c r="C71" s="215" t="s">
        <v>831</v>
      </c>
      <c r="D71" s="215"/>
      <c r="E71" s="215">
        <v>2023</v>
      </c>
      <c r="F71" s="215">
        <v>2023</v>
      </c>
      <c r="G71" s="206"/>
      <c r="H71" s="217">
        <v>0.33600000000000002</v>
      </c>
      <c r="I71" s="217">
        <v>0.33600000000000002</v>
      </c>
      <c r="J71" s="218">
        <v>43709</v>
      </c>
      <c r="K71" s="228"/>
      <c r="L71" s="228"/>
      <c r="M71" s="228"/>
      <c r="N71" s="228"/>
      <c r="O71" s="228"/>
      <c r="P71" s="229">
        <v>0.33600000000000002</v>
      </c>
      <c r="Q71" s="228"/>
      <c r="R71" s="228"/>
      <c r="S71" s="228"/>
      <c r="T71" s="229">
        <v>0.33600000000000002</v>
      </c>
      <c r="U71" s="228"/>
      <c r="V71" s="229"/>
      <c r="W71" s="228"/>
      <c r="X71" s="228"/>
      <c r="Y71" s="229"/>
      <c r="Z71" s="229"/>
      <c r="AA71" s="229"/>
      <c r="AB71" s="229"/>
      <c r="AC71" s="229"/>
      <c r="AD71" s="228"/>
      <c r="AE71" s="228"/>
      <c r="AF71" s="228"/>
      <c r="AG71" s="228"/>
      <c r="AH71" s="228"/>
      <c r="AI71" s="229"/>
      <c r="AJ71" s="229"/>
      <c r="AK71" s="229"/>
      <c r="AL71" s="229"/>
      <c r="AM71" s="229"/>
      <c r="AN71" s="228"/>
      <c r="AO71" s="228"/>
      <c r="AP71" s="228"/>
      <c r="AQ71" s="228"/>
      <c r="AR71" s="228"/>
      <c r="AS71" s="229">
        <v>0.33600000000000002</v>
      </c>
      <c r="AT71" s="229"/>
      <c r="AU71" s="229"/>
      <c r="AV71" s="229">
        <v>0.33600000000000002</v>
      </c>
      <c r="AW71" s="229"/>
      <c r="AX71" s="228"/>
      <c r="AY71" s="228"/>
      <c r="AZ71" s="228"/>
      <c r="BA71" s="228"/>
      <c r="BB71" s="228"/>
      <c r="BC71" s="229"/>
      <c r="BD71" s="229"/>
      <c r="BE71" s="229"/>
      <c r="BF71" s="229"/>
      <c r="BG71" s="229"/>
      <c r="BH71" s="228"/>
      <c r="BI71" s="228"/>
      <c r="BJ71" s="228"/>
      <c r="BK71" s="228"/>
      <c r="BL71" s="228"/>
      <c r="BM71" s="229"/>
      <c r="BN71" s="229"/>
      <c r="BO71" s="229"/>
      <c r="BP71" s="229"/>
      <c r="BQ71" s="229"/>
      <c r="BR71" s="228"/>
      <c r="BS71" s="228"/>
      <c r="BT71" s="228"/>
      <c r="BU71" s="228"/>
      <c r="BV71" s="228"/>
      <c r="BW71" s="230">
        <f t="shared" si="64"/>
        <v>0.33600000000000002</v>
      </c>
      <c r="BX71" s="230">
        <f t="shared" si="65"/>
        <v>0</v>
      </c>
      <c r="BY71" s="230">
        <f t="shared" si="66"/>
        <v>0</v>
      </c>
      <c r="BZ71" s="230">
        <f t="shared" si="67"/>
        <v>0.33600000000000002</v>
      </c>
      <c r="CA71" s="230">
        <f t="shared" si="68"/>
        <v>0</v>
      </c>
      <c r="CB71" s="230">
        <f t="shared" si="69"/>
        <v>0</v>
      </c>
      <c r="CC71" s="230">
        <f t="shared" si="70"/>
        <v>0</v>
      </c>
      <c r="CD71" s="230">
        <f t="shared" si="71"/>
        <v>0</v>
      </c>
      <c r="CE71" s="230">
        <f t="shared" si="72"/>
        <v>0</v>
      </c>
      <c r="CF71" s="230">
        <f t="shared" si="73"/>
        <v>0</v>
      </c>
      <c r="CG71" s="206"/>
    </row>
    <row r="72" spans="1:85" x14ac:dyDescent="0.2">
      <c r="A72" s="215" t="s">
        <v>487</v>
      </c>
      <c r="B72" s="216" t="s">
        <v>832</v>
      </c>
      <c r="C72" s="215" t="s">
        <v>833</v>
      </c>
      <c r="D72" s="215"/>
      <c r="E72" s="215">
        <v>2023</v>
      </c>
      <c r="F72" s="215">
        <v>2023</v>
      </c>
      <c r="G72" s="206"/>
      <c r="H72" s="217">
        <v>0.33600000000000002</v>
      </c>
      <c r="I72" s="217">
        <v>0.33600000000000002</v>
      </c>
      <c r="J72" s="218">
        <v>43709</v>
      </c>
      <c r="K72" s="228"/>
      <c r="L72" s="228"/>
      <c r="M72" s="228"/>
      <c r="N72" s="228"/>
      <c r="O72" s="228"/>
      <c r="P72" s="229">
        <v>0.33600000000000002</v>
      </c>
      <c r="Q72" s="228"/>
      <c r="R72" s="228"/>
      <c r="S72" s="228"/>
      <c r="T72" s="229">
        <v>0.33600000000000002</v>
      </c>
      <c r="U72" s="228"/>
      <c r="V72" s="229"/>
      <c r="W72" s="228"/>
      <c r="X72" s="228"/>
      <c r="Y72" s="229"/>
      <c r="Z72" s="229"/>
      <c r="AA72" s="229"/>
      <c r="AB72" s="229"/>
      <c r="AC72" s="229"/>
      <c r="AD72" s="228"/>
      <c r="AE72" s="228"/>
      <c r="AF72" s="228"/>
      <c r="AG72" s="228"/>
      <c r="AH72" s="228"/>
      <c r="AI72" s="229"/>
      <c r="AJ72" s="229"/>
      <c r="AK72" s="229"/>
      <c r="AL72" s="229"/>
      <c r="AM72" s="229"/>
      <c r="AN72" s="228"/>
      <c r="AO72" s="228"/>
      <c r="AP72" s="228"/>
      <c r="AQ72" s="228"/>
      <c r="AR72" s="228"/>
      <c r="AS72" s="229">
        <v>0.33600000000000002</v>
      </c>
      <c r="AT72" s="229"/>
      <c r="AU72" s="229"/>
      <c r="AV72" s="229">
        <v>0.33600000000000002</v>
      </c>
      <c r="AW72" s="229"/>
      <c r="AX72" s="228"/>
      <c r="AY72" s="228"/>
      <c r="AZ72" s="228"/>
      <c r="BA72" s="228"/>
      <c r="BB72" s="228"/>
      <c r="BC72" s="229"/>
      <c r="BD72" s="229"/>
      <c r="BE72" s="229"/>
      <c r="BF72" s="229"/>
      <c r="BG72" s="229"/>
      <c r="BH72" s="228"/>
      <c r="BI72" s="228"/>
      <c r="BJ72" s="228"/>
      <c r="BK72" s="228"/>
      <c r="BL72" s="228"/>
      <c r="BM72" s="229"/>
      <c r="BN72" s="229"/>
      <c r="BO72" s="229"/>
      <c r="BP72" s="229"/>
      <c r="BQ72" s="229"/>
      <c r="BR72" s="228"/>
      <c r="BS72" s="228"/>
      <c r="BT72" s="228"/>
      <c r="BU72" s="228"/>
      <c r="BV72" s="228"/>
      <c r="BW72" s="230">
        <f t="shared" si="64"/>
        <v>0.33600000000000002</v>
      </c>
      <c r="BX72" s="230">
        <f t="shared" si="65"/>
        <v>0</v>
      </c>
      <c r="BY72" s="230">
        <f t="shared" si="66"/>
        <v>0</v>
      </c>
      <c r="BZ72" s="230">
        <f t="shared" si="67"/>
        <v>0.33600000000000002</v>
      </c>
      <c r="CA72" s="230">
        <f t="shared" si="68"/>
        <v>0</v>
      </c>
      <c r="CB72" s="230">
        <f t="shared" si="69"/>
        <v>0</v>
      </c>
      <c r="CC72" s="230">
        <f t="shared" si="70"/>
        <v>0</v>
      </c>
      <c r="CD72" s="230">
        <f t="shared" si="71"/>
        <v>0</v>
      </c>
      <c r="CE72" s="230">
        <f t="shared" si="72"/>
        <v>0</v>
      </c>
      <c r="CF72" s="230">
        <f t="shared" si="73"/>
        <v>0</v>
      </c>
      <c r="CG72" s="206"/>
    </row>
    <row r="73" spans="1:85" x14ac:dyDescent="0.2">
      <c r="A73" s="215" t="s">
        <v>487</v>
      </c>
      <c r="B73" s="216" t="s">
        <v>834</v>
      </c>
      <c r="C73" s="215" t="s">
        <v>835</v>
      </c>
      <c r="D73" s="215"/>
      <c r="E73" s="215">
        <v>2023</v>
      </c>
      <c r="F73" s="215">
        <v>2023</v>
      </c>
      <c r="G73" s="206"/>
      <c r="H73" s="217">
        <v>0.33600000000000002</v>
      </c>
      <c r="I73" s="217">
        <v>0.33600000000000002</v>
      </c>
      <c r="J73" s="218">
        <v>43709</v>
      </c>
      <c r="K73" s="228"/>
      <c r="L73" s="228"/>
      <c r="M73" s="228"/>
      <c r="N73" s="228"/>
      <c r="O73" s="228"/>
      <c r="P73" s="229">
        <v>0.33600000000000002</v>
      </c>
      <c r="Q73" s="228"/>
      <c r="R73" s="228"/>
      <c r="S73" s="228"/>
      <c r="T73" s="229">
        <v>0.33600000000000002</v>
      </c>
      <c r="U73" s="228"/>
      <c r="V73" s="229"/>
      <c r="W73" s="228"/>
      <c r="X73" s="228"/>
      <c r="Y73" s="229"/>
      <c r="Z73" s="229"/>
      <c r="AA73" s="229"/>
      <c r="AB73" s="229"/>
      <c r="AC73" s="229"/>
      <c r="AD73" s="228"/>
      <c r="AE73" s="228"/>
      <c r="AF73" s="228"/>
      <c r="AG73" s="228"/>
      <c r="AH73" s="228"/>
      <c r="AI73" s="229"/>
      <c r="AJ73" s="229"/>
      <c r="AK73" s="229"/>
      <c r="AL73" s="229"/>
      <c r="AM73" s="229"/>
      <c r="AN73" s="228"/>
      <c r="AO73" s="228"/>
      <c r="AP73" s="228"/>
      <c r="AQ73" s="228"/>
      <c r="AR73" s="228"/>
      <c r="AS73" s="229">
        <v>0.33600000000000002</v>
      </c>
      <c r="AT73" s="229"/>
      <c r="AU73" s="229"/>
      <c r="AV73" s="229">
        <v>0.33600000000000002</v>
      </c>
      <c r="AW73" s="229"/>
      <c r="AX73" s="228"/>
      <c r="AY73" s="228"/>
      <c r="AZ73" s="228"/>
      <c r="BA73" s="228"/>
      <c r="BB73" s="228"/>
      <c r="BC73" s="229"/>
      <c r="BD73" s="229"/>
      <c r="BE73" s="229"/>
      <c r="BF73" s="229"/>
      <c r="BG73" s="229"/>
      <c r="BH73" s="228"/>
      <c r="BI73" s="228"/>
      <c r="BJ73" s="228"/>
      <c r="BK73" s="228"/>
      <c r="BL73" s="228"/>
      <c r="BM73" s="229"/>
      <c r="BN73" s="229"/>
      <c r="BO73" s="229"/>
      <c r="BP73" s="229"/>
      <c r="BQ73" s="229"/>
      <c r="BR73" s="228"/>
      <c r="BS73" s="228"/>
      <c r="BT73" s="228"/>
      <c r="BU73" s="228"/>
      <c r="BV73" s="228"/>
      <c r="BW73" s="230">
        <f t="shared" si="64"/>
        <v>0.33600000000000002</v>
      </c>
      <c r="BX73" s="230">
        <f t="shared" si="65"/>
        <v>0</v>
      </c>
      <c r="BY73" s="230">
        <f t="shared" si="66"/>
        <v>0</v>
      </c>
      <c r="BZ73" s="230">
        <f t="shared" si="67"/>
        <v>0.33600000000000002</v>
      </c>
      <c r="CA73" s="230">
        <f t="shared" si="68"/>
        <v>0</v>
      </c>
      <c r="CB73" s="230">
        <f t="shared" si="69"/>
        <v>0</v>
      </c>
      <c r="CC73" s="230">
        <f t="shared" si="70"/>
        <v>0</v>
      </c>
      <c r="CD73" s="230">
        <f t="shared" si="71"/>
        <v>0</v>
      </c>
      <c r="CE73" s="230">
        <f t="shared" si="72"/>
        <v>0</v>
      </c>
      <c r="CF73" s="230">
        <f t="shared" si="73"/>
        <v>0</v>
      </c>
      <c r="CG73" s="206"/>
    </row>
    <row r="74" spans="1:85" x14ac:dyDescent="0.2">
      <c r="A74" s="215" t="s">
        <v>487</v>
      </c>
      <c r="B74" s="216" t="s">
        <v>836</v>
      </c>
      <c r="C74" s="215" t="s">
        <v>837</v>
      </c>
      <c r="D74" s="215"/>
      <c r="E74" s="215">
        <v>2023</v>
      </c>
      <c r="F74" s="215">
        <v>2023</v>
      </c>
      <c r="G74" s="206"/>
      <c r="H74" s="217">
        <v>0.33500000000000002</v>
      </c>
      <c r="I74" s="217">
        <v>0.33500000000000002</v>
      </c>
      <c r="J74" s="218">
        <v>43709</v>
      </c>
      <c r="K74" s="228"/>
      <c r="L74" s="228"/>
      <c r="M74" s="228"/>
      <c r="N74" s="228"/>
      <c r="O74" s="228"/>
      <c r="P74" s="229">
        <v>0.33500000000000002</v>
      </c>
      <c r="Q74" s="228"/>
      <c r="R74" s="228"/>
      <c r="S74" s="228"/>
      <c r="T74" s="229">
        <v>0.33500000000000002</v>
      </c>
      <c r="U74" s="228"/>
      <c r="V74" s="229"/>
      <c r="W74" s="228"/>
      <c r="X74" s="228"/>
      <c r="Y74" s="229"/>
      <c r="Z74" s="229"/>
      <c r="AA74" s="229"/>
      <c r="AB74" s="229"/>
      <c r="AC74" s="229"/>
      <c r="AD74" s="228"/>
      <c r="AE74" s="228"/>
      <c r="AF74" s="228"/>
      <c r="AG74" s="228"/>
      <c r="AH74" s="228"/>
      <c r="AI74" s="229"/>
      <c r="AJ74" s="229"/>
      <c r="AK74" s="229"/>
      <c r="AL74" s="229"/>
      <c r="AM74" s="229"/>
      <c r="AN74" s="228"/>
      <c r="AO74" s="228"/>
      <c r="AP74" s="228"/>
      <c r="AQ74" s="228"/>
      <c r="AR74" s="228"/>
      <c r="AS74" s="229">
        <v>0.33500000000000002</v>
      </c>
      <c r="AT74" s="229"/>
      <c r="AU74" s="229"/>
      <c r="AV74" s="229">
        <v>0.33500000000000002</v>
      </c>
      <c r="AW74" s="229"/>
      <c r="AX74" s="228"/>
      <c r="AY74" s="228"/>
      <c r="AZ74" s="228"/>
      <c r="BA74" s="228"/>
      <c r="BB74" s="228"/>
      <c r="BC74" s="229"/>
      <c r="BD74" s="229"/>
      <c r="BE74" s="229"/>
      <c r="BF74" s="229"/>
      <c r="BG74" s="229"/>
      <c r="BH74" s="228"/>
      <c r="BI74" s="228"/>
      <c r="BJ74" s="228"/>
      <c r="BK74" s="228"/>
      <c r="BL74" s="228"/>
      <c r="BM74" s="229"/>
      <c r="BN74" s="229"/>
      <c r="BO74" s="229"/>
      <c r="BP74" s="229"/>
      <c r="BQ74" s="229"/>
      <c r="BR74" s="228"/>
      <c r="BS74" s="228"/>
      <c r="BT74" s="228"/>
      <c r="BU74" s="228"/>
      <c r="BV74" s="228"/>
      <c r="BW74" s="230">
        <f t="shared" si="64"/>
        <v>0.33500000000000002</v>
      </c>
      <c r="BX74" s="230">
        <f t="shared" si="65"/>
        <v>0</v>
      </c>
      <c r="BY74" s="230">
        <f t="shared" si="66"/>
        <v>0</v>
      </c>
      <c r="BZ74" s="230">
        <f t="shared" si="67"/>
        <v>0.33500000000000002</v>
      </c>
      <c r="CA74" s="230">
        <f t="shared" si="68"/>
        <v>0</v>
      </c>
      <c r="CB74" s="230">
        <f t="shared" si="69"/>
        <v>0</v>
      </c>
      <c r="CC74" s="230">
        <f t="shared" si="70"/>
        <v>0</v>
      </c>
      <c r="CD74" s="230">
        <f t="shared" si="71"/>
        <v>0</v>
      </c>
      <c r="CE74" s="230">
        <f t="shared" si="72"/>
        <v>0</v>
      </c>
      <c r="CF74" s="230">
        <f t="shared" si="73"/>
        <v>0</v>
      </c>
      <c r="CG74" s="206"/>
    </row>
    <row r="75" spans="1:85" x14ac:dyDescent="0.2">
      <c r="A75" s="215" t="s">
        <v>487</v>
      </c>
      <c r="B75" s="216" t="s">
        <v>838</v>
      </c>
      <c r="C75" s="215" t="s">
        <v>839</v>
      </c>
      <c r="D75" s="215"/>
      <c r="E75" s="215">
        <v>2023</v>
      </c>
      <c r="F75" s="215">
        <v>2023</v>
      </c>
      <c r="G75" s="206"/>
      <c r="H75" s="217">
        <v>0.40799999999999997</v>
      </c>
      <c r="I75" s="217">
        <v>0.40799999999999997</v>
      </c>
      <c r="J75" s="218">
        <v>43709</v>
      </c>
      <c r="K75" s="228"/>
      <c r="L75" s="228"/>
      <c r="M75" s="228"/>
      <c r="N75" s="228"/>
      <c r="O75" s="228"/>
      <c r="P75" s="229">
        <v>0.40799999999999997</v>
      </c>
      <c r="Q75" s="228"/>
      <c r="R75" s="228"/>
      <c r="S75" s="228"/>
      <c r="T75" s="229">
        <v>0.40799999999999997</v>
      </c>
      <c r="U75" s="228"/>
      <c r="V75" s="229"/>
      <c r="W75" s="228"/>
      <c r="X75" s="228"/>
      <c r="Y75" s="229"/>
      <c r="Z75" s="229"/>
      <c r="AA75" s="229"/>
      <c r="AB75" s="229"/>
      <c r="AC75" s="229"/>
      <c r="AD75" s="228"/>
      <c r="AE75" s="228"/>
      <c r="AF75" s="228"/>
      <c r="AG75" s="228"/>
      <c r="AH75" s="228"/>
      <c r="AI75" s="229"/>
      <c r="AJ75" s="229"/>
      <c r="AK75" s="229"/>
      <c r="AL75" s="229"/>
      <c r="AM75" s="229"/>
      <c r="AN75" s="228"/>
      <c r="AO75" s="228"/>
      <c r="AP75" s="228"/>
      <c r="AQ75" s="228"/>
      <c r="AR75" s="228"/>
      <c r="AS75" s="229">
        <v>0.40799999999999997</v>
      </c>
      <c r="AT75" s="229"/>
      <c r="AU75" s="229"/>
      <c r="AV75" s="229">
        <v>0.40799999999999997</v>
      </c>
      <c r="AW75" s="229"/>
      <c r="AX75" s="228"/>
      <c r="AY75" s="228"/>
      <c r="AZ75" s="228"/>
      <c r="BA75" s="228"/>
      <c r="BB75" s="228"/>
      <c r="BC75" s="229"/>
      <c r="BD75" s="229"/>
      <c r="BE75" s="229"/>
      <c r="BF75" s="229"/>
      <c r="BG75" s="229"/>
      <c r="BH75" s="228"/>
      <c r="BI75" s="228"/>
      <c r="BJ75" s="228"/>
      <c r="BK75" s="228"/>
      <c r="BL75" s="228"/>
      <c r="BM75" s="229"/>
      <c r="BN75" s="229"/>
      <c r="BO75" s="229"/>
      <c r="BP75" s="229"/>
      <c r="BQ75" s="229"/>
      <c r="BR75" s="228"/>
      <c r="BS75" s="228"/>
      <c r="BT75" s="228"/>
      <c r="BU75" s="228"/>
      <c r="BV75" s="228"/>
      <c r="BW75" s="230">
        <f t="shared" si="64"/>
        <v>0.40799999999999997</v>
      </c>
      <c r="BX75" s="230">
        <f t="shared" si="65"/>
        <v>0</v>
      </c>
      <c r="BY75" s="230">
        <f t="shared" si="66"/>
        <v>0</v>
      </c>
      <c r="BZ75" s="230">
        <f t="shared" si="67"/>
        <v>0.40799999999999997</v>
      </c>
      <c r="CA75" s="230">
        <f t="shared" si="68"/>
        <v>0</v>
      </c>
      <c r="CB75" s="230">
        <f t="shared" si="69"/>
        <v>0</v>
      </c>
      <c r="CC75" s="230">
        <f t="shared" si="70"/>
        <v>0</v>
      </c>
      <c r="CD75" s="230">
        <f t="shared" si="71"/>
        <v>0</v>
      </c>
      <c r="CE75" s="230">
        <f t="shared" si="72"/>
        <v>0</v>
      </c>
      <c r="CF75" s="230">
        <f t="shared" si="73"/>
        <v>0</v>
      </c>
      <c r="CG75" s="206"/>
    </row>
    <row r="76" spans="1:85" x14ac:dyDescent="0.2">
      <c r="A76" s="215" t="s">
        <v>487</v>
      </c>
      <c r="B76" s="216" t="s">
        <v>840</v>
      </c>
      <c r="C76" s="215" t="s">
        <v>841</v>
      </c>
      <c r="D76" s="215"/>
      <c r="E76" s="215">
        <v>2023</v>
      </c>
      <c r="F76" s="215">
        <v>2023</v>
      </c>
      <c r="G76" s="206"/>
      <c r="H76" s="217">
        <v>0.40799999999999997</v>
      </c>
      <c r="I76" s="217">
        <v>0.40799999999999997</v>
      </c>
      <c r="J76" s="218">
        <v>43709</v>
      </c>
      <c r="K76" s="228"/>
      <c r="L76" s="228"/>
      <c r="M76" s="228"/>
      <c r="N76" s="228"/>
      <c r="O76" s="228"/>
      <c r="P76" s="229">
        <v>0.40799999999999997</v>
      </c>
      <c r="Q76" s="228"/>
      <c r="R76" s="228"/>
      <c r="S76" s="228"/>
      <c r="T76" s="229">
        <v>0.40799999999999997</v>
      </c>
      <c r="U76" s="228"/>
      <c r="V76" s="229"/>
      <c r="W76" s="228"/>
      <c r="X76" s="228"/>
      <c r="Y76" s="229"/>
      <c r="Z76" s="229"/>
      <c r="AA76" s="229"/>
      <c r="AB76" s="229"/>
      <c r="AC76" s="229"/>
      <c r="AD76" s="228"/>
      <c r="AE76" s="228"/>
      <c r="AF76" s="228"/>
      <c r="AG76" s="228"/>
      <c r="AH76" s="228"/>
      <c r="AI76" s="229"/>
      <c r="AJ76" s="229"/>
      <c r="AK76" s="229"/>
      <c r="AL76" s="229"/>
      <c r="AM76" s="229"/>
      <c r="AN76" s="228"/>
      <c r="AO76" s="228"/>
      <c r="AP76" s="228"/>
      <c r="AQ76" s="228"/>
      <c r="AR76" s="228"/>
      <c r="AS76" s="229">
        <v>0.40799999999999997</v>
      </c>
      <c r="AT76" s="229"/>
      <c r="AU76" s="229"/>
      <c r="AV76" s="229">
        <v>0.40799999999999997</v>
      </c>
      <c r="AW76" s="229"/>
      <c r="AX76" s="228"/>
      <c r="AY76" s="228"/>
      <c r="AZ76" s="228"/>
      <c r="BA76" s="228"/>
      <c r="BB76" s="228"/>
      <c r="BC76" s="229"/>
      <c r="BD76" s="229"/>
      <c r="BE76" s="229"/>
      <c r="BF76" s="229"/>
      <c r="BG76" s="229"/>
      <c r="BH76" s="228"/>
      <c r="BI76" s="228"/>
      <c r="BJ76" s="228"/>
      <c r="BK76" s="228"/>
      <c r="BL76" s="228"/>
      <c r="BM76" s="229"/>
      <c r="BN76" s="229"/>
      <c r="BO76" s="229"/>
      <c r="BP76" s="229"/>
      <c r="BQ76" s="229"/>
      <c r="BR76" s="228"/>
      <c r="BS76" s="228"/>
      <c r="BT76" s="228"/>
      <c r="BU76" s="228"/>
      <c r="BV76" s="228"/>
      <c r="BW76" s="230">
        <f t="shared" si="64"/>
        <v>0.40799999999999997</v>
      </c>
      <c r="BX76" s="230">
        <f t="shared" si="65"/>
        <v>0</v>
      </c>
      <c r="BY76" s="230">
        <f t="shared" si="66"/>
        <v>0</v>
      </c>
      <c r="BZ76" s="230">
        <f t="shared" si="67"/>
        <v>0.40799999999999997</v>
      </c>
      <c r="CA76" s="230">
        <f t="shared" si="68"/>
        <v>0</v>
      </c>
      <c r="CB76" s="230">
        <f t="shared" si="69"/>
        <v>0</v>
      </c>
      <c r="CC76" s="230">
        <f t="shared" si="70"/>
        <v>0</v>
      </c>
      <c r="CD76" s="230">
        <f t="shared" si="71"/>
        <v>0</v>
      </c>
      <c r="CE76" s="230">
        <f t="shared" si="72"/>
        <v>0</v>
      </c>
      <c r="CF76" s="230">
        <f t="shared" si="73"/>
        <v>0</v>
      </c>
      <c r="CG76" s="206"/>
    </row>
    <row r="77" spans="1:85" x14ac:dyDescent="0.2">
      <c r="A77" s="215" t="s">
        <v>487</v>
      </c>
      <c r="B77" s="216" t="s">
        <v>842</v>
      </c>
      <c r="C77" s="215" t="s">
        <v>843</v>
      </c>
      <c r="D77" s="215"/>
      <c r="E77" s="215">
        <v>2023</v>
      </c>
      <c r="F77" s="215">
        <v>2023</v>
      </c>
      <c r="G77" s="206"/>
      <c r="H77" s="217">
        <v>0.40799999999999997</v>
      </c>
      <c r="I77" s="217">
        <v>0.40799999999999997</v>
      </c>
      <c r="J77" s="218">
        <v>43709</v>
      </c>
      <c r="K77" s="228"/>
      <c r="L77" s="228"/>
      <c r="M77" s="228"/>
      <c r="N77" s="228"/>
      <c r="O77" s="228"/>
      <c r="P77" s="229">
        <v>0.40799999999999997</v>
      </c>
      <c r="Q77" s="228"/>
      <c r="R77" s="228"/>
      <c r="S77" s="228"/>
      <c r="T77" s="229">
        <v>0.40799999999999997</v>
      </c>
      <c r="U77" s="228"/>
      <c r="V77" s="229"/>
      <c r="W77" s="228"/>
      <c r="X77" s="228"/>
      <c r="Y77" s="229"/>
      <c r="Z77" s="229"/>
      <c r="AA77" s="229"/>
      <c r="AB77" s="229"/>
      <c r="AC77" s="229"/>
      <c r="AD77" s="228"/>
      <c r="AE77" s="228"/>
      <c r="AF77" s="228"/>
      <c r="AG77" s="228"/>
      <c r="AH77" s="228"/>
      <c r="AI77" s="229"/>
      <c r="AJ77" s="229"/>
      <c r="AK77" s="229"/>
      <c r="AL77" s="229"/>
      <c r="AM77" s="229"/>
      <c r="AN77" s="228"/>
      <c r="AO77" s="228"/>
      <c r="AP77" s="228"/>
      <c r="AQ77" s="228"/>
      <c r="AR77" s="228"/>
      <c r="AS77" s="229">
        <v>0.40799999999999997</v>
      </c>
      <c r="AT77" s="229"/>
      <c r="AU77" s="229"/>
      <c r="AV77" s="229">
        <v>0.40799999999999997</v>
      </c>
      <c r="AW77" s="229"/>
      <c r="AX77" s="228"/>
      <c r="AY77" s="228"/>
      <c r="AZ77" s="228"/>
      <c r="BA77" s="228"/>
      <c r="BB77" s="228"/>
      <c r="BC77" s="229"/>
      <c r="BD77" s="229"/>
      <c r="BE77" s="229"/>
      <c r="BF77" s="229"/>
      <c r="BG77" s="229"/>
      <c r="BH77" s="228"/>
      <c r="BI77" s="228"/>
      <c r="BJ77" s="228"/>
      <c r="BK77" s="228"/>
      <c r="BL77" s="228"/>
      <c r="BM77" s="229"/>
      <c r="BN77" s="229"/>
      <c r="BO77" s="229"/>
      <c r="BP77" s="229"/>
      <c r="BQ77" s="229"/>
      <c r="BR77" s="228"/>
      <c r="BS77" s="228"/>
      <c r="BT77" s="228"/>
      <c r="BU77" s="228"/>
      <c r="BV77" s="228"/>
      <c r="BW77" s="230">
        <f t="shared" si="64"/>
        <v>0.40799999999999997</v>
      </c>
      <c r="BX77" s="230">
        <f t="shared" si="65"/>
        <v>0</v>
      </c>
      <c r="BY77" s="230">
        <f t="shared" si="66"/>
        <v>0</v>
      </c>
      <c r="BZ77" s="230">
        <f t="shared" si="67"/>
        <v>0.40799999999999997</v>
      </c>
      <c r="CA77" s="230">
        <f t="shared" si="68"/>
        <v>0</v>
      </c>
      <c r="CB77" s="230">
        <f t="shared" si="69"/>
        <v>0</v>
      </c>
      <c r="CC77" s="230">
        <f t="shared" si="70"/>
        <v>0</v>
      </c>
      <c r="CD77" s="230">
        <f t="shared" si="71"/>
        <v>0</v>
      </c>
      <c r="CE77" s="230">
        <f t="shared" si="72"/>
        <v>0</v>
      </c>
      <c r="CF77" s="230">
        <f t="shared" si="73"/>
        <v>0</v>
      </c>
      <c r="CG77" s="206"/>
    </row>
    <row r="78" spans="1:85" x14ac:dyDescent="0.2">
      <c r="A78" s="215" t="s">
        <v>487</v>
      </c>
      <c r="B78" s="216" t="s">
        <v>844</v>
      </c>
      <c r="C78" s="215" t="s">
        <v>845</v>
      </c>
      <c r="D78" s="215"/>
      <c r="E78" s="215">
        <v>2023</v>
      </c>
      <c r="F78" s="215">
        <v>2023</v>
      </c>
      <c r="G78" s="206"/>
      <c r="H78" s="217">
        <v>0.40799999999999997</v>
      </c>
      <c r="I78" s="217">
        <v>0.40799999999999997</v>
      </c>
      <c r="J78" s="218">
        <v>43709</v>
      </c>
      <c r="K78" s="228"/>
      <c r="L78" s="228"/>
      <c r="M78" s="228"/>
      <c r="N78" s="228"/>
      <c r="O78" s="228"/>
      <c r="P78" s="229">
        <v>0.40799999999999997</v>
      </c>
      <c r="Q78" s="228"/>
      <c r="R78" s="228"/>
      <c r="S78" s="228"/>
      <c r="T78" s="229">
        <v>0.40799999999999997</v>
      </c>
      <c r="U78" s="228"/>
      <c r="V78" s="229"/>
      <c r="W78" s="228"/>
      <c r="X78" s="228"/>
      <c r="Y78" s="229"/>
      <c r="Z78" s="229"/>
      <c r="AA78" s="229"/>
      <c r="AB78" s="229"/>
      <c r="AC78" s="229"/>
      <c r="AD78" s="228"/>
      <c r="AE78" s="228"/>
      <c r="AF78" s="228"/>
      <c r="AG78" s="228"/>
      <c r="AH78" s="228"/>
      <c r="AI78" s="229"/>
      <c r="AJ78" s="229"/>
      <c r="AK78" s="229"/>
      <c r="AL78" s="229"/>
      <c r="AM78" s="229"/>
      <c r="AN78" s="228"/>
      <c r="AO78" s="228"/>
      <c r="AP78" s="228"/>
      <c r="AQ78" s="228"/>
      <c r="AR78" s="228"/>
      <c r="AS78" s="229">
        <v>0.40799999999999997</v>
      </c>
      <c r="AT78" s="229"/>
      <c r="AU78" s="229"/>
      <c r="AV78" s="229">
        <v>0.40799999999999997</v>
      </c>
      <c r="AW78" s="229"/>
      <c r="AX78" s="228"/>
      <c r="AY78" s="228"/>
      <c r="AZ78" s="228"/>
      <c r="BA78" s="228"/>
      <c r="BB78" s="228"/>
      <c r="BC78" s="229"/>
      <c r="BD78" s="229"/>
      <c r="BE78" s="229"/>
      <c r="BF78" s="229"/>
      <c r="BG78" s="229"/>
      <c r="BH78" s="228"/>
      <c r="BI78" s="228"/>
      <c r="BJ78" s="228"/>
      <c r="BK78" s="228"/>
      <c r="BL78" s="228"/>
      <c r="BM78" s="229"/>
      <c r="BN78" s="229"/>
      <c r="BO78" s="229"/>
      <c r="BP78" s="229"/>
      <c r="BQ78" s="229"/>
      <c r="BR78" s="228"/>
      <c r="BS78" s="228"/>
      <c r="BT78" s="228"/>
      <c r="BU78" s="228"/>
      <c r="BV78" s="228"/>
      <c r="BW78" s="230">
        <f t="shared" si="64"/>
        <v>0.40799999999999997</v>
      </c>
      <c r="BX78" s="230">
        <f t="shared" si="65"/>
        <v>0</v>
      </c>
      <c r="BY78" s="230">
        <f t="shared" si="66"/>
        <v>0</v>
      </c>
      <c r="BZ78" s="230">
        <f t="shared" si="67"/>
        <v>0.40799999999999997</v>
      </c>
      <c r="CA78" s="230">
        <f t="shared" si="68"/>
        <v>0</v>
      </c>
      <c r="CB78" s="230">
        <f t="shared" si="69"/>
        <v>0</v>
      </c>
      <c r="CC78" s="230">
        <f t="shared" si="70"/>
        <v>0</v>
      </c>
      <c r="CD78" s="230">
        <f t="shared" si="71"/>
        <v>0</v>
      </c>
      <c r="CE78" s="230">
        <f t="shared" si="72"/>
        <v>0</v>
      </c>
      <c r="CF78" s="230">
        <f t="shared" si="73"/>
        <v>0</v>
      </c>
      <c r="CG78" s="206"/>
    </row>
    <row r="79" spans="1:85" x14ac:dyDescent="0.2">
      <c r="A79" s="215" t="s">
        <v>487</v>
      </c>
      <c r="B79" s="216" t="s">
        <v>846</v>
      </c>
      <c r="C79" s="215" t="s">
        <v>847</v>
      </c>
      <c r="D79" s="215"/>
      <c r="E79" s="215">
        <v>2023</v>
      </c>
      <c r="F79" s="215">
        <v>2023</v>
      </c>
      <c r="G79" s="206"/>
      <c r="H79" s="217">
        <v>0.40799999999999997</v>
      </c>
      <c r="I79" s="217">
        <v>0.40799999999999997</v>
      </c>
      <c r="J79" s="218">
        <v>43709</v>
      </c>
      <c r="K79" s="228"/>
      <c r="L79" s="228"/>
      <c r="M79" s="228"/>
      <c r="N79" s="228"/>
      <c r="O79" s="228"/>
      <c r="P79" s="229">
        <v>0.40799999999999997</v>
      </c>
      <c r="Q79" s="228"/>
      <c r="R79" s="228"/>
      <c r="S79" s="228"/>
      <c r="T79" s="229">
        <v>0.40799999999999997</v>
      </c>
      <c r="U79" s="228"/>
      <c r="V79" s="229"/>
      <c r="W79" s="228"/>
      <c r="X79" s="228"/>
      <c r="Y79" s="229"/>
      <c r="Z79" s="229"/>
      <c r="AA79" s="229"/>
      <c r="AB79" s="229"/>
      <c r="AC79" s="229"/>
      <c r="AD79" s="228"/>
      <c r="AE79" s="228"/>
      <c r="AF79" s="228"/>
      <c r="AG79" s="228"/>
      <c r="AH79" s="228"/>
      <c r="AI79" s="229"/>
      <c r="AJ79" s="229"/>
      <c r="AK79" s="229"/>
      <c r="AL79" s="229"/>
      <c r="AM79" s="229"/>
      <c r="AN79" s="228"/>
      <c r="AO79" s="228"/>
      <c r="AP79" s="228"/>
      <c r="AQ79" s="228"/>
      <c r="AR79" s="228"/>
      <c r="AS79" s="229">
        <v>0.40799999999999997</v>
      </c>
      <c r="AT79" s="229"/>
      <c r="AU79" s="229"/>
      <c r="AV79" s="229">
        <v>0.40799999999999997</v>
      </c>
      <c r="AW79" s="229"/>
      <c r="AX79" s="228"/>
      <c r="AY79" s="228"/>
      <c r="AZ79" s="228"/>
      <c r="BA79" s="228"/>
      <c r="BB79" s="228"/>
      <c r="BC79" s="229"/>
      <c r="BD79" s="229"/>
      <c r="BE79" s="229"/>
      <c r="BF79" s="229"/>
      <c r="BG79" s="229"/>
      <c r="BH79" s="228"/>
      <c r="BI79" s="228"/>
      <c r="BJ79" s="228"/>
      <c r="BK79" s="228"/>
      <c r="BL79" s="228"/>
      <c r="BM79" s="229"/>
      <c r="BN79" s="229"/>
      <c r="BO79" s="229"/>
      <c r="BP79" s="229"/>
      <c r="BQ79" s="229"/>
      <c r="BR79" s="228"/>
      <c r="BS79" s="228"/>
      <c r="BT79" s="228"/>
      <c r="BU79" s="228"/>
      <c r="BV79" s="228"/>
      <c r="BW79" s="230">
        <f t="shared" si="64"/>
        <v>0.40799999999999997</v>
      </c>
      <c r="BX79" s="230">
        <f t="shared" si="65"/>
        <v>0</v>
      </c>
      <c r="BY79" s="230">
        <f t="shared" si="66"/>
        <v>0</v>
      </c>
      <c r="BZ79" s="230">
        <f t="shared" si="67"/>
        <v>0.40799999999999997</v>
      </c>
      <c r="CA79" s="230">
        <f t="shared" si="68"/>
        <v>0</v>
      </c>
      <c r="CB79" s="230">
        <f t="shared" si="69"/>
        <v>0</v>
      </c>
      <c r="CC79" s="230">
        <f t="shared" si="70"/>
        <v>0</v>
      </c>
      <c r="CD79" s="230">
        <f t="shared" si="71"/>
        <v>0</v>
      </c>
      <c r="CE79" s="230">
        <f t="shared" si="72"/>
        <v>0</v>
      </c>
      <c r="CF79" s="230">
        <f t="shared" si="73"/>
        <v>0</v>
      </c>
      <c r="CG79" s="206"/>
    </row>
    <row r="80" spans="1:85" ht="31.5" x14ac:dyDescent="0.2">
      <c r="A80" s="215" t="s">
        <v>487</v>
      </c>
      <c r="B80" s="216" t="s">
        <v>848</v>
      </c>
      <c r="C80" s="215" t="s">
        <v>849</v>
      </c>
      <c r="D80" s="215"/>
      <c r="E80" s="215">
        <v>2023</v>
      </c>
      <c r="F80" s="215">
        <v>2023</v>
      </c>
      <c r="G80" s="206"/>
      <c r="H80" s="217">
        <v>0.40799999999999997</v>
      </c>
      <c r="I80" s="217">
        <v>0.40799999999999997</v>
      </c>
      <c r="J80" s="218">
        <v>43709</v>
      </c>
      <c r="K80" s="228"/>
      <c r="L80" s="228"/>
      <c r="M80" s="228"/>
      <c r="N80" s="228"/>
      <c r="O80" s="228"/>
      <c r="P80" s="229">
        <v>0.40799999999999997</v>
      </c>
      <c r="Q80" s="228"/>
      <c r="R80" s="228"/>
      <c r="S80" s="228"/>
      <c r="T80" s="229">
        <v>0.40799999999999997</v>
      </c>
      <c r="U80" s="228"/>
      <c r="V80" s="229"/>
      <c r="W80" s="228"/>
      <c r="X80" s="228"/>
      <c r="Y80" s="229"/>
      <c r="Z80" s="229"/>
      <c r="AA80" s="229"/>
      <c r="AB80" s="229"/>
      <c r="AC80" s="229"/>
      <c r="AD80" s="228"/>
      <c r="AE80" s="228"/>
      <c r="AF80" s="228"/>
      <c r="AG80" s="228"/>
      <c r="AH80" s="228"/>
      <c r="AI80" s="229"/>
      <c r="AJ80" s="229"/>
      <c r="AK80" s="229"/>
      <c r="AL80" s="229"/>
      <c r="AM80" s="229"/>
      <c r="AN80" s="228"/>
      <c r="AO80" s="228"/>
      <c r="AP80" s="228"/>
      <c r="AQ80" s="228"/>
      <c r="AR80" s="228"/>
      <c r="AS80" s="229">
        <v>0.40799999999999997</v>
      </c>
      <c r="AT80" s="229"/>
      <c r="AU80" s="229"/>
      <c r="AV80" s="229">
        <v>0.40799999999999997</v>
      </c>
      <c r="AW80" s="229"/>
      <c r="AX80" s="228"/>
      <c r="AY80" s="228"/>
      <c r="AZ80" s="228"/>
      <c r="BA80" s="228"/>
      <c r="BB80" s="228"/>
      <c r="BC80" s="229"/>
      <c r="BD80" s="229"/>
      <c r="BE80" s="229"/>
      <c r="BF80" s="229"/>
      <c r="BG80" s="229"/>
      <c r="BH80" s="228"/>
      <c r="BI80" s="228"/>
      <c r="BJ80" s="228"/>
      <c r="BK80" s="228"/>
      <c r="BL80" s="228"/>
      <c r="BM80" s="229"/>
      <c r="BN80" s="229"/>
      <c r="BO80" s="229"/>
      <c r="BP80" s="229"/>
      <c r="BQ80" s="229"/>
      <c r="BR80" s="228"/>
      <c r="BS80" s="228"/>
      <c r="BT80" s="228"/>
      <c r="BU80" s="228"/>
      <c r="BV80" s="228"/>
      <c r="BW80" s="230">
        <f t="shared" si="64"/>
        <v>0.40799999999999997</v>
      </c>
      <c r="BX80" s="230">
        <f t="shared" si="65"/>
        <v>0</v>
      </c>
      <c r="BY80" s="230">
        <f t="shared" si="66"/>
        <v>0</v>
      </c>
      <c r="BZ80" s="230">
        <f t="shared" si="67"/>
        <v>0.40799999999999997</v>
      </c>
      <c r="CA80" s="230">
        <f t="shared" si="68"/>
        <v>0</v>
      </c>
      <c r="CB80" s="230">
        <f t="shared" si="69"/>
        <v>0</v>
      </c>
      <c r="CC80" s="230">
        <f t="shared" si="70"/>
        <v>0</v>
      </c>
      <c r="CD80" s="230">
        <f t="shared" si="71"/>
        <v>0</v>
      </c>
      <c r="CE80" s="230">
        <f t="shared" si="72"/>
        <v>0</v>
      </c>
      <c r="CF80" s="230">
        <f t="shared" si="73"/>
        <v>0</v>
      </c>
      <c r="CG80" s="206"/>
    </row>
    <row r="81" spans="1:85" x14ac:dyDescent="0.2">
      <c r="A81" s="215" t="s">
        <v>487</v>
      </c>
      <c r="B81" s="216" t="s">
        <v>850</v>
      </c>
      <c r="C81" s="215" t="s">
        <v>851</v>
      </c>
      <c r="D81" s="215"/>
      <c r="E81" s="215">
        <v>2023</v>
      </c>
      <c r="F81" s="215">
        <v>2023</v>
      </c>
      <c r="G81" s="206"/>
      <c r="H81" s="217">
        <v>0.40699999999999997</v>
      </c>
      <c r="I81" s="217">
        <v>0.40699999999999997</v>
      </c>
      <c r="J81" s="218">
        <v>43709</v>
      </c>
      <c r="K81" s="228"/>
      <c r="L81" s="228"/>
      <c r="M81" s="228"/>
      <c r="N81" s="228"/>
      <c r="O81" s="228"/>
      <c r="P81" s="229">
        <v>0.40699999999999997</v>
      </c>
      <c r="Q81" s="228"/>
      <c r="R81" s="228"/>
      <c r="S81" s="228"/>
      <c r="T81" s="229">
        <v>0.40699999999999997</v>
      </c>
      <c r="U81" s="228"/>
      <c r="V81" s="229"/>
      <c r="W81" s="228"/>
      <c r="X81" s="228"/>
      <c r="Y81" s="229"/>
      <c r="Z81" s="229"/>
      <c r="AA81" s="229"/>
      <c r="AB81" s="229"/>
      <c r="AC81" s="229"/>
      <c r="AD81" s="228"/>
      <c r="AE81" s="228"/>
      <c r="AF81" s="228"/>
      <c r="AG81" s="228"/>
      <c r="AH81" s="228"/>
      <c r="AI81" s="229"/>
      <c r="AJ81" s="229"/>
      <c r="AK81" s="229"/>
      <c r="AL81" s="229"/>
      <c r="AM81" s="229"/>
      <c r="AN81" s="228"/>
      <c r="AO81" s="228"/>
      <c r="AP81" s="228"/>
      <c r="AQ81" s="228"/>
      <c r="AR81" s="228"/>
      <c r="AS81" s="229">
        <v>0.40699999999999997</v>
      </c>
      <c r="AT81" s="229"/>
      <c r="AU81" s="229"/>
      <c r="AV81" s="229">
        <v>0.40699999999999997</v>
      </c>
      <c r="AW81" s="229"/>
      <c r="AX81" s="228"/>
      <c r="AY81" s="228"/>
      <c r="AZ81" s="228"/>
      <c r="BA81" s="228"/>
      <c r="BB81" s="228"/>
      <c r="BC81" s="229"/>
      <c r="BD81" s="229"/>
      <c r="BE81" s="229"/>
      <c r="BF81" s="229"/>
      <c r="BG81" s="229"/>
      <c r="BH81" s="228"/>
      <c r="BI81" s="228"/>
      <c r="BJ81" s="228"/>
      <c r="BK81" s="228"/>
      <c r="BL81" s="228"/>
      <c r="BM81" s="229"/>
      <c r="BN81" s="229"/>
      <c r="BO81" s="229"/>
      <c r="BP81" s="229"/>
      <c r="BQ81" s="229"/>
      <c r="BR81" s="228"/>
      <c r="BS81" s="228"/>
      <c r="BT81" s="228"/>
      <c r="BU81" s="228"/>
      <c r="BV81" s="228"/>
      <c r="BW81" s="230">
        <f t="shared" si="64"/>
        <v>0.40699999999999997</v>
      </c>
      <c r="BX81" s="230">
        <f t="shared" si="65"/>
        <v>0</v>
      </c>
      <c r="BY81" s="230">
        <f t="shared" si="66"/>
        <v>0</v>
      </c>
      <c r="BZ81" s="230">
        <f t="shared" si="67"/>
        <v>0.40699999999999997</v>
      </c>
      <c r="CA81" s="230">
        <f t="shared" si="68"/>
        <v>0</v>
      </c>
      <c r="CB81" s="230">
        <f t="shared" si="69"/>
        <v>0</v>
      </c>
      <c r="CC81" s="230">
        <f t="shared" si="70"/>
        <v>0</v>
      </c>
      <c r="CD81" s="230">
        <f t="shared" si="71"/>
        <v>0</v>
      </c>
      <c r="CE81" s="230">
        <f t="shared" si="72"/>
        <v>0</v>
      </c>
      <c r="CF81" s="230">
        <f t="shared" si="73"/>
        <v>0</v>
      </c>
      <c r="CG81" s="206"/>
    </row>
    <row r="82" spans="1:85" ht="31.5" x14ac:dyDescent="0.2">
      <c r="A82" s="215" t="s">
        <v>487</v>
      </c>
      <c r="B82" s="216" t="s">
        <v>852</v>
      </c>
      <c r="C82" s="215" t="s">
        <v>853</v>
      </c>
      <c r="D82" s="215"/>
      <c r="E82" s="215">
        <v>2023</v>
      </c>
      <c r="F82" s="215">
        <v>2023</v>
      </c>
      <c r="G82" s="206"/>
      <c r="H82" s="217">
        <v>1.0449999999999999</v>
      </c>
      <c r="I82" s="217">
        <v>1.0449999999999999</v>
      </c>
      <c r="J82" s="218">
        <v>43709</v>
      </c>
      <c r="K82" s="228"/>
      <c r="L82" s="228"/>
      <c r="M82" s="228"/>
      <c r="N82" s="228"/>
      <c r="O82" s="228"/>
      <c r="P82" s="229">
        <v>1.0449999999999999</v>
      </c>
      <c r="Q82" s="228"/>
      <c r="R82" s="228"/>
      <c r="S82" s="228"/>
      <c r="T82" s="229">
        <v>1.0449999999999999</v>
      </c>
      <c r="U82" s="228"/>
      <c r="V82" s="229"/>
      <c r="W82" s="228"/>
      <c r="X82" s="228"/>
      <c r="Y82" s="229"/>
      <c r="Z82" s="229"/>
      <c r="AA82" s="229"/>
      <c r="AB82" s="229"/>
      <c r="AC82" s="229"/>
      <c r="AD82" s="228"/>
      <c r="AE82" s="228"/>
      <c r="AF82" s="228"/>
      <c r="AG82" s="228"/>
      <c r="AH82" s="228"/>
      <c r="AI82" s="229"/>
      <c r="AJ82" s="229"/>
      <c r="AK82" s="229"/>
      <c r="AL82" s="229"/>
      <c r="AM82" s="229"/>
      <c r="AN82" s="228"/>
      <c r="AO82" s="228"/>
      <c r="AP82" s="228"/>
      <c r="AQ82" s="228"/>
      <c r="AR82" s="228"/>
      <c r="AS82" s="229">
        <v>1.0449999999999999</v>
      </c>
      <c r="AT82" s="229"/>
      <c r="AU82" s="229"/>
      <c r="AV82" s="229">
        <v>1.0449999999999999</v>
      </c>
      <c r="AW82" s="229"/>
      <c r="AX82" s="228"/>
      <c r="AY82" s="228"/>
      <c r="AZ82" s="228"/>
      <c r="BA82" s="228"/>
      <c r="BB82" s="228"/>
      <c r="BC82" s="229"/>
      <c r="BD82" s="229"/>
      <c r="BE82" s="229"/>
      <c r="BF82" s="229"/>
      <c r="BG82" s="229"/>
      <c r="BH82" s="228"/>
      <c r="BI82" s="228"/>
      <c r="BJ82" s="228"/>
      <c r="BK82" s="228"/>
      <c r="BL82" s="228"/>
      <c r="BM82" s="229"/>
      <c r="BN82" s="229"/>
      <c r="BO82" s="229"/>
      <c r="BP82" s="229"/>
      <c r="BQ82" s="229"/>
      <c r="BR82" s="228"/>
      <c r="BS82" s="228"/>
      <c r="BT82" s="228"/>
      <c r="BU82" s="228"/>
      <c r="BV82" s="228"/>
      <c r="BW82" s="230">
        <f t="shared" ref="BW82:BW132" si="74">Y82+AI82+AS82+BC82+BM82</f>
        <v>1.0449999999999999</v>
      </c>
      <c r="BX82" s="230">
        <f t="shared" ref="BX82:BX132" si="75">Z82+AJ82+AT82+BD82+BN82</f>
        <v>0</v>
      </c>
      <c r="BY82" s="230">
        <f t="shared" ref="BY82:BY132" si="76">AA82+AK82+AU82+BE82+BO82</f>
        <v>0</v>
      </c>
      <c r="BZ82" s="230">
        <f t="shared" ref="BZ82:BZ132" si="77">AB82+AL82+AV82+BF82+BP82</f>
        <v>1.0449999999999999</v>
      </c>
      <c r="CA82" s="230">
        <f t="shared" ref="CA82:CA132" si="78">AC82+AM82+AW82+BG82+BQ82</f>
        <v>0</v>
      </c>
      <c r="CB82" s="230">
        <f t="shared" ref="CB82:CB132" si="79">AD82+AN82+AX82+BH82+BR82</f>
        <v>0</v>
      </c>
      <c r="CC82" s="230">
        <f t="shared" ref="CC82:CC132" si="80">AE82+AO82+AY82+BI82+BS82</f>
        <v>0</v>
      </c>
      <c r="CD82" s="230">
        <f t="shared" ref="CD82:CD132" si="81">AF82+AP82+AZ82+BJ82+BT82</f>
        <v>0</v>
      </c>
      <c r="CE82" s="230">
        <f t="shared" ref="CE82:CE132" si="82">AG82+AQ82+BA82+BK82+BU82</f>
        <v>0</v>
      </c>
      <c r="CF82" s="230">
        <f t="shared" ref="CF82:CF132" si="83">AH82+AR82+BB82+BL82+BV82</f>
        <v>0</v>
      </c>
      <c r="CG82" s="206"/>
    </row>
    <row r="83" spans="1:85" ht="31.5" x14ac:dyDescent="0.2">
      <c r="A83" s="215" t="s">
        <v>487</v>
      </c>
      <c r="B83" s="216" t="s">
        <v>854</v>
      </c>
      <c r="C83" s="215" t="s">
        <v>855</v>
      </c>
      <c r="D83" s="215"/>
      <c r="E83" s="215">
        <v>2023</v>
      </c>
      <c r="F83" s="215">
        <v>2023</v>
      </c>
      <c r="G83" s="206"/>
      <c r="H83" s="217">
        <v>0.77700000000000002</v>
      </c>
      <c r="I83" s="217">
        <v>0.77700000000000002</v>
      </c>
      <c r="J83" s="218">
        <v>43709</v>
      </c>
      <c r="K83" s="228"/>
      <c r="L83" s="228"/>
      <c r="M83" s="228"/>
      <c r="N83" s="228"/>
      <c r="O83" s="228"/>
      <c r="P83" s="229">
        <v>0.77700000000000002</v>
      </c>
      <c r="Q83" s="228"/>
      <c r="R83" s="228"/>
      <c r="S83" s="228"/>
      <c r="T83" s="229">
        <v>0.77700000000000002</v>
      </c>
      <c r="U83" s="228"/>
      <c r="V83" s="229"/>
      <c r="W83" s="228"/>
      <c r="X83" s="228"/>
      <c r="Y83" s="229"/>
      <c r="Z83" s="229"/>
      <c r="AA83" s="229"/>
      <c r="AB83" s="229"/>
      <c r="AC83" s="229"/>
      <c r="AD83" s="228"/>
      <c r="AE83" s="228"/>
      <c r="AF83" s="228"/>
      <c r="AG83" s="228"/>
      <c r="AH83" s="228"/>
      <c r="AI83" s="229"/>
      <c r="AJ83" s="229"/>
      <c r="AK83" s="229"/>
      <c r="AL83" s="229"/>
      <c r="AM83" s="229"/>
      <c r="AN83" s="228"/>
      <c r="AO83" s="228"/>
      <c r="AP83" s="228"/>
      <c r="AQ83" s="228"/>
      <c r="AR83" s="228"/>
      <c r="AS83" s="229">
        <v>0.77700000000000002</v>
      </c>
      <c r="AT83" s="229"/>
      <c r="AU83" s="229"/>
      <c r="AV83" s="229">
        <v>0.77700000000000002</v>
      </c>
      <c r="AW83" s="229"/>
      <c r="AX83" s="228"/>
      <c r="AY83" s="228"/>
      <c r="AZ83" s="228"/>
      <c r="BA83" s="228"/>
      <c r="BB83" s="228"/>
      <c r="BC83" s="229"/>
      <c r="BD83" s="229"/>
      <c r="BE83" s="229"/>
      <c r="BF83" s="229"/>
      <c r="BG83" s="229"/>
      <c r="BH83" s="228"/>
      <c r="BI83" s="228"/>
      <c r="BJ83" s="228"/>
      <c r="BK83" s="228"/>
      <c r="BL83" s="228"/>
      <c r="BM83" s="229"/>
      <c r="BN83" s="229"/>
      <c r="BO83" s="229"/>
      <c r="BP83" s="229"/>
      <c r="BQ83" s="229"/>
      <c r="BR83" s="228"/>
      <c r="BS83" s="228"/>
      <c r="BT83" s="228"/>
      <c r="BU83" s="228"/>
      <c r="BV83" s="228"/>
      <c r="BW83" s="230">
        <f t="shared" si="74"/>
        <v>0.77700000000000002</v>
      </c>
      <c r="BX83" s="230">
        <f t="shared" si="75"/>
        <v>0</v>
      </c>
      <c r="BY83" s="230">
        <f t="shared" si="76"/>
        <v>0</v>
      </c>
      <c r="BZ83" s="230">
        <f t="shared" si="77"/>
        <v>0.77700000000000002</v>
      </c>
      <c r="CA83" s="230">
        <f t="shared" si="78"/>
        <v>0</v>
      </c>
      <c r="CB83" s="230">
        <f t="shared" si="79"/>
        <v>0</v>
      </c>
      <c r="CC83" s="230">
        <f t="shared" si="80"/>
        <v>0</v>
      </c>
      <c r="CD83" s="230">
        <f t="shared" si="81"/>
        <v>0</v>
      </c>
      <c r="CE83" s="230">
        <f t="shared" si="82"/>
        <v>0</v>
      </c>
      <c r="CF83" s="230">
        <f t="shared" si="83"/>
        <v>0</v>
      </c>
      <c r="CG83" s="206"/>
    </row>
    <row r="84" spans="1:85" x14ac:dyDescent="0.2">
      <c r="A84" s="215" t="s">
        <v>487</v>
      </c>
      <c r="B84" s="216" t="s">
        <v>884</v>
      </c>
      <c r="C84" s="215" t="s">
        <v>885</v>
      </c>
      <c r="D84" s="215"/>
      <c r="E84" s="215">
        <v>2024</v>
      </c>
      <c r="F84" s="215">
        <v>2024</v>
      </c>
      <c r="G84" s="206"/>
      <c r="H84" s="217">
        <v>0.24099999999999999</v>
      </c>
      <c r="I84" s="217">
        <v>0.24099999999999999</v>
      </c>
      <c r="J84" s="218">
        <v>43709</v>
      </c>
      <c r="K84" s="228"/>
      <c r="L84" s="228"/>
      <c r="M84" s="228"/>
      <c r="N84" s="228"/>
      <c r="O84" s="228"/>
      <c r="P84" s="229">
        <v>0.24099999999999999</v>
      </c>
      <c r="Q84" s="228"/>
      <c r="R84" s="228"/>
      <c r="S84" s="228"/>
      <c r="T84" s="229">
        <v>0.24099999999999999</v>
      </c>
      <c r="U84" s="228"/>
      <c r="V84" s="229"/>
      <c r="W84" s="228"/>
      <c r="X84" s="228"/>
      <c r="Y84" s="229"/>
      <c r="Z84" s="229"/>
      <c r="AA84" s="229"/>
      <c r="AB84" s="229"/>
      <c r="AC84" s="229"/>
      <c r="AD84" s="228"/>
      <c r="AE84" s="228"/>
      <c r="AF84" s="228"/>
      <c r="AG84" s="228"/>
      <c r="AH84" s="228"/>
      <c r="AI84" s="229"/>
      <c r="AJ84" s="229"/>
      <c r="AK84" s="229"/>
      <c r="AL84" s="229"/>
      <c r="AM84" s="229"/>
      <c r="AN84" s="228"/>
      <c r="AO84" s="228"/>
      <c r="AP84" s="228"/>
      <c r="AQ84" s="228"/>
      <c r="AR84" s="228"/>
      <c r="AS84" s="229"/>
      <c r="AT84" s="229"/>
      <c r="AU84" s="229"/>
      <c r="AV84" s="229"/>
      <c r="AW84" s="229"/>
      <c r="AX84" s="228"/>
      <c r="AY84" s="228"/>
      <c r="AZ84" s="228"/>
      <c r="BA84" s="228"/>
      <c r="BB84" s="228"/>
      <c r="BC84" s="229">
        <v>0.24099999999999999</v>
      </c>
      <c r="BD84" s="229"/>
      <c r="BE84" s="229"/>
      <c r="BF84" s="229">
        <v>0.24099999999999999</v>
      </c>
      <c r="BG84" s="229"/>
      <c r="BH84" s="228"/>
      <c r="BI84" s="228"/>
      <c r="BJ84" s="228"/>
      <c r="BK84" s="228"/>
      <c r="BL84" s="228"/>
      <c r="BM84" s="229"/>
      <c r="BN84" s="229"/>
      <c r="BO84" s="229"/>
      <c r="BP84" s="229"/>
      <c r="BQ84" s="229"/>
      <c r="BR84" s="228"/>
      <c r="BS84" s="228"/>
      <c r="BT84" s="228"/>
      <c r="BU84" s="228"/>
      <c r="BV84" s="228"/>
      <c r="BW84" s="230">
        <f t="shared" si="74"/>
        <v>0.24099999999999999</v>
      </c>
      <c r="BX84" s="230">
        <f t="shared" si="75"/>
        <v>0</v>
      </c>
      <c r="BY84" s="230">
        <f t="shared" si="76"/>
        <v>0</v>
      </c>
      <c r="BZ84" s="230">
        <f t="shared" si="77"/>
        <v>0.24099999999999999</v>
      </c>
      <c r="CA84" s="230">
        <f t="shared" si="78"/>
        <v>0</v>
      </c>
      <c r="CB84" s="230">
        <f t="shared" si="79"/>
        <v>0</v>
      </c>
      <c r="CC84" s="230">
        <f t="shared" si="80"/>
        <v>0</v>
      </c>
      <c r="CD84" s="230">
        <f t="shared" si="81"/>
        <v>0</v>
      </c>
      <c r="CE84" s="230">
        <f t="shared" si="82"/>
        <v>0</v>
      </c>
      <c r="CF84" s="230">
        <f t="shared" si="83"/>
        <v>0</v>
      </c>
      <c r="CG84" s="206"/>
    </row>
    <row r="85" spans="1:85" x14ac:dyDescent="0.2">
      <c r="A85" s="215" t="s">
        <v>487</v>
      </c>
      <c r="B85" s="216" t="s">
        <v>886</v>
      </c>
      <c r="C85" s="215" t="s">
        <v>887</v>
      </c>
      <c r="D85" s="215"/>
      <c r="E85" s="215">
        <v>2024</v>
      </c>
      <c r="F85" s="215">
        <v>2024</v>
      </c>
      <c r="G85" s="206"/>
      <c r="H85" s="217">
        <v>0.24099999999999999</v>
      </c>
      <c r="I85" s="217">
        <v>0.24099999999999999</v>
      </c>
      <c r="J85" s="218">
        <v>43709</v>
      </c>
      <c r="K85" s="228"/>
      <c r="L85" s="228"/>
      <c r="M85" s="228"/>
      <c r="N85" s="228"/>
      <c r="O85" s="228"/>
      <c r="P85" s="229">
        <v>0.24099999999999999</v>
      </c>
      <c r="Q85" s="228"/>
      <c r="R85" s="228"/>
      <c r="S85" s="228"/>
      <c r="T85" s="229">
        <v>0.24099999999999999</v>
      </c>
      <c r="U85" s="228"/>
      <c r="V85" s="229"/>
      <c r="W85" s="228"/>
      <c r="X85" s="228"/>
      <c r="Y85" s="229"/>
      <c r="Z85" s="229"/>
      <c r="AA85" s="229"/>
      <c r="AB85" s="229"/>
      <c r="AC85" s="229"/>
      <c r="AD85" s="228"/>
      <c r="AE85" s="228"/>
      <c r="AF85" s="228"/>
      <c r="AG85" s="228"/>
      <c r="AH85" s="228"/>
      <c r="AI85" s="229"/>
      <c r="AJ85" s="229"/>
      <c r="AK85" s="229"/>
      <c r="AL85" s="229"/>
      <c r="AM85" s="229"/>
      <c r="AN85" s="228"/>
      <c r="AO85" s="228"/>
      <c r="AP85" s="228"/>
      <c r="AQ85" s="228"/>
      <c r="AR85" s="228"/>
      <c r="AS85" s="229"/>
      <c r="AT85" s="229"/>
      <c r="AU85" s="229"/>
      <c r="AV85" s="229"/>
      <c r="AW85" s="229"/>
      <c r="AX85" s="228"/>
      <c r="AY85" s="228"/>
      <c r="AZ85" s="228"/>
      <c r="BA85" s="228"/>
      <c r="BB85" s="228"/>
      <c r="BC85" s="229">
        <v>0.24099999999999999</v>
      </c>
      <c r="BD85" s="229"/>
      <c r="BE85" s="229"/>
      <c r="BF85" s="229">
        <v>0.24099999999999999</v>
      </c>
      <c r="BG85" s="229"/>
      <c r="BH85" s="228"/>
      <c r="BI85" s="228"/>
      <c r="BJ85" s="228"/>
      <c r="BK85" s="228"/>
      <c r="BL85" s="228"/>
      <c r="BM85" s="229"/>
      <c r="BN85" s="229"/>
      <c r="BO85" s="229"/>
      <c r="BP85" s="229"/>
      <c r="BQ85" s="229"/>
      <c r="BR85" s="228"/>
      <c r="BS85" s="228"/>
      <c r="BT85" s="228"/>
      <c r="BU85" s="228"/>
      <c r="BV85" s="228"/>
      <c r="BW85" s="230">
        <f t="shared" si="74"/>
        <v>0.24099999999999999</v>
      </c>
      <c r="BX85" s="230">
        <f t="shared" si="75"/>
        <v>0</v>
      </c>
      <c r="BY85" s="230">
        <f t="shared" si="76"/>
        <v>0</v>
      </c>
      <c r="BZ85" s="230">
        <f t="shared" si="77"/>
        <v>0.24099999999999999</v>
      </c>
      <c r="CA85" s="230">
        <f t="shared" si="78"/>
        <v>0</v>
      </c>
      <c r="CB85" s="230">
        <f t="shared" si="79"/>
        <v>0</v>
      </c>
      <c r="CC85" s="230">
        <f t="shared" si="80"/>
        <v>0</v>
      </c>
      <c r="CD85" s="230">
        <f t="shared" si="81"/>
        <v>0</v>
      </c>
      <c r="CE85" s="230">
        <f t="shared" si="82"/>
        <v>0</v>
      </c>
      <c r="CF85" s="230">
        <f t="shared" si="83"/>
        <v>0</v>
      </c>
      <c r="CG85" s="206"/>
    </row>
    <row r="86" spans="1:85" x14ac:dyDescent="0.2">
      <c r="A86" s="215" t="s">
        <v>487</v>
      </c>
      <c r="B86" s="216" t="s">
        <v>888</v>
      </c>
      <c r="C86" s="215" t="s">
        <v>889</v>
      </c>
      <c r="D86" s="215"/>
      <c r="E86" s="215">
        <v>2024</v>
      </c>
      <c r="F86" s="215">
        <v>2024</v>
      </c>
      <c r="G86" s="206"/>
      <c r="H86" s="217">
        <v>0.24</v>
      </c>
      <c r="I86" s="217">
        <v>0.24</v>
      </c>
      <c r="J86" s="218">
        <v>43709</v>
      </c>
      <c r="K86" s="228"/>
      <c r="L86" s="228"/>
      <c r="M86" s="228"/>
      <c r="N86" s="228"/>
      <c r="O86" s="228"/>
      <c r="P86" s="229">
        <v>0.24</v>
      </c>
      <c r="Q86" s="228"/>
      <c r="R86" s="228"/>
      <c r="S86" s="228"/>
      <c r="T86" s="229">
        <v>0.24</v>
      </c>
      <c r="U86" s="228"/>
      <c r="V86" s="229"/>
      <c r="W86" s="228"/>
      <c r="X86" s="228"/>
      <c r="Y86" s="229"/>
      <c r="Z86" s="229"/>
      <c r="AA86" s="229"/>
      <c r="AB86" s="229"/>
      <c r="AC86" s="229"/>
      <c r="AD86" s="228"/>
      <c r="AE86" s="228"/>
      <c r="AF86" s="228"/>
      <c r="AG86" s="228"/>
      <c r="AH86" s="228"/>
      <c r="AI86" s="229"/>
      <c r="AJ86" s="229"/>
      <c r="AK86" s="229"/>
      <c r="AL86" s="229"/>
      <c r="AM86" s="229"/>
      <c r="AN86" s="228"/>
      <c r="AO86" s="228"/>
      <c r="AP86" s="228"/>
      <c r="AQ86" s="228"/>
      <c r="AR86" s="228"/>
      <c r="AS86" s="229"/>
      <c r="AT86" s="229"/>
      <c r="AU86" s="229"/>
      <c r="AV86" s="229"/>
      <c r="AW86" s="229"/>
      <c r="AX86" s="228"/>
      <c r="AY86" s="228"/>
      <c r="AZ86" s="228"/>
      <c r="BA86" s="228"/>
      <c r="BB86" s="228"/>
      <c r="BC86" s="229">
        <v>0.24</v>
      </c>
      <c r="BD86" s="229"/>
      <c r="BE86" s="229"/>
      <c r="BF86" s="229">
        <v>0.24</v>
      </c>
      <c r="BG86" s="229"/>
      <c r="BH86" s="228"/>
      <c r="BI86" s="228"/>
      <c r="BJ86" s="228"/>
      <c r="BK86" s="228"/>
      <c r="BL86" s="228"/>
      <c r="BM86" s="229"/>
      <c r="BN86" s="229"/>
      <c r="BO86" s="229"/>
      <c r="BP86" s="229"/>
      <c r="BQ86" s="229"/>
      <c r="BR86" s="228"/>
      <c r="BS86" s="228"/>
      <c r="BT86" s="228"/>
      <c r="BU86" s="228"/>
      <c r="BV86" s="228"/>
      <c r="BW86" s="230">
        <f t="shared" si="74"/>
        <v>0.24</v>
      </c>
      <c r="BX86" s="230">
        <f t="shared" si="75"/>
        <v>0</v>
      </c>
      <c r="BY86" s="230">
        <f t="shared" si="76"/>
        <v>0</v>
      </c>
      <c r="BZ86" s="230">
        <f t="shared" si="77"/>
        <v>0.24</v>
      </c>
      <c r="CA86" s="230">
        <f t="shared" si="78"/>
        <v>0</v>
      </c>
      <c r="CB86" s="230">
        <f t="shared" si="79"/>
        <v>0</v>
      </c>
      <c r="CC86" s="230">
        <f t="shared" si="80"/>
        <v>0</v>
      </c>
      <c r="CD86" s="230">
        <f t="shared" si="81"/>
        <v>0</v>
      </c>
      <c r="CE86" s="230">
        <f t="shared" si="82"/>
        <v>0</v>
      </c>
      <c r="CF86" s="230">
        <f t="shared" si="83"/>
        <v>0</v>
      </c>
      <c r="CG86" s="206"/>
    </row>
    <row r="87" spans="1:85" x14ac:dyDescent="0.2">
      <c r="A87" s="215" t="s">
        <v>487</v>
      </c>
      <c r="B87" s="216" t="s">
        <v>890</v>
      </c>
      <c r="C87" s="215" t="s">
        <v>891</v>
      </c>
      <c r="D87" s="215"/>
      <c r="E87" s="215">
        <v>2024</v>
      </c>
      <c r="F87" s="215">
        <v>2024</v>
      </c>
      <c r="G87" s="206"/>
      <c r="H87" s="217">
        <v>0.24</v>
      </c>
      <c r="I87" s="217">
        <v>0.24</v>
      </c>
      <c r="J87" s="218">
        <v>43709</v>
      </c>
      <c r="K87" s="228"/>
      <c r="L87" s="228"/>
      <c r="M87" s="228"/>
      <c r="N87" s="228"/>
      <c r="O87" s="228"/>
      <c r="P87" s="229">
        <v>0.24</v>
      </c>
      <c r="Q87" s="228"/>
      <c r="R87" s="228"/>
      <c r="S87" s="228"/>
      <c r="T87" s="229">
        <v>0.24</v>
      </c>
      <c r="U87" s="228"/>
      <c r="V87" s="229"/>
      <c r="W87" s="228"/>
      <c r="X87" s="228"/>
      <c r="Y87" s="229"/>
      <c r="Z87" s="229"/>
      <c r="AA87" s="229"/>
      <c r="AB87" s="229"/>
      <c r="AC87" s="229"/>
      <c r="AD87" s="228"/>
      <c r="AE87" s="228"/>
      <c r="AF87" s="228"/>
      <c r="AG87" s="228"/>
      <c r="AH87" s="228"/>
      <c r="AI87" s="229"/>
      <c r="AJ87" s="229"/>
      <c r="AK87" s="229"/>
      <c r="AL87" s="229"/>
      <c r="AM87" s="229"/>
      <c r="AN87" s="228"/>
      <c r="AO87" s="228"/>
      <c r="AP87" s="228"/>
      <c r="AQ87" s="228"/>
      <c r="AR87" s="228"/>
      <c r="AS87" s="229"/>
      <c r="AT87" s="229"/>
      <c r="AU87" s="229"/>
      <c r="AV87" s="229"/>
      <c r="AW87" s="229"/>
      <c r="AX87" s="228"/>
      <c r="AY87" s="228"/>
      <c r="AZ87" s="228"/>
      <c r="BA87" s="228"/>
      <c r="BB87" s="228"/>
      <c r="BC87" s="229">
        <v>0.24</v>
      </c>
      <c r="BD87" s="229"/>
      <c r="BE87" s="229"/>
      <c r="BF87" s="229">
        <v>0.24</v>
      </c>
      <c r="BG87" s="229"/>
      <c r="BH87" s="228"/>
      <c r="BI87" s="228"/>
      <c r="BJ87" s="228"/>
      <c r="BK87" s="228"/>
      <c r="BL87" s="228"/>
      <c r="BM87" s="229"/>
      <c r="BN87" s="229"/>
      <c r="BO87" s="229"/>
      <c r="BP87" s="229"/>
      <c r="BQ87" s="229"/>
      <c r="BR87" s="228"/>
      <c r="BS87" s="228"/>
      <c r="BT87" s="228"/>
      <c r="BU87" s="228"/>
      <c r="BV87" s="228"/>
      <c r="BW87" s="230">
        <f t="shared" si="74"/>
        <v>0.24</v>
      </c>
      <c r="BX87" s="230">
        <f t="shared" si="75"/>
        <v>0</v>
      </c>
      <c r="BY87" s="230">
        <f t="shared" si="76"/>
        <v>0</v>
      </c>
      <c r="BZ87" s="230">
        <f t="shared" si="77"/>
        <v>0.24</v>
      </c>
      <c r="CA87" s="230">
        <f t="shared" si="78"/>
        <v>0</v>
      </c>
      <c r="CB87" s="230">
        <f t="shared" si="79"/>
        <v>0</v>
      </c>
      <c r="CC87" s="230">
        <f t="shared" si="80"/>
        <v>0</v>
      </c>
      <c r="CD87" s="230">
        <f t="shared" si="81"/>
        <v>0</v>
      </c>
      <c r="CE87" s="230">
        <f t="shared" si="82"/>
        <v>0</v>
      </c>
      <c r="CF87" s="230">
        <f t="shared" si="83"/>
        <v>0</v>
      </c>
      <c r="CG87" s="206"/>
    </row>
    <row r="88" spans="1:85" x14ac:dyDescent="0.2">
      <c r="A88" s="215" t="s">
        <v>487</v>
      </c>
      <c r="B88" s="216" t="s">
        <v>892</v>
      </c>
      <c r="C88" s="215" t="s">
        <v>893</v>
      </c>
      <c r="D88" s="215"/>
      <c r="E88" s="215">
        <v>2024</v>
      </c>
      <c r="F88" s="215">
        <v>2024</v>
      </c>
      <c r="G88" s="206"/>
      <c r="H88" s="217">
        <v>0.24</v>
      </c>
      <c r="I88" s="217">
        <v>0.24</v>
      </c>
      <c r="J88" s="218">
        <v>43709</v>
      </c>
      <c r="K88" s="228"/>
      <c r="L88" s="228"/>
      <c r="M88" s="228"/>
      <c r="N88" s="228"/>
      <c r="O88" s="228"/>
      <c r="P88" s="229">
        <v>0.24</v>
      </c>
      <c r="Q88" s="228"/>
      <c r="R88" s="228"/>
      <c r="S88" s="228"/>
      <c r="T88" s="229">
        <v>0.24</v>
      </c>
      <c r="U88" s="228"/>
      <c r="V88" s="229"/>
      <c r="W88" s="228"/>
      <c r="X88" s="228"/>
      <c r="Y88" s="229"/>
      <c r="Z88" s="229"/>
      <c r="AA88" s="229"/>
      <c r="AB88" s="229"/>
      <c r="AC88" s="229"/>
      <c r="AD88" s="228"/>
      <c r="AE88" s="228"/>
      <c r="AF88" s="228"/>
      <c r="AG88" s="228"/>
      <c r="AH88" s="228"/>
      <c r="AI88" s="229"/>
      <c r="AJ88" s="229"/>
      <c r="AK88" s="229"/>
      <c r="AL88" s="229"/>
      <c r="AM88" s="229"/>
      <c r="AN88" s="228"/>
      <c r="AO88" s="228"/>
      <c r="AP88" s="228"/>
      <c r="AQ88" s="228"/>
      <c r="AR88" s="228"/>
      <c r="AS88" s="229"/>
      <c r="AT88" s="229"/>
      <c r="AU88" s="229"/>
      <c r="AV88" s="229"/>
      <c r="AW88" s="229"/>
      <c r="AX88" s="228"/>
      <c r="AY88" s="228"/>
      <c r="AZ88" s="228"/>
      <c r="BA88" s="228"/>
      <c r="BB88" s="228"/>
      <c r="BC88" s="229">
        <v>0.24</v>
      </c>
      <c r="BD88" s="229"/>
      <c r="BE88" s="229"/>
      <c r="BF88" s="229">
        <v>0.24</v>
      </c>
      <c r="BG88" s="229"/>
      <c r="BH88" s="228"/>
      <c r="BI88" s="228"/>
      <c r="BJ88" s="228"/>
      <c r="BK88" s="228"/>
      <c r="BL88" s="228"/>
      <c r="BM88" s="229"/>
      <c r="BN88" s="229"/>
      <c r="BO88" s="229"/>
      <c r="BP88" s="229"/>
      <c r="BQ88" s="229"/>
      <c r="BR88" s="228"/>
      <c r="BS88" s="228"/>
      <c r="BT88" s="228"/>
      <c r="BU88" s="228"/>
      <c r="BV88" s="228"/>
      <c r="BW88" s="230">
        <f t="shared" si="74"/>
        <v>0.24</v>
      </c>
      <c r="BX88" s="230">
        <f t="shared" si="75"/>
        <v>0</v>
      </c>
      <c r="BY88" s="230">
        <f t="shared" si="76"/>
        <v>0</v>
      </c>
      <c r="BZ88" s="230">
        <f t="shared" si="77"/>
        <v>0.24</v>
      </c>
      <c r="CA88" s="230">
        <f t="shared" si="78"/>
        <v>0</v>
      </c>
      <c r="CB88" s="230">
        <f t="shared" si="79"/>
        <v>0</v>
      </c>
      <c r="CC88" s="230">
        <f t="shared" si="80"/>
        <v>0</v>
      </c>
      <c r="CD88" s="230">
        <f t="shared" si="81"/>
        <v>0</v>
      </c>
      <c r="CE88" s="230">
        <f t="shared" si="82"/>
        <v>0</v>
      </c>
      <c r="CF88" s="230">
        <f t="shared" si="83"/>
        <v>0</v>
      </c>
      <c r="CG88" s="206"/>
    </row>
    <row r="89" spans="1:85" ht="31.5" x14ac:dyDescent="0.2">
      <c r="A89" s="215" t="s">
        <v>487</v>
      </c>
      <c r="B89" s="216" t="s">
        <v>900</v>
      </c>
      <c r="C89" s="215" t="s">
        <v>901</v>
      </c>
      <c r="D89" s="215"/>
      <c r="E89" s="215">
        <v>2025</v>
      </c>
      <c r="F89" s="215">
        <v>2025</v>
      </c>
      <c r="G89" s="206"/>
      <c r="H89" s="217">
        <v>0.66400000000000003</v>
      </c>
      <c r="I89" s="217">
        <v>0.66400000000000003</v>
      </c>
      <c r="J89" s="218">
        <v>43709</v>
      </c>
      <c r="K89" s="228"/>
      <c r="L89" s="228"/>
      <c r="M89" s="228"/>
      <c r="N89" s="228"/>
      <c r="O89" s="228"/>
      <c r="P89" s="229">
        <v>0.66400000000000003</v>
      </c>
      <c r="Q89" s="228"/>
      <c r="R89" s="228"/>
      <c r="S89" s="228"/>
      <c r="T89" s="229">
        <v>0.66400000000000003</v>
      </c>
      <c r="U89" s="228"/>
      <c r="V89" s="229"/>
      <c r="W89" s="228"/>
      <c r="X89" s="228"/>
      <c r="Y89" s="229"/>
      <c r="Z89" s="229"/>
      <c r="AA89" s="229"/>
      <c r="AB89" s="229"/>
      <c r="AC89" s="229"/>
      <c r="AD89" s="228"/>
      <c r="AE89" s="228"/>
      <c r="AF89" s="228"/>
      <c r="AG89" s="228"/>
      <c r="AH89" s="228"/>
      <c r="AI89" s="229"/>
      <c r="AJ89" s="229"/>
      <c r="AK89" s="229"/>
      <c r="AL89" s="229"/>
      <c r="AM89" s="229"/>
      <c r="AN89" s="228"/>
      <c r="AO89" s="228"/>
      <c r="AP89" s="228"/>
      <c r="AQ89" s="228"/>
      <c r="AR89" s="228"/>
      <c r="AS89" s="229"/>
      <c r="AT89" s="229"/>
      <c r="AU89" s="229"/>
      <c r="AV89" s="229"/>
      <c r="AW89" s="229"/>
      <c r="AX89" s="228"/>
      <c r="AY89" s="228"/>
      <c r="AZ89" s="228"/>
      <c r="BA89" s="228"/>
      <c r="BB89" s="228"/>
      <c r="BC89" s="229"/>
      <c r="BD89" s="229"/>
      <c r="BE89" s="229"/>
      <c r="BF89" s="229"/>
      <c r="BG89" s="229"/>
      <c r="BH89" s="228"/>
      <c r="BI89" s="228"/>
      <c r="BJ89" s="228"/>
      <c r="BK89" s="228"/>
      <c r="BL89" s="228"/>
      <c r="BM89" s="229">
        <v>0.66400000000000003</v>
      </c>
      <c r="BN89" s="229"/>
      <c r="BO89" s="229"/>
      <c r="BP89" s="229">
        <v>0.66400000000000003</v>
      </c>
      <c r="BQ89" s="229"/>
      <c r="BR89" s="228"/>
      <c r="BS89" s="228"/>
      <c r="BT89" s="228"/>
      <c r="BU89" s="228"/>
      <c r="BV89" s="228"/>
      <c r="BW89" s="230">
        <f t="shared" si="74"/>
        <v>0.66400000000000003</v>
      </c>
      <c r="BX89" s="230">
        <f t="shared" si="75"/>
        <v>0</v>
      </c>
      <c r="BY89" s="230">
        <f t="shared" si="76"/>
        <v>0</v>
      </c>
      <c r="BZ89" s="230">
        <f t="shared" si="77"/>
        <v>0.66400000000000003</v>
      </c>
      <c r="CA89" s="230">
        <f t="shared" si="78"/>
        <v>0</v>
      </c>
      <c r="CB89" s="230">
        <f t="shared" si="79"/>
        <v>0</v>
      </c>
      <c r="CC89" s="230">
        <f t="shared" si="80"/>
        <v>0</v>
      </c>
      <c r="CD89" s="230">
        <f t="shared" si="81"/>
        <v>0</v>
      </c>
      <c r="CE89" s="230">
        <f t="shared" si="82"/>
        <v>0</v>
      </c>
      <c r="CF89" s="230">
        <f t="shared" si="83"/>
        <v>0</v>
      </c>
      <c r="CG89" s="206"/>
    </row>
    <row r="90" spans="1:85" ht="31.5" x14ac:dyDescent="0.2">
      <c r="A90" s="215" t="s">
        <v>487</v>
      </c>
      <c r="B90" s="216" t="s">
        <v>902</v>
      </c>
      <c r="C90" s="215" t="s">
        <v>903</v>
      </c>
      <c r="D90" s="215"/>
      <c r="E90" s="215">
        <v>2025</v>
      </c>
      <c r="F90" s="215">
        <v>2025</v>
      </c>
      <c r="G90" s="206"/>
      <c r="H90" s="217">
        <v>0.93899999999999995</v>
      </c>
      <c r="I90" s="217">
        <v>0.93899999999999995</v>
      </c>
      <c r="J90" s="218">
        <v>43709</v>
      </c>
      <c r="K90" s="228"/>
      <c r="L90" s="228"/>
      <c r="M90" s="228"/>
      <c r="N90" s="228"/>
      <c r="O90" s="228"/>
      <c r="P90" s="229">
        <v>0.93899999999999995</v>
      </c>
      <c r="Q90" s="228"/>
      <c r="R90" s="228"/>
      <c r="S90" s="228"/>
      <c r="T90" s="229">
        <v>0.93899999999999995</v>
      </c>
      <c r="U90" s="228"/>
      <c r="V90" s="229"/>
      <c r="W90" s="228"/>
      <c r="X90" s="228"/>
      <c r="Y90" s="229"/>
      <c r="Z90" s="229"/>
      <c r="AA90" s="229"/>
      <c r="AB90" s="229"/>
      <c r="AC90" s="229"/>
      <c r="AD90" s="228"/>
      <c r="AE90" s="228"/>
      <c r="AF90" s="228"/>
      <c r="AG90" s="228"/>
      <c r="AH90" s="228"/>
      <c r="AI90" s="229"/>
      <c r="AJ90" s="229"/>
      <c r="AK90" s="229"/>
      <c r="AL90" s="229"/>
      <c r="AM90" s="229"/>
      <c r="AN90" s="228"/>
      <c r="AO90" s="228"/>
      <c r="AP90" s="228"/>
      <c r="AQ90" s="228"/>
      <c r="AR90" s="228"/>
      <c r="AS90" s="229"/>
      <c r="AT90" s="229"/>
      <c r="AU90" s="229"/>
      <c r="AV90" s="229"/>
      <c r="AW90" s="229"/>
      <c r="AX90" s="228"/>
      <c r="AY90" s="228"/>
      <c r="AZ90" s="228"/>
      <c r="BA90" s="228"/>
      <c r="BB90" s="228"/>
      <c r="BC90" s="229"/>
      <c r="BD90" s="229"/>
      <c r="BE90" s="229"/>
      <c r="BF90" s="229"/>
      <c r="BG90" s="229"/>
      <c r="BH90" s="228"/>
      <c r="BI90" s="228"/>
      <c r="BJ90" s="228"/>
      <c r="BK90" s="228"/>
      <c r="BL90" s="228"/>
      <c r="BM90" s="229">
        <v>0.93899999999999995</v>
      </c>
      <c r="BN90" s="229"/>
      <c r="BO90" s="229"/>
      <c r="BP90" s="229">
        <v>0.93899999999999995</v>
      </c>
      <c r="BQ90" s="229"/>
      <c r="BR90" s="228"/>
      <c r="BS90" s="228"/>
      <c r="BT90" s="228"/>
      <c r="BU90" s="228"/>
      <c r="BV90" s="228"/>
      <c r="BW90" s="230">
        <f t="shared" si="74"/>
        <v>0.93899999999999995</v>
      </c>
      <c r="BX90" s="230">
        <f t="shared" si="75"/>
        <v>0</v>
      </c>
      <c r="BY90" s="230">
        <f t="shared" si="76"/>
        <v>0</v>
      </c>
      <c r="BZ90" s="230">
        <f t="shared" si="77"/>
        <v>0.93899999999999995</v>
      </c>
      <c r="CA90" s="230">
        <f t="shared" si="78"/>
        <v>0</v>
      </c>
      <c r="CB90" s="230">
        <f t="shared" si="79"/>
        <v>0</v>
      </c>
      <c r="CC90" s="230">
        <f t="shared" si="80"/>
        <v>0</v>
      </c>
      <c r="CD90" s="230">
        <f t="shared" si="81"/>
        <v>0</v>
      </c>
      <c r="CE90" s="230">
        <f t="shared" si="82"/>
        <v>0</v>
      </c>
      <c r="CF90" s="230">
        <f t="shared" si="83"/>
        <v>0</v>
      </c>
      <c r="CG90" s="206"/>
    </row>
    <row r="91" spans="1:85" ht="31.5" x14ac:dyDescent="0.2">
      <c r="A91" s="215" t="s">
        <v>487</v>
      </c>
      <c r="B91" s="216" t="s">
        <v>904</v>
      </c>
      <c r="C91" s="215" t="s">
        <v>905</v>
      </c>
      <c r="D91" s="215"/>
      <c r="E91" s="215">
        <v>2025</v>
      </c>
      <c r="F91" s="215">
        <v>2025</v>
      </c>
      <c r="G91" s="206"/>
      <c r="H91" s="217">
        <v>0.66300000000000003</v>
      </c>
      <c r="I91" s="217">
        <v>0.66300000000000003</v>
      </c>
      <c r="J91" s="218">
        <v>43709</v>
      </c>
      <c r="K91" s="228"/>
      <c r="L91" s="228"/>
      <c r="M91" s="228"/>
      <c r="N91" s="228"/>
      <c r="O91" s="228"/>
      <c r="P91" s="229">
        <v>0.66300000000000003</v>
      </c>
      <c r="Q91" s="228"/>
      <c r="R91" s="228"/>
      <c r="S91" s="228"/>
      <c r="T91" s="229">
        <v>0.66300000000000003</v>
      </c>
      <c r="U91" s="228"/>
      <c r="V91" s="229"/>
      <c r="W91" s="228"/>
      <c r="X91" s="228"/>
      <c r="Y91" s="229"/>
      <c r="Z91" s="229"/>
      <c r="AA91" s="229"/>
      <c r="AB91" s="229"/>
      <c r="AC91" s="229"/>
      <c r="AD91" s="228"/>
      <c r="AE91" s="228"/>
      <c r="AF91" s="228"/>
      <c r="AG91" s="228"/>
      <c r="AH91" s="228"/>
      <c r="AI91" s="229"/>
      <c r="AJ91" s="229"/>
      <c r="AK91" s="229"/>
      <c r="AL91" s="229"/>
      <c r="AM91" s="229"/>
      <c r="AN91" s="228"/>
      <c r="AO91" s="228"/>
      <c r="AP91" s="228"/>
      <c r="AQ91" s="228"/>
      <c r="AR91" s="228"/>
      <c r="AS91" s="229"/>
      <c r="AT91" s="229"/>
      <c r="AU91" s="229"/>
      <c r="AV91" s="229"/>
      <c r="AW91" s="229"/>
      <c r="AX91" s="228"/>
      <c r="AY91" s="228"/>
      <c r="AZ91" s="228"/>
      <c r="BA91" s="228"/>
      <c r="BB91" s="228"/>
      <c r="BC91" s="229"/>
      <c r="BD91" s="229"/>
      <c r="BE91" s="229"/>
      <c r="BF91" s="229"/>
      <c r="BG91" s="229"/>
      <c r="BH91" s="228"/>
      <c r="BI91" s="228"/>
      <c r="BJ91" s="228"/>
      <c r="BK91" s="228"/>
      <c r="BL91" s="228"/>
      <c r="BM91" s="229">
        <v>0.66300000000000003</v>
      </c>
      <c r="BN91" s="229"/>
      <c r="BO91" s="229"/>
      <c r="BP91" s="229">
        <v>0.66300000000000003</v>
      </c>
      <c r="BQ91" s="229"/>
      <c r="BR91" s="228"/>
      <c r="BS91" s="228"/>
      <c r="BT91" s="228"/>
      <c r="BU91" s="228"/>
      <c r="BV91" s="228"/>
      <c r="BW91" s="230">
        <f t="shared" si="74"/>
        <v>0.66300000000000003</v>
      </c>
      <c r="BX91" s="230">
        <f t="shared" si="75"/>
        <v>0</v>
      </c>
      <c r="BY91" s="230">
        <f t="shared" si="76"/>
        <v>0</v>
      </c>
      <c r="BZ91" s="230">
        <f t="shared" si="77"/>
        <v>0.66300000000000003</v>
      </c>
      <c r="CA91" s="230">
        <f t="shared" si="78"/>
        <v>0</v>
      </c>
      <c r="CB91" s="230">
        <f t="shared" si="79"/>
        <v>0</v>
      </c>
      <c r="CC91" s="230">
        <f t="shared" si="80"/>
        <v>0</v>
      </c>
      <c r="CD91" s="230">
        <f t="shared" si="81"/>
        <v>0</v>
      </c>
      <c r="CE91" s="230">
        <f t="shared" si="82"/>
        <v>0</v>
      </c>
      <c r="CF91" s="230">
        <f t="shared" si="83"/>
        <v>0</v>
      </c>
      <c r="CG91" s="206"/>
    </row>
    <row r="92" spans="1:85" x14ac:dyDescent="0.2">
      <c r="A92" s="215" t="s">
        <v>487</v>
      </c>
      <c r="B92" s="216" t="s">
        <v>906</v>
      </c>
      <c r="C92" s="215" t="s">
        <v>907</v>
      </c>
      <c r="D92" s="215"/>
      <c r="E92" s="215">
        <v>2025</v>
      </c>
      <c r="F92" s="215">
        <v>2025</v>
      </c>
      <c r="G92" s="206"/>
      <c r="H92" s="217">
        <v>0.27600000000000002</v>
      </c>
      <c r="I92" s="217">
        <v>0.27600000000000002</v>
      </c>
      <c r="J92" s="218">
        <v>43709</v>
      </c>
      <c r="K92" s="228"/>
      <c r="L92" s="228"/>
      <c r="M92" s="228"/>
      <c r="N92" s="228"/>
      <c r="O92" s="228"/>
      <c r="P92" s="229">
        <v>0.27600000000000002</v>
      </c>
      <c r="Q92" s="228"/>
      <c r="R92" s="228"/>
      <c r="S92" s="228"/>
      <c r="T92" s="229">
        <v>0.27600000000000002</v>
      </c>
      <c r="U92" s="228"/>
      <c r="V92" s="229"/>
      <c r="W92" s="228"/>
      <c r="X92" s="228"/>
      <c r="Y92" s="229"/>
      <c r="Z92" s="229"/>
      <c r="AA92" s="229"/>
      <c r="AB92" s="229"/>
      <c r="AC92" s="229"/>
      <c r="AD92" s="228"/>
      <c r="AE92" s="228"/>
      <c r="AF92" s="228"/>
      <c r="AG92" s="228"/>
      <c r="AH92" s="228"/>
      <c r="AI92" s="229"/>
      <c r="AJ92" s="229"/>
      <c r="AK92" s="229"/>
      <c r="AL92" s="229"/>
      <c r="AM92" s="229"/>
      <c r="AN92" s="228"/>
      <c r="AO92" s="228"/>
      <c r="AP92" s="228"/>
      <c r="AQ92" s="228"/>
      <c r="AR92" s="228"/>
      <c r="AS92" s="229"/>
      <c r="AT92" s="229"/>
      <c r="AU92" s="229"/>
      <c r="AV92" s="229"/>
      <c r="AW92" s="229"/>
      <c r="AX92" s="228"/>
      <c r="AY92" s="228"/>
      <c r="AZ92" s="228"/>
      <c r="BA92" s="228"/>
      <c r="BB92" s="228"/>
      <c r="BC92" s="229"/>
      <c r="BD92" s="229"/>
      <c r="BE92" s="229"/>
      <c r="BF92" s="229"/>
      <c r="BG92" s="229"/>
      <c r="BH92" s="228"/>
      <c r="BI92" s="228"/>
      <c r="BJ92" s="228"/>
      <c r="BK92" s="228"/>
      <c r="BL92" s="228"/>
      <c r="BM92" s="229">
        <v>0.27600000000000002</v>
      </c>
      <c r="BN92" s="229"/>
      <c r="BO92" s="229"/>
      <c r="BP92" s="229">
        <v>0.27600000000000002</v>
      </c>
      <c r="BQ92" s="229"/>
      <c r="BR92" s="228"/>
      <c r="BS92" s="228"/>
      <c r="BT92" s="228"/>
      <c r="BU92" s="228"/>
      <c r="BV92" s="228"/>
      <c r="BW92" s="230">
        <f t="shared" si="74"/>
        <v>0.27600000000000002</v>
      </c>
      <c r="BX92" s="230">
        <f t="shared" si="75"/>
        <v>0</v>
      </c>
      <c r="BY92" s="230">
        <f t="shared" si="76"/>
        <v>0</v>
      </c>
      <c r="BZ92" s="230">
        <f t="shared" si="77"/>
        <v>0.27600000000000002</v>
      </c>
      <c r="CA92" s="230">
        <f t="shared" si="78"/>
        <v>0</v>
      </c>
      <c r="CB92" s="230">
        <f t="shared" si="79"/>
        <v>0</v>
      </c>
      <c r="CC92" s="230">
        <f t="shared" si="80"/>
        <v>0</v>
      </c>
      <c r="CD92" s="230">
        <f t="shared" si="81"/>
        <v>0</v>
      </c>
      <c r="CE92" s="230">
        <f t="shared" si="82"/>
        <v>0</v>
      </c>
      <c r="CF92" s="230">
        <f t="shared" si="83"/>
        <v>0</v>
      </c>
      <c r="CG92" s="206"/>
    </row>
    <row r="93" spans="1:85" x14ac:dyDescent="0.2">
      <c r="A93" s="215" t="s">
        <v>487</v>
      </c>
      <c r="B93" s="216" t="s">
        <v>908</v>
      </c>
      <c r="C93" s="215" t="s">
        <v>909</v>
      </c>
      <c r="D93" s="215"/>
      <c r="E93" s="215">
        <v>2025</v>
      </c>
      <c r="F93" s="215">
        <v>2025</v>
      </c>
      <c r="G93" s="206"/>
      <c r="H93" s="217">
        <v>0.35399999999999998</v>
      </c>
      <c r="I93" s="217">
        <v>0.35399999999999998</v>
      </c>
      <c r="J93" s="218">
        <v>43709</v>
      </c>
      <c r="K93" s="228"/>
      <c r="L93" s="228"/>
      <c r="M93" s="228"/>
      <c r="N93" s="228"/>
      <c r="O93" s="228"/>
      <c r="P93" s="229">
        <v>0.35399999999999998</v>
      </c>
      <c r="Q93" s="228"/>
      <c r="R93" s="228"/>
      <c r="S93" s="228"/>
      <c r="T93" s="229">
        <v>0.35399999999999998</v>
      </c>
      <c r="U93" s="228"/>
      <c r="V93" s="229"/>
      <c r="W93" s="228"/>
      <c r="X93" s="228"/>
      <c r="Y93" s="229"/>
      <c r="Z93" s="229"/>
      <c r="AA93" s="229"/>
      <c r="AB93" s="229"/>
      <c r="AC93" s="229"/>
      <c r="AD93" s="228"/>
      <c r="AE93" s="228"/>
      <c r="AF93" s="228"/>
      <c r="AG93" s="228"/>
      <c r="AH93" s="228"/>
      <c r="AI93" s="229"/>
      <c r="AJ93" s="229"/>
      <c r="AK93" s="229"/>
      <c r="AL93" s="229"/>
      <c r="AM93" s="229"/>
      <c r="AN93" s="228"/>
      <c r="AO93" s="228"/>
      <c r="AP93" s="228"/>
      <c r="AQ93" s="228"/>
      <c r="AR93" s="228"/>
      <c r="AS93" s="229"/>
      <c r="AT93" s="229"/>
      <c r="AU93" s="229"/>
      <c r="AV93" s="229"/>
      <c r="AW93" s="229"/>
      <c r="AX93" s="228"/>
      <c r="AY93" s="228"/>
      <c r="AZ93" s="228"/>
      <c r="BA93" s="228"/>
      <c r="BB93" s="228"/>
      <c r="BC93" s="229"/>
      <c r="BD93" s="229"/>
      <c r="BE93" s="229"/>
      <c r="BF93" s="229"/>
      <c r="BG93" s="229"/>
      <c r="BH93" s="228"/>
      <c r="BI93" s="228"/>
      <c r="BJ93" s="228"/>
      <c r="BK93" s="228"/>
      <c r="BL93" s="228"/>
      <c r="BM93" s="229">
        <v>0.35399999999999998</v>
      </c>
      <c r="BN93" s="229"/>
      <c r="BO93" s="229"/>
      <c r="BP93" s="229">
        <v>0.35399999999999998</v>
      </c>
      <c r="BQ93" s="229"/>
      <c r="BR93" s="228"/>
      <c r="BS93" s="228"/>
      <c r="BT93" s="228"/>
      <c r="BU93" s="228"/>
      <c r="BV93" s="228"/>
      <c r="BW93" s="230">
        <f t="shared" si="74"/>
        <v>0.35399999999999998</v>
      </c>
      <c r="BX93" s="230">
        <f t="shared" si="75"/>
        <v>0</v>
      </c>
      <c r="BY93" s="230">
        <f t="shared" si="76"/>
        <v>0</v>
      </c>
      <c r="BZ93" s="230">
        <f t="shared" si="77"/>
        <v>0.35399999999999998</v>
      </c>
      <c r="CA93" s="230">
        <f t="shared" si="78"/>
        <v>0</v>
      </c>
      <c r="CB93" s="230">
        <f t="shared" si="79"/>
        <v>0</v>
      </c>
      <c r="CC93" s="230">
        <f t="shared" si="80"/>
        <v>0</v>
      </c>
      <c r="CD93" s="230">
        <f t="shared" si="81"/>
        <v>0</v>
      </c>
      <c r="CE93" s="230">
        <f t="shared" si="82"/>
        <v>0</v>
      </c>
      <c r="CF93" s="230">
        <f t="shared" si="83"/>
        <v>0</v>
      </c>
      <c r="CG93" s="206"/>
    </row>
    <row r="94" spans="1:85" x14ac:dyDescent="0.2">
      <c r="A94" s="215" t="s">
        <v>487</v>
      </c>
      <c r="B94" s="216" t="s">
        <v>910</v>
      </c>
      <c r="C94" s="215" t="s">
        <v>911</v>
      </c>
      <c r="D94" s="215"/>
      <c r="E94" s="215">
        <v>2025</v>
      </c>
      <c r="F94" s="215">
        <v>2025</v>
      </c>
      <c r="G94" s="206"/>
      <c r="H94" s="217">
        <v>0.35299999999999998</v>
      </c>
      <c r="I94" s="217">
        <v>0.35299999999999998</v>
      </c>
      <c r="J94" s="218">
        <v>43709</v>
      </c>
      <c r="K94" s="228"/>
      <c r="L94" s="228"/>
      <c r="M94" s="228"/>
      <c r="N94" s="228"/>
      <c r="O94" s="228"/>
      <c r="P94" s="229">
        <v>0.35299999999999998</v>
      </c>
      <c r="Q94" s="228"/>
      <c r="R94" s="228"/>
      <c r="S94" s="228"/>
      <c r="T94" s="229">
        <v>0.35299999999999998</v>
      </c>
      <c r="U94" s="228"/>
      <c r="V94" s="229"/>
      <c r="W94" s="228"/>
      <c r="X94" s="228"/>
      <c r="Y94" s="229"/>
      <c r="Z94" s="229"/>
      <c r="AA94" s="229"/>
      <c r="AB94" s="229"/>
      <c r="AC94" s="229"/>
      <c r="AD94" s="228"/>
      <c r="AE94" s="228"/>
      <c r="AF94" s="228"/>
      <c r="AG94" s="228"/>
      <c r="AH94" s="228"/>
      <c r="AI94" s="229"/>
      <c r="AJ94" s="229"/>
      <c r="AK94" s="229"/>
      <c r="AL94" s="229"/>
      <c r="AM94" s="229"/>
      <c r="AN94" s="228"/>
      <c r="AO94" s="228"/>
      <c r="AP94" s="228"/>
      <c r="AQ94" s="228"/>
      <c r="AR94" s="228"/>
      <c r="AS94" s="229"/>
      <c r="AT94" s="229"/>
      <c r="AU94" s="229"/>
      <c r="AV94" s="229"/>
      <c r="AW94" s="229"/>
      <c r="AX94" s="228"/>
      <c r="AY94" s="228"/>
      <c r="AZ94" s="228"/>
      <c r="BA94" s="228"/>
      <c r="BB94" s="228"/>
      <c r="BC94" s="229"/>
      <c r="BD94" s="229"/>
      <c r="BE94" s="229"/>
      <c r="BF94" s="229"/>
      <c r="BG94" s="229"/>
      <c r="BH94" s="228"/>
      <c r="BI94" s="228"/>
      <c r="BJ94" s="228"/>
      <c r="BK94" s="228"/>
      <c r="BL94" s="228"/>
      <c r="BM94" s="229">
        <v>0.35299999999999998</v>
      </c>
      <c r="BN94" s="229"/>
      <c r="BO94" s="229"/>
      <c r="BP94" s="229">
        <v>0.35299999999999998</v>
      </c>
      <c r="BQ94" s="229"/>
      <c r="BR94" s="228"/>
      <c r="BS94" s="228"/>
      <c r="BT94" s="228"/>
      <c r="BU94" s="228"/>
      <c r="BV94" s="228"/>
      <c r="BW94" s="230">
        <f t="shared" si="74"/>
        <v>0.35299999999999998</v>
      </c>
      <c r="BX94" s="230">
        <f t="shared" si="75"/>
        <v>0</v>
      </c>
      <c r="BY94" s="230">
        <f t="shared" si="76"/>
        <v>0</v>
      </c>
      <c r="BZ94" s="230">
        <f t="shared" si="77"/>
        <v>0.35299999999999998</v>
      </c>
      <c r="CA94" s="230">
        <f t="shared" si="78"/>
        <v>0</v>
      </c>
      <c r="CB94" s="230">
        <f t="shared" si="79"/>
        <v>0</v>
      </c>
      <c r="CC94" s="230">
        <f t="shared" si="80"/>
        <v>0</v>
      </c>
      <c r="CD94" s="230">
        <f t="shared" si="81"/>
        <v>0</v>
      </c>
      <c r="CE94" s="230">
        <f t="shared" si="82"/>
        <v>0</v>
      </c>
      <c r="CF94" s="230">
        <f t="shared" si="83"/>
        <v>0</v>
      </c>
      <c r="CG94" s="206"/>
    </row>
    <row r="95" spans="1:85" ht="63" x14ac:dyDescent="0.2">
      <c r="A95" s="212" t="s">
        <v>486</v>
      </c>
      <c r="B95" s="213" t="s">
        <v>730</v>
      </c>
      <c r="C95" s="212"/>
      <c r="D95" s="214" t="s">
        <v>440</v>
      </c>
      <c r="E95" s="214" t="s">
        <v>440</v>
      </c>
      <c r="F95" s="214" t="s">
        <v>440</v>
      </c>
      <c r="G95" s="214" t="s">
        <v>440</v>
      </c>
      <c r="H95" s="207" t="s">
        <v>440</v>
      </c>
      <c r="I95" s="207" t="s">
        <v>440</v>
      </c>
      <c r="J95" s="207" t="s">
        <v>440</v>
      </c>
      <c r="K95" s="225" t="s">
        <v>440</v>
      </c>
      <c r="L95" s="225" t="s">
        <v>440</v>
      </c>
      <c r="M95" s="225" t="s">
        <v>440</v>
      </c>
      <c r="N95" s="225" t="s">
        <v>440</v>
      </c>
      <c r="O95" s="225" t="s">
        <v>440</v>
      </c>
      <c r="P95" s="225" t="s">
        <v>440</v>
      </c>
      <c r="Q95" s="225" t="s">
        <v>440</v>
      </c>
      <c r="R95" s="225" t="s">
        <v>440</v>
      </c>
      <c r="S95" s="225" t="s">
        <v>440</v>
      </c>
      <c r="T95" s="225" t="s">
        <v>440</v>
      </c>
      <c r="U95" s="225" t="s">
        <v>440</v>
      </c>
      <c r="V95" s="225" t="s">
        <v>440</v>
      </c>
      <c r="W95" s="225" t="s">
        <v>440</v>
      </c>
      <c r="X95" s="225" t="s">
        <v>440</v>
      </c>
      <c r="Y95" s="225" t="s">
        <v>440</v>
      </c>
      <c r="Z95" s="225" t="s">
        <v>440</v>
      </c>
      <c r="AA95" s="225" t="s">
        <v>440</v>
      </c>
      <c r="AB95" s="225" t="s">
        <v>440</v>
      </c>
      <c r="AC95" s="225" t="s">
        <v>440</v>
      </c>
      <c r="AD95" s="225" t="s">
        <v>440</v>
      </c>
      <c r="AE95" s="225" t="s">
        <v>440</v>
      </c>
      <c r="AF95" s="225" t="s">
        <v>440</v>
      </c>
      <c r="AG95" s="225" t="s">
        <v>440</v>
      </c>
      <c r="AH95" s="225" t="s">
        <v>440</v>
      </c>
      <c r="AI95" s="225" t="s">
        <v>440</v>
      </c>
      <c r="AJ95" s="225" t="s">
        <v>440</v>
      </c>
      <c r="AK95" s="225" t="s">
        <v>440</v>
      </c>
      <c r="AL95" s="225" t="s">
        <v>440</v>
      </c>
      <c r="AM95" s="225" t="s">
        <v>440</v>
      </c>
      <c r="AN95" s="225" t="s">
        <v>440</v>
      </c>
      <c r="AO95" s="225" t="s">
        <v>440</v>
      </c>
      <c r="AP95" s="225" t="s">
        <v>440</v>
      </c>
      <c r="AQ95" s="225" t="s">
        <v>440</v>
      </c>
      <c r="AR95" s="225" t="s">
        <v>440</v>
      </c>
      <c r="AS95" s="225" t="s">
        <v>440</v>
      </c>
      <c r="AT95" s="225" t="s">
        <v>440</v>
      </c>
      <c r="AU95" s="225" t="s">
        <v>440</v>
      </c>
      <c r="AV95" s="225" t="s">
        <v>440</v>
      </c>
      <c r="AW95" s="225" t="s">
        <v>440</v>
      </c>
      <c r="AX95" s="225" t="s">
        <v>440</v>
      </c>
      <c r="AY95" s="225" t="s">
        <v>440</v>
      </c>
      <c r="AZ95" s="225" t="s">
        <v>440</v>
      </c>
      <c r="BA95" s="225" t="s">
        <v>440</v>
      </c>
      <c r="BB95" s="225" t="s">
        <v>440</v>
      </c>
      <c r="BC95" s="225" t="s">
        <v>440</v>
      </c>
      <c r="BD95" s="225" t="s">
        <v>440</v>
      </c>
      <c r="BE95" s="225" t="s">
        <v>440</v>
      </c>
      <c r="BF95" s="225" t="s">
        <v>440</v>
      </c>
      <c r="BG95" s="225" t="s">
        <v>440</v>
      </c>
      <c r="BH95" s="225" t="s">
        <v>440</v>
      </c>
      <c r="BI95" s="225" t="s">
        <v>440</v>
      </c>
      <c r="BJ95" s="225" t="s">
        <v>440</v>
      </c>
      <c r="BK95" s="225" t="s">
        <v>440</v>
      </c>
      <c r="BL95" s="225" t="s">
        <v>440</v>
      </c>
      <c r="BM95" s="225" t="s">
        <v>440</v>
      </c>
      <c r="BN95" s="225" t="s">
        <v>440</v>
      </c>
      <c r="BO95" s="225" t="s">
        <v>440</v>
      </c>
      <c r="BP95" s="225" t="s">
        <v>440</v>
      </c>
      <c r="BQ95" s="225" t="s">
        <v>440</v>
      </c>
      <c r="BR95" s="225" t="s">
        <v>440</v>
      </c>
      <c r="BS95" s="225" t="s">
        <v>440</v>
      </c>
      <c r="BT95" s="225" t="s">
        <v>440</v>
      </c>
      <c r="BU95" s="225" t="s">
        <v>440</v>
      </c>
      <c r="BV95" s="225" t="s">
        <v>440</v>
      </c>
      <c r="BW95" s="225" t="s">
        <v>440</v>
      </c>
      <c r="BX95" s="225" t="s">
        <v>440</v>
      </c>
      <c r="BY95" s="225" t="s">
        <v>440</v>
      </c>
      <c r="BZ95" s="225" t="s">
        <v>440</v>
      </c>
      <c r="CA95" s="225" t="s">
        <v>440</v>
      </c>
      <c r="CB95" s="225" t="s">
        <v>440</v>
      </c>
      <c r="CC95" s="225" t="s">
        <v>440</v>
      </c>
      <c r="CD95" s="225" t="s">
        <v>440</v>
      </c>
      <c r="CE95" s="225" t="s">
        <v>440</v>
      </c>
      <c r="CF95" s="225" t="s">
        <v>440</v>
      </c>
      <c r="CG95" s="206"/>
    </row>
    <row r="96" spans="1:85" ht="47.25" x14ac:dyDescent="0.2">
      <c r="A96" s="212" t="s">
        <v>483</v>
      </c>
      <c r="B96" s="213" t="s">
        <v>731</v>
      </c>
      <c r="C96" s="212"/>
      <c r="D96" s="208" t="str">
        <f t="shared" ref="D96:G96" si="84">IF(AND(D97="нд",D97=D128),"нд",SUMIF(D97,"&gt;0",D97)+SUMIF(D128,"&gt;0",D128))</f>
        <v>нд</v>
      </c>
      <c r="E96" s="208" t="str">
        <f t="shared" si="84"/>
        <v>нд</v>
      </c>
      <c r="F96" s="209" t="s">
        <v>440</v>
      </c>
      <c r="G96" s="208" t="str">
        <f t="shared" si="84"/>
        <v>нд</v>
      </c>
      <c r="H96" s="210">
        <f>IF(AND(H97="нд",H97=H128),"нд",SUMIF(H97,"&gt;0",H97)+SUMIF(H128,"&gt;0",H128))</f>
        <v>35.333999999999996</v>
      </c>
      <c r="I96" s="210">
        <f t="shared" ref="I96:L96" si="85">IF(AND(I97="нд",I97=I128),"нд",SUMIF(I97,"&gt;0",I97)+SUMIF(I128,"&gt;0",I128))</f>
        <v>35.333999999999996</v>
      </c>
      <c r="J96" s="210" t="str">
        <f t="shared" si="85"/>
        <v>нд</v>
      </c>
      <c r="K96" s="226" t="str">
        <f t="shared" si="85"/>
        <v>нд</v>
      </c>
      <c r="L96" s="226" t="str">
        <f t="shared" si="85"/>
        <v>нд</v>
      </c>
      <c r="M96" s="227" t="s">
        <v>440</v>
      </c>
      <c r="N96" s="226" t="str">
        <f t="shared" ref="N96:O96" si="86">IF(AND(N97="нд",N97=N128),"нд",SUMIF(N97,"&gt;0",N97)+SUMIF(N128,"&gt;0",N128))</f>
        <v>нд</v>
      </c>
      <c r="O96" s="226" t="str">
        <f t="shared" si="86"/>
        <v>нд</v>
      </c>
      <c r="P96" s="227">
        <f t="shared" ref="P96:S96" si="87">IF(AND(P97="нд",P97=P128),"нд",SUMIF(P97,"&gt;0",P97)+SUMIF(P128,"&gt;0",P128))</f>
        <v>35.333999999999996</v>
      </c>
      <c r="Q96" s="226" t="str">
        <f t="shared" si="87"/>
        <v>нд</v>
      </c>
      <c r="R96" s="226" t="str">
        <f t="shared" si="87"/>
        <v>нд</v>
      </c>
      <c r="S96" s="226" t="str">
        <f t="shared" si="87"/>
        <v>нд</v>
      </c>
      <c r="T96" s="227">
        <f t="shared" ref="T96:U96" si="88">IF(AND(T97="нд",T97=T128),"нд",SUMIF(T97,"&gt;0",T97)+SUMIF(T128,"&gt;0",T128))</f>
        <v>35.333999999999996</v>
      </c>
      <c r="U96" s="226" t="str">
        <f t="shared" si="88"/>
        <v>нд</v>
      </c>
      <c r="V96" s="227" t="str">
        <f t="shared" ref="V96:X96" si="89">IF(AND(V97="нд",V97=V128),"нд",SUMIF(V97,"&gt;0",V97)+SUMIF(V128,"&gt;0",V128))</f>
        <v>нд</v>
      </c>
      <c r="W96" s="226" t="str">
        <f t="shared" si="89"/>
        <v>нд</v>
      </c>
      <c r="X96" s="226" t="str">
        <f t="shared" si="89"/>
        <v>нд</v>
      </c>
      <c r="Y96" s="227">
        <f t="shared" ref="Y96:AH96" si="90">IF(AND(Y97="нд",Y97=Y128),"нд",SUMIF(Y97,"&gt;0",Y97)+SUMIF(Y128,"&gt;0",Y128))</f>
        <v>2.17</v>
      </c>
      <c r="Z96" s="227" t="str">
        <f t="shared" si="90"/>
        <v>нд</v>
      </c>
      <c r="AA96" s="227" t="str">
        <f t="shared" si="90"/>
        <v>нд</v>
      </c>
      <c r="AB96" s="227">
        <f t="shared" si="90"/>
        <v>2.17</v>
      </c>
      <c r="AC96" s="227" t="str">
        <f t="shared" si="90"/>
        <v>нд</v>
      </c>
      <c r="AD96" s="226" t="str">
        <f t="shared" si="90"/>
        <v>нд</v>
      </c>
      <c r="AE96" s="226" t="str">
        <f t="shared" si="90"/>
        <v>нд</v>
      </c>
      <c r="AF96" s="226" t="str">
        <f t="shared" si="90"/>
        <v>нд</v>
      </c>
      <c r="AG96" s="226" t="str">
        <f t="shared" si="90"/>
        <v>нд</v>
      </c>
      <c r="AH96" s="226" t="str">
        <f t="shared" si="90"/>
        <v>нд</v>
      </c>
      <c r="AI96" s="227">
        <f t="shared" ref="AI96:AR96" si="91">IF(AND(AI97="нд",AI97=AI128),"нд",SUMIF(AI97,"&gt;0",AI97)+SUMIF(AI128,"&gt;0",AI128))</f>
        <v>1.887</v>
      </c>
      <c r="AJ96" s="227" t="str">
        <f t="shared" si="91"/>
        <v>нд</v>
      </c>
      <c r="AK96" s="227" t="str">
        <f t="shared" si="91"/>
        <v>нд</v>
      </c>
      <c r="AL96" s="227">
        <f t="shared" si="91"/>
        <v>1.887</v>
      </c>
      <c r="AM96" s="227" t="str">
        <f t="shared" si="91"/>
        <v>нд</v>
      </c>
      <c r="AN96" s="226" t="str">
        <f t="shared" si="91"/>
        <v>нд</v>
      </c>
      <c r="AO96" s="226" t="str">
        <f t="shared" si="91"/>
        <v>нд</v>
      </c>
      <c r="AP96" s="226" t="str">
        <f t="shared" si="91"/>
        <v>нд</v>
      </c>
      <c r="AQ96" s="226" t="str">
        <f t="shared" si="91"/>
        <v>нд</v>
      </c>
      <c r="AR96" s="226" t="str">
        <f t="shared" si="91"/>
        <v>нд</v>
      </c>
      <c r="AS96" s="227">
        <f t="shared" ref="AS96:BC96" si="92">IF(AND(AS97="нд",AS97=AS128),"нд",SUMIF(AS97,"&gt;0",AS97)+SUMIF(AS128,"&gt;0",AS128))</f>
        <v>10.325000000000001</v>
      </c>
      <c r="AT96" s="227" t="str">
        <f t="shared" si="92"/>
        <v>нд</v>
      </c>
      <c r="AU96" s="227" t="str">
        <f t="shared" si="92"/>
        <v>нд</v>
      </c>
      <c r="AV96" s="227">
        <f t="shared" si="92"/>
        <v>10.325000000000001</v>
      </c>
      <c r="AW96" s="227" t="str">
        <f t="shared" si="92"/>
        <v>нд</v>
      </c>
      <c r="AX96" s="226" t="str">
        <f t="shared" si="92"/>
        <v>нд</v>
      </c>
      <c r="AY96" s="226" t="str">
        <f t="shared" si="92"/>
        <v>нд</v>
      </c>
      <c r="AZ96" s="226" t="str">
        <f t="shared" si="92"/>
        <v>нд</v>
      </c>
      <c r="BA96" s="226" t="str">
        <f t="shared" si="92"/>
        <v>нд</v>
      </c>
      <c r="BB96" s="226" t="str">
        <f t="shared" si="92"/>
        <v>нд</v>
      </c>
      <c r="BC96" s="226">
        <f t="shared" si="92"/>
        <v>11.018000000000001</v>
      </c>
      <c r="BD96" s="227" t="str">
        <f t="shared" ref="BD96:BL96" si="93">IF(AND(BD97="нд",BD97=BD128),"нд",SUMIF(BD97,"&gt;0",BD97)+SUMIF(BD128,"&gt;0",BD128))</f>
        <v>нд</v>
      </c>
      <c r="BE96" s="227" t="str">
        <f t="shared" si="93"/>
        <v>нд</v>
      </c>
      <c r="BF96" s="227">
        <f t="shared" si="93"/>
        <v>11.018000000000001</v>
      </c>
      <c r="BG96" s="227" t="str">
        <f t="shared" si="93"/>
        <v>нд</v>
      </c>
      <c r="BH96" s="227" t="str">
        <f t="shared" si="93"/>
        <v>нд</v>
      </c>
      <c r="BI96" s="227" t="str">
        <f t="shared" si="93"/>
        <v>нд</v>
      </c>
      <c r="BJ96" s="227" t="str">
        <f t="shared" si="93"/>
        <v>нд</v>
      </c>
      <c r="BK96" s="227" t="str">
        <f t="shared" si="93"/>
        <v>нд</v>
      </c>
      <c r="BL96" s="227" t="str">
        <f t="shared" si="93"/>
        <v>нд</v>
      </c>
      <c r="BM96" s="227">
        <f t="shared" ref="BM96:CF96" si="94">IF(AND(BM97="нд",BM97=BM128),"нд",SUMIF(BM97,"&gt;0",BM97)+SUMIF(BM128,"&gt;0",BM128))</f>
        <v>9.9340000000000011</v>
      </c>
      <c r="BN96" s="227" t="str">
        <f t="shared" si="94"/>
        <v>нд</v>
      </c>
      <c r="BO96" s="227" t="str">
        <f t="shared" si="94"/>
        <v>нд</v>
      </c>
      <c r="BP96" s="227">
        <f t="shared" si="94"/>
        <v>9.9340000000000011</v>
      </c>
      <c r="BQ96" s="227" t="str">
        <f t="shared" si="94"/>
        <v>нд</v>
      </c>
      <c r="BR96" s="227" t="str">
        <f t="shared" si="94"/>
        <v>нд</v>
      </c>
      <c r="BS96" s="227" t="str">
        <f t="shared" si="94"/>
        <v>нд</v>
      </c>
      <c r="BT96" s="227" t="str">
        <f t="shared" si="94"/>
        <v>нд</v>
      </c>
      <c r="BU96" s="227" t="str">
        <f t="shared" si="94"/>
        <v>нд</v>
      </c>
      <c r="BV96" s="227" t="str">
        <f t="shared" si="94"/>
        <v>нд</v>
      </c>
      <c r="BW96" s="227">
        <f t="shared" si="94"/>
        <v>35.333999999999996</v>
      </c>
      <c r="BX96" s="227">
        <f t="shared" si="94"/>
        <v>0</v>
      </c>
      <c r="BY96" s="227">
        <f t="shared" si="94"/>
        <v>0</v>
      </c>
      <c r="BZ96" s="227">
        <f t="shared" si="94"/>
        <v>35.333999999999996</v>
      </c>
      <c r="CA96" s="227">
        <f t="shared" si="94"/>
        <v>0</v>
      </c>
      <c r="CB96" s="227">
        <f t="shared" si="94"/>
        <v>0</v>
      </c>
      <c r="CC96" s="227">
        <f t="shared" si="94"/>
        <v>0</v>
      </c>
      <c r="CD96" s="227">
        <f t="shared" si="94"/>
        <v>0</v>
      </c>
      <c r="CE96" s="227">
        <f t="shared" si="94"/>
        <v>0</v>
      </c>
      <c r="CF96" s="227">
        <f t="shared" si="94"/>
        <v>0</v>
      </c>
      <c r="CG96" s="206"/>
    </row>
    <row r="97" spans="1:85" ht="31.5" x14ac:dyDescent="0.2">
      <c r="A97" s="212" t="s">
        <v>481</v>
      </c>
      <c r="B97" s="213" t="s">
        <v>732</v>
      </c>
      <c r="C97" s="212"/>
      <c r="D97" s="208" t="s">
        <v>440</v>
      </c>
      <c r="E97" s="208" t="s">
        <v>440</v>
      </c>
      <c r="F97" s="209" t="s">
        <v>440</v>
      </c>
      <c r="G97" s="209" t="s">
        <v>440</v>
      </c>
      <c r="H97" s="210">
        <f t="shared" ref="H97:X97" si="95">IF((COUNTIF(H98:H127,"нд"))=(COUNTA(H98:H127)),"нд",SUMIF(H98:H127,"&gt;0",H98:H127))</f>
        <v>35.333999999999996</v>
      </c>
      <c r="I97" s="210">
        <f t="shared" si="95"/>
        <v>35.333999999999996</v>
      </c>
      <c r="J97" s="210" t="s">
        <v>440</v>
      </c>
      <c r="K97" s="227" t="str">
        <f t="shared" si="95"/>
        <v>нд</v>
      </c>
      <c r="L97" s="227" t="str">
        <f t="shared" si="95"/>
        <v>нд</v>
      </c>
      <c r="M97" s="227" t="s">
        <v>440</v>
      </c>
      <c r="N97" s="227" t="str">
        <f t="shared" si="95"/>
        <v>нд</v>
      </c>
      <c r="O97" s="227" t="str">
        <f t="shared" si="95"/>
        <v>нд</v>
      </c>
      <c r="P97" s="227">
        <f t="shared" ref="P97" si="96">IF((COUNTIF(P98:P127,"нд"))=(COUNTA(P98:P127)),"нд",SUMIF(P98:P127,"&gt;0",P98:P127))</f>
        <v>35.333999999999996</v>
      </c>
      <c r="Q97" s="227" t="str">
        <f t="shared" si="95"/>
        <v>нд</v>
      </c>
      <c r="R97" s="227" t="str">
        <f t="shared" si="95"/>
        <v>нд</v>
      </c>
      <c r="S97" s="227" t="str">
        <f t="shared" si="95"/>
        <v>нд</v>
      </c>
      <c r="T97" s="227">
        <f t="shared" ref="T97" si="97">IF((COUNTIF(T98:T127,"нд"))=(COUNTA(T98:T127)),"нд",SUMIF(T98:T127,"&gt;0",T98:T127))</f>
        <v>35.333999999999996</v>
      </c>
      <c r="U97" s="227" t="str">
        <f t="shared" si="95"/>
        <v>нд</v>
      </c>
      <c r="V97" s="227" t="str">
        <f t="shared" ref="V97" si="98">IF((COUNTIF(V98:V127,"нд"))=(COUNTA(V98:V127)),"нд",SUMIF(V98:V127,"&gt;0",V98:V127))</f>
        <v>нд</v>
      </c>
      <c r="W97" s="227" t="str">
        <f t="shared" si="95"/>
        <v>нд</v>
      </c>
      <c r="X97" s="227" t="str">
        <f t="shared" si="95"/>
        <v>нд</v>
      </c>
      <c r="Y97" s="227">
        <f t="shared" ref="Y97:AH97" si="99">IF((COUNTIF(Y98:Y127,"нд"))=(COUNTA(Y98:Y127)),"нд",SUMIF(Y98:Y127,"&gt;0",Y98:Y127))</f>
        <v>2.17</v>
      </c>
      <c r="Z97" s="227" t="str">
        <f t="shared" si="99"/>
        <v>нд</v>
      </c>
      <c r="AA97" s="227" t="str">
        <f t="shared" si="99"/>
        <v>нд</v>
      </c>
      <c r="AB97" s="227">
        <f t="shared" si="99"/>
        <v>2.17</v>
      </c>
      <c r="AC97" s="227" t="str">
        <f t="shared" si="99"/>
        <v>нд</v>
      </c>
      <c r="AD97" s="227" t="str">
        <f t="shared" si="99"/>
        <v>нд</v>
      </c>
      <c r="AE97" s="227" t="str">
        <f t="shared" si="99"/>
        <v>нд</v>
      </c>
      <c r="AF97" s="227" t="str">
        <f t="shared" si="99"/>
        <v>нд</v>
      </c>
      <c r="AG97" s="227" t="str">
        <f t="shared" si="99"/>
        <v>нд</v>
      </c>
      <c r="AH97" s="227" t="str">
        <f t="shared" si="99"/>
        <v>нд</v>
      </c>
      <c r="AI97" s="227">
        <f t="shared" ref="AI97:AR97" si="100">IF((COUNTIF(AI98:AI127,"нд"))=(COUNTA(AI98:AI127)),"нд",SUMIF(AI98:AI127,"&gt;0",AI98:AI127))</f>
        <v>1.887</v>
      </c>
      <c r="AJ97" s="227" t="str">
        <f t="shared" si="100"/>
        <v>нд</v>
      </c>
      <c r="AK97" s="227" t="str">
        <f t="shared" si="100"/>
        <v>нд</v>
      </c>
      <c r="AL97" s="227">
        <f t="shared" si="100"/>
        <v>1.887</v>
      </c>
      <c r="AM97" s="227" t="str">
        <f t="shared" si="100"/>
        <v>нд</v>
      </c>
      <c r="AN97" s="227" t="str">
        <f t="shared" si="100"/>
        <v>нд</v>
      </c>
      <c r="AO97" s="227" t="str">
        <f t="shared" si="100"/>
        <v>нд</v>
      </c>
      <c r="AP97" s="227" t="str">
        <f t="shared" si="100"/>
        <v>нд</v>
      </c>
      <c r="AQ97" s="227" t="str">
        <f t="shared" si="100"/>
        <v>нд</v>
      </c>
      <c r="AR97" s="227" t="str">
        <f t="shared" si="100"/>
        <v>нд</v>
      </c>
      <c r="AS97" s="227">
        <f t="shared" ref="AS97:BB97" si="101">IF((COUNTIF(AS98:AS127,"нд"))=(COUNTA(AS98:AS127)),"нд",SUMIF(AS98:AS127,"&gt;0",AS98:AS127))</f>
        <v>10.325000000000001</v>
      </c>
      <c r="AT97" s="227" t="str">
        <f t="shared" si="101"/>
        <v>нд</v>
      </c>
      <c r="AU97" s="227" t="str">
        <f t="shared" si="101"/>
        <v>нд</v>
      </c>
      <c r="AV97" s="227">
        <f t="shared" si="101"/>
        <v>10.325000000000001</v>
      </c>
      <c r="AW97" s="227" t="str">
        <f t="shared" si="101"/>
        <v>нд</v>
      </c>
      <c r="AX97" s="227" t="str">
        <f t="shared" si="101"/>
        <v>нд</v>
      </c>
      <c r="AY97" s="227" t="str">
        <f t="shared" si="101"/>
        <v>нд</v>
      </c>
      <c r="AZ97" s="227" t="str">
        <f t="shared" si="101"/>
        <v>нд</v>
      </c>
      <c r="BA97" s="227" t="str">
        <f t="shared" si="101"/>
        <v>нд</v>
      </c>
      <c r="BB97" s="227" t="str">
        <f t="shared" si="101"/>
        <v>нд</v>
      </c>
      <c r="BC97" s="227">
        <f t="shared" ref="BC97:BL97" si="102">IF((COUNTIF(BC98:BC127,"нд"))=(COUNTA(BC98:BC127)),"нд",SUMIF(BC98:BC127,"&gt;0",BC98:BC127))</f>
        <v>11.018000000000001</v>
      </c>
      <c r="BD97" s="227" t="str">
        <f t="shared" si="102"/>
        <v>нд</v>
      </c>
      <c r="BE97" s="227" t="str">
        <f t="shared" si="102"/>
        <v>нд</v>
      </c>
      <c r="BF97" s="227">
        <f t="shared" si="102"/>
        <v>11.018000000000001</v>
      </c>
      <c r="BG97" s="227" t="str">
        <f t="shared" si="102"/>
        <v>нд</v>
      </c>
      <c r="BH97" s="227" t="str">
        <f t="shared" si="102"/>
        <v>нд</v>
      </c>
      <c r="BI97" s="227" t="str">
        <f t="shared" si="102"/>
        <v>нд</v>
      </c>
      <c r="BJ97" s="227" t="str">
        <f t="shared" si="102"/>
        <v>нд</v>
      </c>
      <c r="BK97" s="227" t="str">
        <f t="shared" si="102"/>
        <v>нд</v>
      </c>
      <c r="BL97" s="227" t="str">
        <f t="shared" si="102"/>
        <v>нд</v>
      </c>
      <c r="BM97" s="227">
        <f t="shared" ref="BM97:CF97" si="103">IF((COUNTIF(BM98:BM127,"нд"))=(COUNTA(BM98:BM127)),"нд",SUMIF(BM98:BM127,"&gt;0",BM98:BM127))</f>
        <v>9.9340000000000011</v>
      </c>
      <c r="BN97" s="227" t="str">
        <f t="shared" si="103"/>
        <v>нд</v>
      </c>
      <c r="BO97" s="227" t="str">
        <f t="shared" si="103"/>
        <v>нд</v>
      </c>
      <c r="BP97" s="227">
        <f t="shared" si="103"/>
        <v>9.9340000000000011</v>
      </c>
      <c r="BQ97" s="227" t="str">
        <f t="shared" si="103"/>
        <v>нд</v>
      </c>
      <c r="BR97" s="227" t="str">
        <f t="shared" si="103"/>
        <v>нд</v>
      </c>
      <c r="BS97" s="227" t="str">
        <f t="shared" si="103"/>
        <v>нд</v>
      </c>
      <c r="BT97" s="227" t="str">
        <f t="shared" si="103"/>
        <v>нд</v>
      </c>
      <c r="BU97" s="227" t="str">
        <f t="shared" si="103"/>
        <v>нд</v>
      </c>
      <c r="BV97" s="227" t="str">
        <f t="shared" si="103"/>
        <v>нд</v>
      </c>
      <c r="BW97" s="227">
        <f t="shared" si="103"/>
        <v>35.333999999999996</v>
      </c>
      <c r="BX97" s="227">
        <f t="shared" si="103"/>
        <v>0</v>
      </c>
      <c r="BY97" s="227">
        <f t="shared" si="103"/>
        <v>0</v>
      </c>
      <c r="BZ97" s="227">
        <f t="shared" si="103"/>
        <v>35.333999999999996</v>
      </c>
      <c r="CA97" s="227">
        <f t="shared" si="103"/>
        <v>0</v>
      </c>
      <c r="CB97" s="227">
        <f t="shared" si="103"/>
        <v>0</v>
      </c>
      <c r="CC97" s="227">
        <f t="shared" si="103"/>
        <v>0</v>
      </c>
      <c r="CD97" s="227">
        <f t="shared" si="103"/>
        <v>0</v>
      </c>
      <c r="CE97" s="227">
        <f t="shared" si="103"/>
        <v>0</v>
      </c>
      <c r="CF97" s="227">
        <f t="shared" si="103"/>
        <v>0</v>
      </c>
      <c r="CG97" s="206"/>
    </row>
    <row r="98" spans="1:85" x14ac:dyDescent="0.2">
      <c r="A98" s="215" t="s">
        <v>481</v>
      </c>
      <c r="B98" s="216" t="s">
        <v>733</v>
      </c>
      <c r="C98" s="215" t="s">
        <v>734</v>
      </c>
      <c r="D98" s="215"/>
      <c r="E98" s="215">
        <v>2021</v>
      </c>
      <c r="F98" s="215">
        <v>2021</v>
      </c>
      <c r="G98" s="206"/>
      <c r="H98" s="217">
        <v>0.54400000000000004</v>
      </c>
      <c r="I98" s="217">
        <v>0.54400000000000004</v>
      </c>
      <c r="J98" s="218">
        <v>43709</v>
      </c>
      <c r="K98" s="228"/>
      <c r="L98" s="228"/>
      <c r="M98" s="228"/>
      <c r="N98" s="228"/>
      <c r="O98" s="228"/>
      <c r="P98" s="229">
        <v>0.54400000000000004</v>
      </c>
      <c r="Q98" s="228"/>
      <c r="R98" s="228"/>
      <c r="S98" s="228"/>
      <c r="T98" s="229">
        <v>0.54400000000000004</v>
      </c>
      <c r="U98" s="228"/>
      <c r="V98" s="229"/>
      <c r="W98" s="228"/>
      <c r="X98" s="228"/>
      <c r="Y98" s="229">
        <v>0.54400000000000004</v>
      </c>
      <c r="Z98" s="229"/>
      <c r="AA98" s="229"/>
      <c r="AB98" s="229">
        <v>0.54400000000000004</v>
      </c>
      <c r="AC98" s="229"/>
      <c r="AD98" s="228"/>
      <c r="AE98" s="228"/>
      <c r="AF98" s="228"/>
      <c r="AG98" s="228"/>
      <c r="AH98" s="228"/>
      <c r="AI98" s="229"/>
      <c r="AJ98" s="229"/>
      <c r="AK98" s="229"/>
      <c r="AL98" s="229"/>
      <c r="AM98" s="229"/>
      <c r="AN98" s="228"/>
      <c r="AO98" s="228"/>
      <c r="AP98" s="228"/>
      <c r="AQ98" s="228"/>
      <c r="AR98" s="228"/>
      <c r="AS98" s="229"/>
      <c r="AT98" s="229"/>
      <c r="AU98" s="229"/>
      <c r="AV98" s="229"/>
      <c r="AW98" s="229"/>
      <c r="AX98" s="228"/>
      <c r="AY98" s="228"/>
      <c r="AZ98" s="228"/>
      <c r="BA98" s="228"/>
      <c r="BB98" s="228"/>
      <c r="BC98" s="229"/>
      <c r="BD98" s="229"/>
      <c r="BE98" s="229"/>
      <c r="BF98" s="229"/>
      <c r="BG98" s="229"/>
      <c r="BH98" s="228"/>
      <c r="BI98" s="228"/>
      <c r="BJ98" s="228"/>
      <c r="BK98" s="228"/>
      <c r="BL98" s="228"/>
      <c r="BM98" s="229"/>
      <c r="BN98" s="229"/>
      <c r="BO98" s="229"/>
      <c r="BP98" s="229"/>
      <c r="BQ98" s="229"/>
      <c r="BR98" s="228"/>
      <c r="BS98" s="228"/>
      <c r="BT98" s="228"/>
      <c r="BU98" s="228"/>
      <c r="BV98" s="228"/>
      <c r="BW98" s="230">
        <f t="shared" si="74"/>
        <v>0.54400000000000004</v>
      </c>
      <c r="BX98" s="230">
        <f t="shared" si="75"/>
        <v>0</v>
      </c>
      <c r="BY98" s="230">
        <f t="shared" si="76"/>
        <v>0</v>
      </c>
      <c r="BZ98" s="230">
        <f t="shared" si="77"/>
        <v>0.54400000000000004</v>
      </c>
      <c r="CA98" s="230">
        <f t="shared" si="78"/>
        <v>0</v>
      </c>
      <c r="CB98" s="230">
        <f t="shared" si="79"/>
        <v>0</v>
      </c>
      <c r="CC98" s="230">
        <f t="shared" si="80"/>
        <v>0</v>
      </c>
      <c r="CD98" s="230">
        <f t="shared" si="81"/>
        <v>0</v>
      </c>
      <c r="CE98" s="230">
        <f t="shared" si="82"/>
        <v>0</v>
      </c>
      <c r="CF98" s="230">
        <f t="shared" si="83"/>
        <v>0</v>
      </c>
      <c r="CG98" s="206"/>
    </row>
    <row r="99" spans="1:85" x14ac:dyDescent="0.2">
      <c r="A99" s="215" t="s">
        <v>481</v>
      </c>
      <c r="B99" s="216" t="s">
        <v>735</v>
      </c>
      <c r="C99" s="215" t="s">
        <v>736</v>
      </c>
      <c r="D99" s="215"/>
      <c r="E99" s="215">
        <v>2021</v>
      </c>
      <c r="F99" s="215">
        <v>2021</v>
      </c>
      <c r="G99" s="206"/>
      <c r="H99" s="219">
        <v>0.997</v>
      </c>
      <c r="I99" s="219">
        <v>0.997</v>
      </c>
      <c r="J99" s="218">
        <v>43709</v>
      </c>
      <c r="K99" s="228"/>
      <c r="L99" s="228"/>
      <c r="M99" s="228"/>
      <c r="N99" s="228"/>
      <c r="O99" s="228"/>
      <c r="P99" s="231">
        <v>0.997</v>
      </c>
      <c r="Q99" s="228"/>
      <c r="R99" s="228"/>
      <c r="S99" s="228"/>
      <c r="T99" s="231">
        <v>0.997</v>
      </c>
      <c r="U99" s="228"/>
      <c r="V99" s="227"/>
      <c r="W99" s="228"/>
      <c r="X99" s="228"/>
      <c r="Y99" s="231">
        <v>0.997</v>
      </c>
      <c r="Z99" s="227"/>
      <c r="AA99" s="227"/>
      <c r="AB99" s="231">
        <v>0.997</v>
      </c>
      <c r="AC99" s="227"/>
      <c r="AD99" s="228"/>
      <c r="AE99" s="228"/>
      <c r="AF99" s="228"/>
      <c r="AG99" s="228"/>
      <c r="AH99" s="228"/>
      <c r="AI99" s="227"/>
      <c r="AJ99" s="227"/>
      <c r="AK99" s="227"/>
      <c r="AL99" s="227"/>
      <c r="AM99" s="227"/>
      <c r="AN99" s="228"/>
      <c r="AO99" s="228"/>
      <c r="AP99" s="228"/>
      <c r="AQ99" s="228"/>
      <c r="AR99" s="228"/>
      <c r="AS99" s="227"/>
      <c r="AT99" s="227"/>
      <c r="AU99" s="227"/>
      <c r="AV99" s="227"/>
      <c r="AW99" s="227"/>
      <c r="AX99" s="228"/>
      <c r="AY99" s="228"/>
      <c r="AZ99" s="228"/>
      <c r="BA99" s="228"/>
      <c r="BB99" s="228"/>
      <c r="BC99" s="227"/>
      <c r="BD99" s="227"/>
      <c r="BE99" s="227"/>
      <c r="BF99" s="227"/>
      <c r="BG99" s="227"/>
      <c r="BH99" s="228"/>
      <c r="BI99" s="228"/>
      <c r="BJ99" s="228"/>
      <c r="BK99" s="228"/>
      <c r="BL99" s="228"/>
      <c r="BM99" s="227"/>
      <c r="BN99" s="227"/>
      <c r="BO99" s="227"/>
      <c r="BP99" s="227"/>
      <c r="BQ99" s="227"/>
      <c r="BR99" s="228"/>
      <c r="BS99" s="228"/>
      <c r="BT99" s="228"/>
      <c r="BU99" s="228"/>
      <c r="BV99" s="228"/>
      <c r="BW99" s="230">
        <f t="shared" si="74"/>
        <v>0.997</v>
      </c>
      <c r="BX99" s="230">
        <f t="shared" si="75"/>
        <v>0</v>
      </c>
      <c r="BY99" s="230">
        <f t="shared" si="76"/>
        <v>0</v>
      </c>
      <c r="BZ99" s="230">
        <f t="shared" si="77"/>
        <v>0.997</v>
      </c>
      <c r="CA99" s="230">
        <f t="shared" si="78"/>
        <v>0</v>
      </c>
      <c r="CB99" s="230">
        <f t="shared" si="79"/>
        <v>0</v>
      </c>
      <c r="CC99" s="230">
        <f t="shared" si="80"/>
        <v>0</v>
      </c>
      <c r="CD99" s="230">
        <f t="shared" si="81"/>
        <v>0</v>
      </c>
      <c r="CE99" s="230">
        <f t="shared" si="82"/>
        <v>0</v>
      </c>
      <c r="CF99" s="230">
        <f t="shared" si="83"/>
        <v>0</v>
      </c>
      <c r="CG99" s="206"/>
    </row>
    <row r="100" spans="1:85" x14ac:dyDescent="0.2">
      <c r="A100" s="215" t="s">
        <v>481</v>
      </c>
      <c r="B100" s="216" t="s">
        <v>737</v>
      </c>
      <c r="C100" s="215" t="s">
        <v>738</v>
      </c>
      <c r="D100" s="215"/>
      <c r="E100" s="215">
        <v>2021</v>
      </c>
      <c r="F100" s="215">
        <v>2021</v>
      </c>
      <c r="G100" s="206"/>
      <c r="H100" s="219">
        <v>0.629</v>
      </c>
      <c r="I100" s="219">
        <v>0.629</v>
      </c>
      <c r="J100" s="218">
        <v>43709</v>
      </c>
      <c r="K100" s="228"/>
      <c r="L100" s="228"/>
      <c r="M100" s="228"/>
      <c r="N100" s="228"/>
      <c r="O100" s="228"/>
      <c r="P100" s="231">
        <v>0.629</v>
      </c>
      <c r="Q100" s="228"/>
      <c r="R100" s="228"/>
      <c r="S100" s="228"/>
      <c r="T100" s="231">
        <v>0.629</v>
      </c>
      <c r="U100" s="228"/>
      <c r="V100" s="227"/>
      <c r="W100" s="228"/>
      <c r="X100" s="228"/>
      <c r="Y100" s="231">
        <v>0.629</v>
      </c>
      <c r="Z100" s="227"/>
      <c r="AA100" s="227"/>
      <c r="AB100" s="231">
        <v>0.629</v>
      </c>
      <c r="AC100" s="227"/>
      <c r="AD100" s="228"/>
      <c r="AE100" s="228"/>
      <c r="AF100" s="228"/>
      <c r="AG100" s="228"/>
      <c r="AH100" s="228"/>
      <c r="AI100" s="227"/>
      <c r="AJ100" s="227"/>
      <c r="AK100" s="227"/>
      <c r="AL100" s="227"/>
      <c r="AM100" s="227"/>
      <c r="AN100" s="228"/>
      <c r="AO100" s="228"/>
      <c r="AP100" s="228"/>
      <c r="AQ100" s="228"/>
      <c r="AR100" s="228"/>
      <c r="AS100" s="227"/>
      <c r="AT100" s="227"/>
      <c r="AU100" s="227"/>
      <c r="AV100" s="227"/>
      <c r="AW100" s="227"/>
      <c r="AX100" s="228"/>
      <c r="AY100" s="228"/>
      <c r="AZ100" s="228"/>
      <c r="BA100" s="228"/>
      <c r="BB100" s="228"/>
      <c r="BC100" s="227"/>
      <c r="BD100" s="227"/>
      <c r="BE100" s="227"/>
      <c r="BF100" s="227"/>
      <c r="BG100" s="227"/>
      <c r="BH100" s="228"/>
      <c r="BI100" s="228"/>
      <c r="BJ100" s="228"/>
      <c r="BK100" s="228"/>
      <c r="BL100" s="228"/>
      <c r="BM100" s="227"/>
      <c r="BN100" s="227"/>
      <c r="BO100" s="227"/>
      <c r="BP100" s="227"/>
      <c r="BQ100" s="227"/>
      <c r="BR100" s="228"/>
      <c r="BS100" s="228"/>
      <c r="BT100" s="228"/>
      <c r="BU100" s="228"/>
      <c r="BV100" s="228"/>
      <c r="BW100" s="230">
        <f t="shared" si="74"/>
        <v>0.629</v>
      </c>
      <c r="BX100" s="230">
        <f t="shared" si="75"/>
        <v>0</v>
      </c>
      <c r="BY100" s="230">
        <f t="shared" si="76"/>
        <v>0</v>
      </c>
      <c r="BZ100" s="230">
        <f t="shared" si="77"/>
        <v>0.629</v>
      </c>
      <c r="CA100" s="230">
        <f t="shared" si="78"/>
        <v>0</v>
      </c>
      <c r="CB100" s="230">
        <f t="shared" si="79"/>
        <v>0</v>
      </c>
      <c r="CC100" s="230">
        <f t="shared" si="80"/>
        <v>0</v>
      </c>
      <c r="CD100" s="230">
        <f t="shared" si="81"/>
        <v>0</v>
      </c>
      <c r="CE100" s="230">
        <f t="shared" si="82"/>
        <v>0</v>
      </c>
      <c r="CF100" s="230">
        <f t="shared" si="83"/>
        <v>0</v>
      </c>
      <c r="CG100" s="206"/>
    </row>
    <row r="101" spans="1:85" x14ac:dyDescent="0.2">
      <c r="A101" s="215" t="s">
        <v>481</v>
      </c>
      <c r="B101" s="216" t="s">
        <v>1129</v>
      </c>
      <c r="C101" s="215" t="s">
        <v>816</v>
      </c>
      <c r="D101" s="215"/>
      <c r="E101" s="215">
        <v>2022</v>
      </c>
      <c r="F101" s="215">
        <v>2022</v>
      </c>
      <c r="G101" s="206"/>
      <c r="H101" s="217">
        <v>0.624</v>
      </c>
      <c r="I101" s="217">
        <v>0.624</v>
      </c>
      <c r="J101" s="218">
        <v>43709</v>
      </c>
      <c r="K101" s="228"/>
      <c r="L101" s="228"/>
      <c r="M101" s="228"/>
      <c r="N101" s="228"/>
      <c r="O101" s="228"/>
      <c r="P101" s="229">
        <v>0.624</v>
      </c>
      <c r="Q101" s="228"/>
      <c r="R101" s="228"/>
      <c r="S101" s="228"/>
      <c r="T101" s="229">
        <v>0.624</v>
      </c>
      <c r="U101" s="228"/>
      <c r="V101" s="229"/>
      <c r="W101" s="228"/>
      <c r="X101" s="228"/>
      <c r="Y101" s="229"/>
      <c r="Z101" s="229"/>
      <c r="AA101" s="229"/>
      <c r="AB101" s="229"/>
      <c r="AC101" s="229"/>
      <c r="AD101" s="228"/>
      <c r="AE101" s="228"/>
      <c r="AF101" s="228"/>
      <c r="AG101" s="228"/>
      <c r="AH101" s="228"/>
      <c r="AI101" s="229">
        <v>0.624</v>
      </c>
      <c r="AJ101" s="229"/>
      <c r="AK101" s="229"/>
      <c r="AL101" s="229">
        <v>0.624</v>
      </c>
      <c r="AM101" s="229"/>
      <c r="AN101" s="228"/>
      <c r="AO101" s="228"/>
      <c r="AP101" s="228"/>
      <c r="AQ101" s="228"/>
      <c r="AR101" s="228"/>
      <c r="AS101" s="229"/>
      <c r="AT101" s="229"/>
      <c r="AU101" s="229"/>
      <c r="AV101" s="229"/>
      <c r="AW101" s="229"/>
      <c r="AX101" s="228"/>
      <c r="AY101" s="228"/>
      <c r="AZ101" s="228"/>
      <c r="BA101" s="228"/>
      <c r="BB101" s="228"/>
      <c r="BC101" s="229"/>
      <c r="BD101" s="229"/>
      <c r="BE101" s="229"/>
      <c r="BF101" s="229"/>
      <c r="BG101" s="229"/>
      <c r="BH101" s="228"/>
      <c r="BI101" s="228"/>
      <c r="BJ101" s="228"/>
      <c r="BK101" s="228"/>
      <c r="BL101" s="228"/>
      <c r="BM101" s="229"/>
      <c r="BN101" s="229"/>
      <c r="BO101" s="229"/>
      <c r="BP101" s="229"/>
      <c r="BQ101" s="229"/>
      <c r="BR101" s="228"/>
      <c r="BS101" s="228"/>
      <c r="BT101" s="228"/>
      <c r="BU101" s="228"/>
      <c r="BV101" s="228"/>
      <c r="BW101" s="230">
        <f t="shared" si="74"/>
        <v>0.624</v>
      </c>
      <c r="BX101" s="230">
        <f t="shared" si="75"/>
        <v>0</v>
      </c>
      <c r="BY101" s="230">
        <f t="shared" si="76"/>
        <v>0</v>
      </c>
      <c r="BZ101" s="230">
        <f t="shared" si="77"/>
        <v>0.624</v>
      </c>
      <c r="CA101" s="230">
        <f t="shared" si="78"/>
        <v>0</v>
      </c>
      <c r="CB101" s="230">
        <f t="shared" si="79"/>
        <v>0</v>
      </c>
      <c r="CC101" s="230">
        <f t="shared" si="80"/>
        <v>0</v>
      </c>
      <c r="CD101" s="230">
        <f t="shared" si="81"/>
        <v>0</v>
      </c>
      <c r="CE101" s="230">
        <f t="shared" si="82"/>
        <v>0</v>
      </c>
      <c r="CF101" s="230">
        <f t="shared" si="83"/>
        <v>0</v>
      </c>
      <c r="CG101" s="206"/>
    </row>
    <row r="102" spans="1:85" x14ac:dyDescent="0.2">
      <c r="A102" s="215" t="s">
        <v>481</v>
      </c>
      <c r="B102" s="216" t="s">
        <v>817</v>
      </c>
      <c r="C102" s="215" t="s">
        <v>818</v>
      </c>
      <c r="D102" s="215"/>
      <c r="E102" s="215">
        <v>2022</v>
      </c>
      <c r="F102" s="215">
        <v>2022</v>
      </c>
      <c r="G102" s="206"/>
      <c r="H102" s="217">
        <v>0.53600000000000003</v>
      </c>
      <c r="I102" s="217">
        <v>0.53600000000000003</v>
      </c>
      <c r="J102" s="218">
        <v>43709</v>
      </c>
      <c r="K102" s="228"/>
      <c r="L102" s="228"/>
      <c r="M102" s="228"/>
      <c r="N102" s="228"/>
      <c r="O102" s="228"/>
      <c r="P102" s="229">
        <v>0.53600000000000003</v>
      </c>
      <c r="Q102" s="228"/>
      <c r="R102" s="228"/>
      <c r="S102" s="228"/>
      <c r="T102" s="229">
        <v>0.53600000000000003</v>
      </c>
      <c r="U102" s="228"/>
      <c r="V102" s="229"/>
      <c r="W102" s="228"/>
      <c r="X102" s="228"/>
      <c r="Y102" s="229"/>
      <c r="Z102" s="229"/>
      <c r="AA102" s="229"/>
      <c r="AB102" s="229"/>
      <c r="AC102" s="229"/>
      <c r="AD102" s="228"/>
      <c r="AE102" s="228"/>
      <c r="AF102" s="228"/>
      <c r="AG102" s="228"/>
      <c r="AH102" s="228"/>
      <c r="AI102" s="229">
        <v>0.53600000000000003</v>
      </c>
      <c r="AJ102" s="229"/>
      <c r="AK102" s="229"/>
      <c r="AL102" s="229">
        <v>0.53600000000000003</v>
      </c>
      <c r="AM102" s="229"/>
      <c r="AN102" s="228"/>
      <c r="AO102" s="228"/>
      <c r="AP102" s="228"/>
      <c r="AQ102" s="228"/>
      <c r="AR102" s="228"/>
      <c r="AS102" s="229"/>
      <c r="AT102" s="229"/>
      <c r="AU102" s="229"/>
      <c r="AV102" s="229"/>
      <c r="AW102" s="229"/>
      <c r="AX102" s="228"/>
      <c r="AY102" s="228"/>
      <c r="AZ102" s="228"/>
      <c r="BA102" s="228"/>
      <c r="BB102" s="228"/>
      <c r="BC102" s="229"/>
      <c r="BD102" s="229"/>
      <c r="BE102" s="229"/>
      <c r="BF102" s="229"/>
      <c r="BG102" s="229"/>
      <c r="BH102" s="228"/>
      <c r="BI102" s="228"/>
      <c r="BJ102" s="228"/>
      <c r="BK102" s="228"/>
      <c r="BL102" s="228"/>
      <c r="BM102" s="229"/>
      <c r="BN102" s="229"/>
      <c r="BO102" s="229"/>
      <c r="BP102" s="229"/>
      <c r="BQ102" s="229"/>
      <c r="BR102" s="228"/>
      <c r="BS102" s="228"/>
      <c r="BT102" s="228"/>
      <c r="BU102" s="228"/>
      <c r="BV102" s="228"/>
      <c r="BW102" s="230">
        <f t="shared" si="74"/>
        <v>0.53600000000000003</v>
      </c>
      <c r="BX102" s="230">
        <f t="shared" si="75"/>
        <v>0</v>
      </c>
      <c r="BY102" s="230">
        <f t="shared" si="76"/>
        <v>0</v>
      </c>
      <c r="BZ102" s="230">
        <f t="shared" si="77"/>
        <v>0.53600000000000003</v>
      </c>
      <c r="CA102" s="230">
        <f t="shared" si="78"/>
        <v>0</v>
      </c>
      <c r="CB102" s="230">
        <f t="shared" si="79"/>
        <v>0</v>
      </c>
      <c r="CC102" s="230">
        <f t="shared" si="80"/>
        <v>0</v>
      </c>
      <c r="CD102" s="230">
        <f t="shared" si="81"/>
        <v>0</v>
      </c>
      <c r="CE102" s="230">
        <f t="shared" si="82"/>
        <v>0</v>
      </c>
      <c r="CF102" s="230">
        <f t="shared" si="83"/>
        <v>0</v>
      </c>
      <c r="CG102" s="206"/>
    </row>
    <row r="103" spans="1:85" x14ac:dyDescent="0.2">
      <c r="A103" s="215" t="s">
        <v>481</v>
      </c>
      <c r="B103" s="216" t="s">
        <v>819</v>
      </c>
      <c r="C103" s="215" t="s">
        <v>820</v>
      </c>
      <c r="D103" s="215"/>
      <c r="E103" s="215">
        <v>2022</v>
      </c>
      <c r="F103" s="215">
        <v>2022</v>
      </c>
      <c r="G103" s="206"/>
      <c r="H103" s="217">
        <v>0.72699999999999998</v>
      </c>
      <c r="I103" s="217">
        <v>0.72699999999999998</v>
      </c>
      <c r="J103" s="218">
        <v>43709</v>
      </c>
      <c r="K103" s="228"/>
      <c r="L103" s="228"/>
      <c r="M103" s="228"/>
      <c r="N103" s="228"/>
      <c r="O103" s="228"/>
      <c r="P103" s="229">
        <v>0.72699999999999998</v>
      </c>
      <c r="Q103" s="228"/>
      <c r="R103" s="228"/>
      <c r="S103" s="228"/>
      <c r="T103" s="229">
        <v>0.72699999999999998</v>
      </c>
      <c r="U103" s="228"/>
      <c r="V103" s="229"/>
      <c r="W103" s="228"/>
      <c r="X103" s="228"/>
      <c r="Y103" s="229"/>
      <c r="Z103" s="229"/>
      <c r="AA103" s="229"/>
      <c r="AB103" s="229"/>
      <c r="AC103" s="229"/>
      <c r="AD103" s="228"/>
      <c r="AE103" s="228"/>
      <c r="AF103" s="228"/>
      <c r="AG103" s="228"/>
      <c r="AH103" s="228"/>
      <c r="AI103" s="229">
        <v>0.72699999999999998</v>
      </c>
      <c r="AJ103" s="229"/>
      <c r="AK103" s="229"/>
      <c r="AL103" s="229">
        <v>0.72699999999999998</v>
      </c>
      <c r="AM103" s="229"/>
      <c r="AN103" s="228"/>
      <c r="AO103" s="228"/>
      <c r="AP103" s="228"/>
      <c r="AQ103" s="228"/>
      <c r="AR103" s="228"/>
      <c r="AS103" s="229"/>
      <c r="AT103" s="229"/>
      <c r="AU103" s="229"/>
      <c r="AV103" s="229"/>
      <c r="AW103" s="229"/>
      <c r="AX103" s="228"/>
      <c r="AY103" s="228"/>
      <c r="AZ103" s="228"/>
      <c r="BA103" s="228"/>
      <c r="BB103" s="228"/>
      <c r="BC103" s="229"/>
      <c r="BD103" s="229"/>
      <c r="BE103" s="229"/>
      <c r="BF103" s="229"/>
      <c r="BG103" s="229"/>
      <c r="BH103" s="228"/>
      <c r="BI103" s="228"/>
      <c r="BJ103" s="228"/>
      <c r="BK103" s="228"/>
      <c r="BL103" s="228"/>
      <c r="BM103" s="229"/>
      <c r="BN103" s="229"/>
      <c r="BO103" s="229"/>
      <c r="BP103" s="229"/>
      <c r="BQ103" s="229"/>
      <c r="BR103" s="228"/>
      <c r="BS103" s="228"/>
      <c r="BT103" s="228"/>
      <c r="BU103" s="228"/>
      <c r="BV103" s="228"/>
      <c r="BW103" s="230">
        <f t="shared" si="74"/>
        <v>0.72699999999999998</v>
      </c>
      <c r="BX103" s="230">
        <f t="shared" si="75"/>
        <v>0</v>
      </c>
      <c r="BY103" s="230">
        <f t="shared" si="76"/>
        <v>0</v>
      </c>
      <c r="BZ103" s="230">
        <f t="shared" si="77"/>
        <v>0.72699999999999998</v>
      </c>
      <c r="CA103" s="230">
        <f t="shared" si="78"/>
        <v>0</v>
      </c>
      <c r="CB103" s="230">
        <f t="shared" si="79"/>
        <v>0</v>
      </c>
      <c r="CC103" s="230">
        <f t="shared" si="80"/>
        <v>0</v>
      </c>
      <c r="CD103" s="230">
        <f t="shared" si="81"/>
        <v>0</v>
      </c>
      <c r="CE103" s="230">
        <f t="shared" si="82"/>
        <v>0</v>
      </c>
      <c r="CF103" s="230">
        <f t="shared" si="83"/>
        <v>0</v>
      </c>
      <c r="CG103" s="206"/>
    </row>
    <row r="104" spans="1:85" x14ac:dyDescent="0.2">
      <c r="A104" s="215" t="s">
        <v>481</v>
      </c>
      <c r="B104" s="216" t="s">
        <v>856</v>
      </c>
      <c r="C104" s="215" t="s">
        <v>857</v>
      </c>
      <c r="D104" s="215"/>
      <c r="E104" s="215">
        <v>2023</v>
      </c>
      <c r="F104" s="215">
        <v>2023</v>
      </c>
      <c r="G104" s="206"/>
      <c r="H104" s="217">
        <v>0.47899999999999998</v>
      </c>
      <c r="I104" s="217">
        <v>0.47899999999999998</v>
      </c>
      <c r="J104" s="218">
        <v>43709</v>
      </c>
      <c r="K104" s="228"/>
      <c r="L104" s="228"/>
      <c r="M104" s="228"/>
      <c r="N104" s="228"/>
      <c r="O104" s="228"/>
      <c r="P104" s="229">
        <v>0.47899999999999998</v>
      </c>
      <c r="Q104" s="228"/>
      <c r="R104" s="228"/>
      <c r="S104" s="228"/>
      <c r="T104" s="229">
        <v>0.47899999999999998</v>
      </c>
      <c r="U104" s="228"/>
      <c r="V104" s="229"/>
      <c r="W104" s="228"/>
      <c r="X104" s="228"/>
      <c r="Y104" s="229"/>
      <c r="Z104" s="229"/>
      <c r="AA104" s="229"/>
      <c r="AB104" s="229"/>
      <c r="AC104" s="229"/>
      <c r="AD104" s="228"/>
      <c r="AE104" s="228"/>
      <c r="AF104" s="228"/>
      <c r="AG104" s="228"/>
      <c r="AH104" s="228"/>
      <c r="AI104" s="229"/>
      <c r="AJ104" s="229"/>
      <c r="AK104" s="229"/>
      <c r="AL104" s="229"/>
      <c r="AM104" s="229"/>
      <c r="AN104" s="228"/>
      <c r="AO104" s="228"/>
      <c r="AP104" s="228"/>
      <c r="AQ104" s="228"/>
      <c r="AR104" s="228"/>
      <c r="AS104" s="229">
        <v>0.47899999999999998</v>
      </c>
      <c r="AT104" s="229"/>
      <c r="AU104" s="229"/>
      <c r="AV104" s="229">
        <v>0.47899999999999998</v>
      </c>
      <c r="AW104" s="229"/>
      <c r="AX104" s="228"/>
      <c r="AY104" s="228"/>
      <c r="AZ104" s="228"/>
      <c r="BA104" s="228"/>
      <c r="BB104" s="228"/>
      <c r="BC104" s="229"/>
      <c r="BD104" s="229"/>
      <c r="BE104" s="229"/>
      <c r="BF104" s="229"/>
      <c r="BG104" s="229"/>
      <c r="BH104" s="228"/>
      <c r="BI104" s="228"/>
      <c r="BJ104" s="228"/>
      <c r="BK104" s="228"/>
      <c r="BL104" s="228"/>
      <c r="BM104" s="229"/>
      <c r="BN104" s="229"/>
      <c r="BO104" s="229"/>
      <c r="BP104" s="229"/>
      <c r="BQ104" s="229"/>
      <c r="BR104" s="228"/>
      <c r="BS104" s="228"/>
      <c r="BT104" s="228"/>
      <c r="BU104" s="228"/>
      <c r="BV104" s="228"/>
      <c r="BW104" s="230">
        <f t="shared" si="74"/>
        <v>0.47899999999999998</v>
      </c>
      <c r="BX104" s="230">
        <f t="shared" si="75"/>
        <v>0</v>
      </c>
      <c r="BY104" s="230">
        <f t="shared" si="76"/>
        <v>0</v>
      </c>
      <c r="BZ104" s="230">
        <f t="shared" si="77"/>
        <v>0.47899999999999998</v>
      </c>
      <c r="CA104" s="230">
        <f t="shared" si="78"/>
        <v>0</v>
      </c>
      <c r="CB104" s="230">
        <f t="shared" si="79"/>
        <v>0</v>
      </c>
      <c r="CC104" s="230">
        <f t="shared" si="80"/>
        <v>0</v>
      </c>
      <c r="CD104" s="230">
        <f t="shared" si="81"/>
        <v>0</v>
      </c>
      <c r="CE104" s="230">
        <f t="shared" si="82"/>
        <v>0</v>
      </c>
      <c r="CF104" s="230">
        <f t="shared" si="83"/>
        <v>0</v>
      </c>
      <c r="CG104" s="206"/>
    </row>
    <row r="105" spans="1:85" x14ac:dyDescent="0.2">
      <c r="A105" s="215" t="s">
        <v>481</v>
      </c>
      <c r="B105" s="216" t="s">
        <v>858</v>
      </c>
      <c r="C105" s="215" t="s">
        <v>859</v>
      </c>
      <c r="D105" s="215"/>
      <c r="E105" s="215">
        <v>2023</v>
      </c>
      <c r="F105" s="215">
        <v>2023</v>
      </c>
      <c r="G105" s="206"/>
      <c r="H105" s="217">
        <v>0.40899999999999997</v>
      </c>
      <c r="I105" s="217">
        <v>0.40899999999999997</v>
      </c>
      <c r="J105" s="218">
        <v>43709</v>
      </c>
      <c r="K105" s="228"/>
      <c r="L105" s="228"/>
      <c r="M105" s="228"/>
      <c r="N105" s="228"/>
      <c r="O105" s="228"/>
      <c r="P105" s="229">
        <v>0.40899999999999997</v>
      </c>
      <c r="Q105" s="228"/>
      <c r="R105" s="228"/>
      <c r="S105" s="228"/>
      <c r="T105" s="229">
        <v>0.40899999999999997</v>
      </c>
      <c r="U105" s="228"/>
      <c r="V105" s="229"/>
      <c r="W105" s="228"/>
      <c r="X105" s="228"/>
      <c r="Y105" s="229"/>
      <c r="Z105" s="229"/>
      <c r="AA105" s="229"/>
      <c r="AB105" s="229"/>
      <c r="AC105" s="229"/>
      <c r="AD105" s="228"/>
      <c r="AE105" s="228"/>
      <c r="AF105" s="228"/>
      <c r="AG105" s="228"/>
      <c r="AH105" s="228"/>
      <c r="AI105" s="229"/>
      <c r="AJ105" s="229"/>
      <c r="AK105" s="229"/>
      <c r="AL105" s="229"/>
      <c r="AM105" s="229"/>
      <c r="AN105" s="228"/>
      <c r="AO105" s="228"/>
      <c r="AP105" s="228"/>
      <c r="AQ105" s="228"/>
      <c r="AR105" s="228"/>
      <c r="AS105" s="229">
        <v>0.40899999999999997</v>
      </c>
      <c r="AT105" s="229"/>
      <c r="AU105" s="229"/>
      <c r="AV105" s="229">
        <v>0.40899999999999997</v>
      </c>
      <c r="AW105" s="229"/>
      <c r="AX105" s="228"/>
      <c r="AY105" s="228"/>
      <c r="AZ105" s="228"/>
      <c r="BA105" s="228"/>
      <c r="BB105" s="228"/>
      <c r="BC105" s="229"/>
      <c r="BD105" s="229"/>
      <c r="BE105" s="229"/>
      <c r="BF105" s="229"/>
      <c r="BG105" s="229"/>
      <c r="BH105" s="228"/>
      <c r="BI105" s="228"/>
      <c r="BJ105" s="228"/>
      <c r="BK105" s="228"/>
      <c r="BL105" s="228"/>
      <c r="BM105" s="229"/>
      <c r="BN105" s="229"/>
      <c r="BO105" s="229"/>
      <c r="BP105" s="229"/>
      <c r="BQ105" s="229"/>
      <c r="BR105" s="228"/>
      <c r="BS105" s="228"/>
      <c r="BT105" s="228"/>
      <c r="BU105" s="228"/>
      <c r="BV105" s="228"/>
      <c r="BW105" s="230">
        <f t="shared" si="74"/>
        <v>0.40899999999999997</v>
      </c>
      <c r="BX105" s="230">
        <f t="shared" si="75"/>
        <v>0</v>
      </c>
      <c r="BY105" s="230">
        <f t="shared" si="76"/>
        <v>0</v>
      </c>
      <c r="BZ105" s="230">
        <f t="shared" si="77"/>
        <v>0.40899999999999997</v>
      </c>
      <c r="CA105" s="230">
        <f t="shared" si="78"/>
        <v>0</v>
      </c>
      <c r="CB105" s="230">
        <f t="shared" si="79"/>
        <v>0</v>
      </c>
      <c r="CC105" s="230">
        <f t="shared" si="80"/>
        <v>0</v>
      </c>
      <c r="CD105" s="230">
        <f t="shared" si="81"/>
        <v>0</v>
      </c>
      <c r="CE105" s="230">
        <f t="shared" si="82"/>
        <v>0</v>
      </c>
      <c r="CF105" s="230">
        <f t="shared" si="83"/>
        <v>0</v>
      </c>
      <c r="CG105" s="206"/>
    </row>
    <row r="106" spans="1:85" x14ac:dyDescent="0.2">
      <c r="A106" s="215" t="s">
        <v>481</v>
      </c>
      <c r="B106" s="216" t="s">
        <v>860</v>
      </c>
      <c r="C106" s="215" t="s">
        <v>861</v>
      </c>
      <c r="D106" s="215"/>
      <c r="E106" s="215">
        <v>2023</v>
      </c>
      <c r="F106" s="215">
        <v>2023</v>
      </c>
      <c r="G106" s="206"/>
      <c r="H106" s="217">
        <v>0.68799999999999994</v>
      </c>
      <c r="I106" s="217">
        <v>0.68799999999999994</v>
      </c>
      <c r="J106" s="218">
        <v>43709</v>
      </c>
      <c r="K106" s="228"/>
      <c r="L106" s="228"/>
      <c r="M106" s="228"/>
      <c r="N106" s="228"/>
      <c r="O106" s="228"/>
      <c r="P106" s="229">
        <v>0.68799999999999994</v>
      </c>
      <c r="Q106" s="228"/>
      <c r="R106" s="228"/>
      <c r="S106" s="228"/>
      <c r="T106" s="229">
        <v>0.68799999999999994</v>
      </c>
      <c r="U106" s="228"/>
      <c r="V106" s="229"/>
      <c r="W106" s="228"/>
      <c r="X106" s="228"/>
      <c r="Y106" s="229"/>
      <c r="Z106" s="229"/>
      <c r="AA106" s="229"/>
      <c r="AB106" s="229"/>
      <c r="AC106" s="229"/>
      <c r="AD106" s="228"/>
      <c r="AE106" s="228"/>
      <c r="AF106" s="228"/>
      <c r="AG106" s="228"/>
      <c r="AH106" s="228"/>
      <c r="AI106" s="229"/>
      <c r="AJ106" s="229"/>
      <c r="AK106" s="229"/>
      <c r="AL106" s="229"/>
      <c r="AM106" s="229"/>
      <c r="AN106" s="228"/>
      <c r="AO106" s="228"/>
      <c r="AP106" s="228"/>
      <c r="AQ106" s="228"/>
      <c r="AR106" s="228"/>
      <c r="AS106" s="229">
        <v>0.68799999999999994</v>
      </c>
      <c r="AT106" s="229"/>
      <c r="AU106" s="229"/>
      <c r="AV106" s="229">
        <v>0.68799999999999994</v>
      </c>
      <c r="AW106" s="229"/>
      <c r="AX106" s="228"/>
      <c r="AY106" s="228"/>
      <c r="AZ106" s="228"/>
      <c r="BA106" s="228"/>
      <c r="BB106" s="228"/>
      <c r="BC106" s="229"/>
      <c r="BD106" s="229"/>
      <c r="BE106" s="229"/>
      <c r="BF106" s="229"/>
      <c r="BG106" s="229"/>
      <c r="BH106" s="228"/>
      <c r="BI106" s="228"/>
      <c r="BJ106" s="228"/>
      <c r="BK106" s="228"/>
      <c r="BL106" s="228"/>
      <c r="BM106" s="229"/>
      <c r="BN106" s="229"/>
      <c r="BO106" s="229"/>
      <c r="BP106" s="229"/>
      <c r="BQ106" s="229"/>
      <c r="BR106" s="228"/>
      <c r="BS106" s="228"/>
      <c r="BT106" s="228"/>
      <c r="BU106" s="228"/>
      <c r="BV106" s="228"/>
      <c r="BW106" s="230">
        <f t="shared" si="74"/>
        <v>0.68799999999999994</v>
      </c>
      <c r="BX106" s="230">
        <f t="shared" si="75"/>
        <v>0</v>
      </c>
      <c r="BY106" s="230">
        <f t="shared" si="76"/>
        <v>0</v>
      </c>
      <c r="BZ106" s="230">
        <f t="shared" si="77"/>
        <v>0.68799999999999994</v>
      </c>
      <c r="CA106" s="230">
        <f t="shared" si="78"/>
        <v>0</v>
      </c>
      <c r="CB106" s="230">
        <f t="shared" si="79"/>
        <v>0</v>
      </c>
      <c r="CC106" s="230">
        <f t="shared" si="80"/>
        <v>0</v>
      </c>
      <c r="CD106" s="230">
        <f t="shared" si="81"/>
        <v>0</v>
      </c>
      <c r="CE106" s="230">
        <f t="shared" si="82"/>
        <v>0</v>
      </c>
      <c r="CF106" s="230">
        <f t="shared" si="83"/>
        <v>0</v>
      </c>
      <c r="CG106" s="206"/>
    </row>
    <row r="107" spans="1:85" x14ac:dyDescent="0.2">
      <c r="A107" s="215" t="s">
        <v>481</v>
      </c>
      <c r="B107" s="216" t="s">
        <v>862</v>
      </c>
      <c r="C107" s="215" t="s">
        <v>863</v>
      </c>
      <c r="D107" s="215"/>
      <c r="E107" s="215">
        <v>2023</v>
      </c>
      <c r="F107" s="215">
        <v>2023</v>
      </c>
      <c r="G107" s="206"/>
      <c r="H107" s="217">
        <v>0.68100000000000005</v>
      </c>
      <c r="I107" s="217">
        <v>0.68100000000000005</v>
      </c>
      <c r="J107" s="218">
        <v>43709</v>
      </c>
      <c r="K107" s="228"/>
      <c r="L107" s="228"/>
      <c r="M107" s="228"/>
      <c r="N107" s="228"/>
      <c r="O107" s="228"/>
      <c r="P107" s="229">
        <v>0.68100000000000005</v>
      </c>
      <c r="Q107" s="228"/>
      <c r="R107" s="228"/>
      <c r="S107" s="228"/>
      <c r="T107" s="229">
        <v>0.68100000000000005</v>
      </c>
      <c r="U107" s="228"/>
      <c r="V107" s="229"/>
      <c r="W107" s="228"/>
      <c r="X107" s="228"/>
      <c r="Y107" s="229"/>
      <c r="Z107" s="229"/>
      <c r="AA107" s="229"/>
      <c r="AB107" s="229"/>
      <c r="AC107" s="229"/>
      <c r="AD107" s="228"/>
      <c r="AE107" s="228"/>
      <c r="AF107" s="228"/>
      <c r="AG107" s="228"/>
      <c r="AH107" s="228"/>
      <c r="AI107" s="229"/>
      <c r="AJ107" s="229"/>
      <c r="AK107" s="229"/>
      <c r="AL107" s="229"/>
      <c r="AM107" s="229"/>
      <c r="AN107" s="228"/>
      <c r="AO107" s="228"/>
      <c r="AP107" s="228"/>
      <c r="AQ107" s="228"/>
      <c r="AR107" s="228"/>
      <c r="AS107" s="229">
        <v>0.68100000000000005</v>
      </c>
      <c r="AT107" s="229"/>
      <c r="AU107" s="229"/>
      <c r="AV107" s="229">
        <v>0.68100000000000005</v>
      </c>
      <c r="AW107" s="229"/>
      <c r="AX107" s="228"/>
      <c r="AY107" s="228"/>
      <c r="AZ107" s="228"/>
      <c r="BA107" s="228"/>
      <c r="BB107" s="228"/>
      <c r="BC107" s="229"/>
      <c r="BD107" s="229"/>
      <c r="BE107" s="229"/>
      <c r="BF107" s="229"/>
      <c r="BG107" s="229"/>
      <c r="BH107" s="228"/>
      <c r="BI107" s="228"/>
      <c r="BJ107" s="228"/>
      <c r="BK107" s="228"/>
      <c r="BL107" s="228"/>
      <c r="BM107" s="229"/>
      <c r="BN107" s="229"/>
      <c r="BO107" s="229"/>
      <c r="BP107" s="229"/>
      <c r="BQ107" s="229"/>
      <c r="BR107" s="228"/>
      <c r="BS107" s="228"/>
      <c r="BT107" s="228"/>
      <c r="BU107" s="228"/>
      <c r="BV107" s="228"/>
      <c r="BW107" s="230">
        <f t="shared" si="74"/>
        <v>0.68100000000000005</v>
      </c>
      <c r="BX107" s="230">
        <f t="shared" si="75"/>
        <v>0</v>
      </c>
      <c r="BY107" s="230">
        <f t="shared" si="76"/>
        <v>0</v>
      </c>
      <c r="BZ107" s="230">
        <f t="shared" si="77"/>
        <v>0.68100000000000005</v>
      </c>
      <c r="CA107" s="230">
        <f t="shared" si="78"/>
        <v>0</v>
      </c>
      <c r="CB107" s="230">
        <f t="shared" si="79"/>
        <v>0</v>
      </c>
      <c r="CC107" s="230">
        <f t="shared" si="80"/>
        <v>0</v>
      </c>
      <c r="CD107" s="230">
        <f t="shared" si="81"/>
        <v>0</v>
      </c>
      <c r="CE107" s="230">
        <f t="shared" si="82"/>
        <v>0</v>
      </c>
      <c r="CF107" s="230">
        <f t="shared" si="83"/>
        <v>0</v>
      </c>
      <c r="CG107" s="206"/>
    </row>
    <row r="108" spans="1:85" x14ac:dyDescent="0.2">
      <c r="A108" s="215" t="s">
        <v>481</v>
      </c>
      <c r="B108" s="216" t="s">
        <v>1126</v>
      </c>
      <c r="C108" s="215" t="s">
        <v>864</v>
      </c>
      <c r="D108" s="215"/>
      <c r="E108" s="215">
        <v>2023</v>
      </c>
      <c r="F108" s="215">
        <v>2023</v>
      </c>
      <c r="G108" s="206"/>
      <c r="H108" s="217">
        <v>0.71199999999999997</v>
      </c>
      <c r="I108" s="217">
        <v>0.71199999999999997</v>
      </c>
      <c r="J108" s="218">
        <v>43709</v>
      </c>
      <c r="K108" s="228"/>
      <c r="L108" s="228"/>
      <c r="M108" s="228"/>
      <c r="N108" s="228"/>
      <c r="O108" s="228"/>
      <c r="P108" s="229">
        <v>0.71199999999999997</v>
      </c>
      <c r="Q108" s="228"/>
      <c r="R108" s="228"/>
      <c r="S108" s="228"/>
      <c r="T108" s="229">
        <v>0.71199999999999997</v>
      </c>
      <c r="U108" s="228"/>
      <c r="V108" s="229"/>
      <c r="W108" s="228"/>
      <c r="X108" s="228"/>
      <c r="Y108" s="229"/>
      <c r="Z108" s="229"/>
      <c r="AA108" s="229"/>
      <c r="AB108" s="229"/>
      <c r="AC108" s="229"/>
      <c r="AD108" s="228"/>
      <c r="AE108" s="228"/>
      <c r="AF108" s="228"/>
      <c r="AG108" s="228"/>
      <c r="AH108" s="228"/>
      <c r="AI108" s="229"/>
      <c r="AJ108" s="229"/>
      <c r="AK108" s="229"/>
      <c r="AL108" s="229"/>
      <c r="AM108" s="229"/>
      <c r="AN108" s="228"/>
      <c r="AO108" s="228"/>
      <c r="AP108" s="228"/>
      <c r="AQ108" s="228"/>
      <c r="AR108" s="228"/>
      <c r="AS108" s="229">
        <v>0.71199999999999997</v>
      </c>
      <c r="AT108" s="229"/>
      <c r="AU108" s="229"/>
      <c r="AV108" s="229">
        <v>0.71199999999999997</v>
      </c>
      <c r="AW108" s="229"/>
      <c r="AX108" s="228"/>
      <c r="AY108" s="228"/>
      <c r="AZ108" s="228"/>
      <c r="BA108" s="228"/>
      <c r="BB108" s="228"/>
      <c r="BC108" s="229"/>
      <c r="BD108" s="229"/>
      <c r="BE108" s="229"/>
      <c r="BF108" s="229"/>
      <c r="BG108" s="229"/>
      <c r="BH108" s="228"/>
      <c r="BI108" s="228"/>
      <c r="BJ108" s="228"/>
      <c r="BK108" s="228"/>
      <c r="BL108" s="228"/>
      <c r="BM108" s="229"/>
      <c r="BN108" s="229"/>
      <c r="BO108" s="229"/>
      <c r="BP108" s="229"/>
      <c r="BQ108" s="229"/>
      <c r="BR108" s="228"/>
      <c r="BS108" s="228"/>
      <c r="BT108" s="228"/>
      <c r="BU108" s="228"/>
      <c r="BV108" s="228"/>
      <c r="BW108" s="230">
        <f t="shared" si="74"/>
        <v>0.71199999999999997</v>
      </c>
      <c r="BX108" s="230">
        <f t="shared" si="75"/>
        <v>0</v>
      </c>
      <c r="BY108" s="230">
        <f t="shared" si="76"/>
        <v>0</v>
      </c>
      <c r="BZ108" s="230">
        <f t="shared" si="77"/>
        <v>0.71199999999999997</v>
      </c>
      <c r="CA108" s="230">
        <f t="shared" si="78"/>
        <v>0</v>
      </c>
      <c r="CB108" s="230">
        <f t="shared" si="79"/>
        <v>0</v>
      </c>
      <c r="CC108" s="230">
        <f t="shared" si="80"/>
        <v>0</v>
      </c>
      <c r="CD108" s="230">
        <f t="shared" si="81"/>
        <v>0</v>
      </c>
      <c r="CE108" s="230">
        <f t="shared" si="82"/>
        <v>0</v>
      </c>
      <c r="CF108" s="230">
        <f t="shared" si="83"/>
        <v>0</v>
      </c>
      <c r="CG108" s="206"/>
    </row>
    <row r="109" spans="1:85" x14ac:dyDescent="0.2">
      <c r="A109" s="215" t="s">
        <v>481</v>
      </c>
      <c r="B109" s="216" t="s">
        <v>865</v>
      </c>
      <c r="C109" s="215" t="s">
        <v>866</v>
      </c>
      <c r="D109" s="215"/>
      <c r="E109" s="215">
        <v>2023</v>
      </c>
      <c r="F109" s="215">
        <v>2023</v>
      </c>
      <c r="G109" s="206"/>
      <c r="H109" s="217">
        <v>1.1339999999999999</v>
      </c>
      <c r="I109" s="217">
        <v>1.1339999999999999</v>
      </c>
      <c r="J109" s="218">
        <v>43709</v>
      </c>
      <c r="K109" s="228"/>
      <c r="L109" s="228"/>
      <c r="M109" s="228"/>
      <c r="N109" s="228"/>
      <c r="O109" s="228"/>
      <c r="P109" s="229">
        <v>1.1339999999999999</v>
      </c>
      <c r="Q109" s="228"/>
      <c r="R109" s="228"/>
      <c r="S109" s="228"/>
      <c r="T109" s="229">
        <v>1.1339999999999999</v>
      </c>
      <c r="U109" s="228"/>
      <c r="V109" s="229"/>
      <c r="W109" s="228"/>
      <c r="X109" s="228"/>
      <c r="Y109" s="229"/>
      <c r="Z109" s="229"/>
      <c r="AA109" s="229"/>
      <c r="AB109" s="229"/>
      <c r="AC109" s="229"/>
      <c r="AD109" s="228"/>
      <c r="AE109" s="228"/>
      <c r="AF109" s="228"/>
      <c r="AG109" s="228"/>
      <c r="AH109" s="228"/>
      <c r="AI109" s="229"/>
      <c r="AJ109" s="229"/>
      <c r="AK109" s="229"/>
      <c r="AL109" s="229"/>
      <c r="AM109" s="229"/>
      <c r="AN109" s="228"/>
      <c r="AO109" s="228"/>
      <c r="AP109" s="228"/>
      <c r="AQ109" s="228"/>
      <c r="AR109" s="228"/>
      <c r="AS109" s="229">
        <v>1.1339999999999999</v>
      </c>
      <c r="AT109" s="229"/>
      <c r="AU109" s="229"/>
      <c r="AV109" s="229">
        <v>1.1339999999999999</v>
      </c>
      <c r="AW109" s="229"/>
      <c r="AX109" s="228"/>
      <c r="AY109" s="228"/>
      <c r="AZ109" s="228"/>
      <c r="BA109" s="228"/>
      <c r="BB109" s="228"/>
      <c r="BC109" s="229"/>
      <c r="BD109" s="229"/>
      <c r="BE109" s="229"/>
      <c r="BF109" s="229"/>
      <c r="BG109" s="229"/>
      <c r="BH109" s="228"/>
      <c r="BI109" s="228"/>
      <c r="BJ109" s="228"/>
      <c r="BK109" s="228"/>
      <c r="BL109" s="228"/>
      <c r="BM109" s="229"/>
      <c r="BN109" s="229"/>
      <c r="BO109" s="229"/>
      <c r="BP109" s="229"/>
      <c r="BQ109" s="229"/>
      <c r="BR109" s="228"/>
      <c r="BS109" s="228"/>
      <c r="BT109" s="228"/>
      <c r="BU109" s="228"/>
      <c r="BV109" s="228"/>
      <c r="BW109" s="230">
        <f t="shared" si="74"/>
        <v>1.1339999999999999</v>
      </c>
      <c r="BX109" s="230">
        <f t="shared" si="75"/>
        <v>0</v>
      </c>
      <c r="BY109" s="230">
        <f t="shared" si="76"/>
        <v>0</v>
      </c>
      <c r="BZ109" s="230">
        <f t="shared" si="77"/>
        <v>1.1339999999999999</v>
      </c>
      <c r="CA109" s="230">
        <f t="shared" si="78"/>
        <v>0</v>
      </c>
      <c r="CB109" s="230">
        <f t="shared" si="79"/>
        <v>0</v>
      </c>
      <c r="CC109" s="230">
        <f t="shared" si="80"/>
        <v>0</v>
      </c>
      <c r="CD109" s="230">
        <f t="shared" si="81"/>
        <v>0</v>
      </c>
      <c r="CE109" s="230">
        <f t="shared" si="82"/>
        <v>0</v>
      </c>
      <c r="CF109" s="230">
        <f t="shared" si="83"/>
        <v>0</v>
      </c>
      <c r="CG109" s="206"/>
    </row>
    <row r="110" spans="1:85" x14ac:dyDescent="0.2">
      <c r="A110" s="215" t="s">
        <v>481</v>
      </c>
      <c r="B110" s="216" t="s">
        <v>867</v>
      </c>
      <c r="C110" s="215" t="s">
        <v>868</v>
      </c>
      <c r="D110" s="215"/>
      <c r="E110" s="215">
        <v>2023</v>
      </c>
      <c r="F110" s="215">
        <v>2023</v>
      </c>
      <c r="G110" s="206"/>
      <c r="H110" s="217">
        <v>0.84299999999999997</v>
      </c>
      <c r="I110" s="217">
        <v>0.84299999999999997</v>
      </c>
      <c r="J110" s="218">
        <v>43709</v>
      </c>
      <c r="K110" s="228"/>
      <c r="L110" s="228"/>
      <c r="M110" s="228"/>
      <c r="N110" s="228"/>
      <c r="O110" s="228"/>
      <c r="P110" s="229">
        <v>0.84299999999999997</v>
      </c>
      <c r="Q110" s="228"/>
      <c r="R110" s="228"/>
      <c r="S110" s="228"/>
      <c r="T110" s="229">
        <v>0.84299999999999997</v>
      </c>
      <c r="U110" s="228"/>
      <c r="V110" s="229"/>
      <c r="W110" s="228"/>
      <c r="X110" s="228"/>
      <c r="Y110" s="229"/>
      <c r="Z110" s="229"/>
      <c r="AA110" s="229"/>
      <c r="AB110" s="229"/>
      <c r="AC110" s="229"/>
      <c r="AD110" s="228"/>
      <c r="AE110" s="228"/>
      <c r="AF110" s="228"/>
      <c r="AG110" s="228"/>
      <c r="AH110" s="228"/>
      <c r="AI110" s="229"/>
      <c r="AJ110" s="229"/>
      <c r="AK110" s="229"/>
      <c r="AL110" s="229"/>
      <c r="AM110" s="229"/>
      <c r="AN110" s="228"/>
      <c r="AO110" s="228"/>
      <c r="AP110" s="228"/>
      <c r="AQ110" s="228"/>
      <c r="AR110" s="228"/>
      <c r="AS110" s="229">
        <v>0.84299999999999997</v>
      </c>
      <c r="AT110" s="229"/>
      <c r="AU110" s="229"/>
      <c r="AV110" s="229">
        <v>0.84299999999999997</v>
      </c>
      <c r="AW110" s="229"/>
      <c r="AX110" s="228"/>
      <c r="AY110" s="228"/>
      <c r="AZ110" s="228"/>
      <c r="BA110" s="228"/>
      <c r="BB110" s="228"/>
      <c r="BC110" s="229"/>
      <c r="BD110" s="229"/>
      <c r="BE110" s="229"/>
      <c r="BF110" s="229"/>
      <c r="BG110" s="229"/>
      <c r="BH110" s="228"/>
      <c r="BI110" s="228"/>
      <c r="BJ110" s="228"/>
      <c r="BK110" s="228"/>
      <c r="BL110" s="228"/>
      <c r="BM110" s="229"/>
      <c r="BN110" s="229"/>
      <c r="BO110" s="229"/>
      <c r="BP110" s="229"/>
      <c r="BQ110" s="229"/>
      <c r="BR110" s="228"/>
      <c r="BS110" s="228"/>
      <c r="BT110" s="228"/>
      <c r="BU110" s="228"/>
      <c r="BV110" s="228"/>
      <c r="BW110" s="230">
        <f t="shared" si="74"/>
        <v>0.84299999999999997</v>
      </c>
      <c r="BX110" s="230">
        <f t="shared" si="75"/>
        <v>0</v>
      </c>
      <c r="BY110" s="230">
        <f t="shared" si="76"/>
        <v>0</v>
      </c>
      <c r="BZ110" s="230">
        <f t="shared" si="77"/>
        <v>0.84299999999999997</v>
      </c>
      <c r="CA110" s="230">
        <f t="shared" si="78"/>
        <v>0</v>
      </c>
      <c r="CB110" s="230">
        <f t="shared" si="79"/>
        <v>0</v>
      </c>
      <c r="CC110" s="230">
        <f t="shared" si="80"/>
        <v>0</v>
      </c>
      <c r="CD110" s="230">
        <f t="shared" si="81"/>
        <v>0</v>
      </c>
      <c r="CE110" s="230">
        <f t="shared" si="82"/>
        <v>0</v>
      </c>
      <c r="CF110" s="230">
        <f t="shared" si="83"/>
        <v>0</v>
      </c>
      <c r="CG110" s="206"/>
    </row>
    <row r="111" spans="1:85" x14ac:dyDescent="0.2">
      <c r="A111" s="215" t="s">
        <v>481</v>
      </c>
      <c r="B111" s="216" t="s">
        <v>869</v>
      </c>
      <c r="C111" s="215" t="s">
        <v>870</v>
      </c>
      <c r="D111" s="215"/>
      <c r="E111" s="215">
        <v>2023</v>
      </c>
      <c r="F111" s="215">
        <v>2023</v>
      </c>
      <c r="G111" s="206"/>
      <c r="H111" s="217">
        <v>1.369</v>
      </c>
      <c r="I111" s="217">
        <v>1.369</v>
      </c>
      <c r="J111" s="218">
        <v>43709</v>
      </c>
      <c r="K111" s="228"/>
      <c r="L111" s="228"/>
      <c r="M111" s="228"/>
      <c r="N111" s="228"/>
      <c r="O111" s="228"/>
      <c r="P111" s="229">
        <v>1.369</v>
      </c>
      <c r="Q111" s="228"/>
      <c r="R111" s="228"/>
      <c r="S111" s="228"/>
      <c r="T111" s="229">
        <v>1.369</v>
      </c>
      <c r="U111" s="228"/>
      <c r="V111" s="229"/>
      <c r="W111" s="228"/>
      <c r="X111" s="228"/>
      <c r="Y111" s="229"/>
      <c r="Z111" s="229"/>
      <c r="AA111" s="229"/>
      <c r="AB111" s="229"/>
      <c r="AC111" s="229"/>
      <c r="AD111" s="228"/>
      <c r="AE111" s="228"/>
      <c r="AF111" s="228"/>
      <c r="AG111" s="228"/>
      <c r="AH111" s="228"/>
      <c r="AI111" s="229"/>
      <c r="AJ111" s="229"/>
      <c r="AK111" s="229"/>
      <c r="AL111" s="229"/>
      <c r="AM111" s="229"/>
      <c r="AN111" s="228"/>
      <c r="AO111" s="228"/>
      <c r="AP111" s="228"/>
      <c r="AQ111" s="228"/>
      <c r="AR111" s="228"/>
      <c r="AS111" s="229">
        <v>1.369</v>
      </c>
      <c r="AT111" s="229"/>
      <c r="AU111" s="229"/>
      <c r="AV111" s="229">
        <v>1.369</v>
      </c>
      <c r="AW111" s="229"/>
      <c r="AX111" s="228"/>
      <c r="AY111" s="228"/>
      <c r="AZ111" s="228"/>
      <c r="BA111" s="228"/>
      <c r="BB111" s="228"/>
      <c r="BC111" s="229"/>
      <c r="BD111" s="229"/>
      <c r="BE111" s="229"/>
      <c r="BF111" s="229"/>
      <c r="BG111" s="229"/>
      <c r="BH111" s="228"/>
      <c r="BI111" s="228"/>
      <c r="BJ111" s="228"/>
      <c r="BK111" s="228"/>
      <c r="BL111" s="228"/>
      <c r="BM111" s="229"/>
      <c r="BN111" s="229"/>
      <c r="BO111" s="229"/>
      <c r="BP111" s="229"/>
      <c r="BQ111" s="229"/>
      <c r="BR111" s="228"/>
      <c r="BS111" s="228"/>
      <c r="BT111" s="228"/>
      <c r="BU111" s="228"/>
      <c r="BV111" s="228"/>
      <c r="BW111" s="230">
        <f t="shared" si="74"/>
        <v>1.369</v>
      </c>
      <c r="BX111" s="230">
        <f t="shared" si="75"/>
        <v>0</v>
      </c>
      <c r="BY111" s="230">
        <f t="shared" si="76"/>
        <v>0</v>
      </c>
      <c r="BZ111" s="230">
        <f t="shared" si="77"/>
        <v>1.369</v>
      </c>
      <c r="CA111" s="230">
        <f t="shared" si="78"/>
        <v>0</v>
      </c>
      <c r="CB111" s="230">
        <f t="shared" si="79"/>
        <v>0</v>
      </c>
      <c r="CC111" s="230">
        <f t="shared" si="80"/>
        <v>0</v>
      </c>
      <c r="CD111" s="230">
        <f t="shared" si="81"/>
        <v>0</v>
      </c>
      <c r="CE111" s="230">
        <f t="shared" si="82"/>
        <v>0</v>
      </c>
      <c r="CF111" s="230">
        <f t="shared" si="83"/>
        <v>0</v>
      </c>
      <c r="CG111" s="206"/>
    </row>
    <row r="112" spans="1:85" x14ac:dyDescent="0.2">
      <c r="A112" s="215" t="s">
        <v>481</v>
      </c>
      <c r="B112" s="216" t="s">
        <v>871</v>
      </c>
      <c r="C112" s="215" t="s">
        <v>872</v>
      </c>
      <c r="D112" s="215"/>
      <c r="E112" s="215">
        <v>2023</v>
      </c>
      <c r="F112" s="215">
        <v>2023</v>
      </c>
      <c r="G112" s="206"/>
      <c r="H112" s="217">
        <v>0.51</v>
      </c>
      <c r="I112" s="217">
        <v>0.51</v>
      </c>
      <c r="J112" s="218">
        <v>43709</v>
      </c>
      <c r="K112" s="228"/>
      <c r="L112" s="228"/>
      <c r="M112" s="228"/>
      <c r="N112" s="228"/>
      <c r="O112" s="228"/>
      <c r="P112" s="229">
        <v>0.51</v>
      </c>
      <c r="Q112" s="228"/>
      <c r="R112" s="228"/>
      <c r="S112" s="228"/>
      <c r="T112" s="229">
        <v>0.51</v>
      </c>
      <c r="U112" s="228"/>
      <c r="V112" s="229"/>
      <c r="W112" s="228"/>
      <c r="X112" s="228"/>
      <c r="Y112" s="229"/>
      <c r="Z112" s="229"/>
      <c r="AA112" s="229"/>
      <c r="AB112" s="229"/>
      <c r="AC112" s="229"/>
      <c r="AD112" s="228"/>
      <c r="AE112" s="228"/>
      <c r="AF112" s="228"/>
      <c r="AG112" s="228"/>
      <c r="AH112" s="228"/>
      <c r="AI112" s="229"/>
      <c r="AJ112" s="229"/>
      <c r="AK112" s="229"/>
      <c r="AL112" s="229"/>
      <c r="AM112" s="229"/>
      <c r="AN112" s="228"/>
      <c r="AO112" s="228"/>
      <c r="AP112" s="228"/>
      <c r="AQ112" s="228"/>
      <c r="AR112" s="228"/>
      <c r="AS112" s="229">
        <v>0.51</v>
      </c>
      <c r="AT112" s="229"/>
      <c r="AU112" s="229"/>
      <c r="AV112" s="229">
        <v>0.51</v>
      </c>
      <c r="AW112" s="229"/>
      <c r="AX112" s="228"/>
      <c r="AY112" s="228"/>
      <c r="AZ112" s="228"/>
      <c r="BA112" s="228"/>
      <c r="BB112" s="228"/>
      <c r="BC112" s="229"/>
      <c r="BD112" s="229"/>
      <c r="BE112" s="229"/>
      <c r="BF112" s="229"/>
      <c r="BG112" s="229"/>
      <c r="BH112" s="228"/>
      <c r="BI112" s="228"/>
      <c r="BJ112" s="228"/>
      <c r="BK112" s="228"/>
      <c r="BL112" s="228"/>
      <c r="BM112" s="229"/>
      <c r="BN112" s="229"/>
      <c r="BO112" s="229"/>
      <c r="BP112" s="229"/>
      <c r="BQ112" s="229"/>
      <c r="BR112" s="228"/>
      <c r="BS112" s="228"/>
      <c r="BT112" s="228"/>
      <c r="BU112" s="228"/>
      <c r="BV112" s="228"/>
      <c r="BW112" s="230">
        <f t="shared" si="74"/>
        <v>0.51</v>
      </c>
      <c r="BX112" s="230">
        <f t="shared" si="75"/>
        <v>0</v>
      </c>
      <c r="BY112" s="230">
        <f t="shared" si="76"/>
        <v>0</v>
      </c>
      <c r="BZ112" s="230">
        <f t="shared" si="77"/>
        <v>0.51</v>
      </c>
      <c r="CA112" s="230">
        <f t="shared" si="78"/>
        <v>0</v>
      </c>
      <c r="CB112" s="230">
        <f t="shared" si="79"/>
        <v>0</v>
      </c>
      <c r="CC112" s="230">
        <f t="shared" si="80"/>
        <v>0</v>
      </c>
      <c r="CD112" s="230">
        <f t="shared" si="81"/>
        <v>0</v>
      </c>
      <c r="CE112" s="230">
        <f t="shared" si="82"/>
        <v>0</v>
      </c>
      <c r="CF112" s="230">
        <f t="shared" si="83"/>
        <v>0</v>
      </c>
      <c r="CG112" s="206"/>
    </row>
    <row r="113" spans="1:85" x14ac:dyDescent="0.2">
      <c r="A113" s="215" t="s">
        <v>481</v>
      </c>
      <c r="B113" s="216" t="s">
        <v>873</v>
      </c>
      <c r="C113" s="215" t="s">
        <v>874</v>
      </c>
      <c r="D113" s="215"/>
      <c r="E113" s="215">
        <v>2023</v>
      </c>
      <c r="F113" s="215">
        <v>2023</v>
      </c>
      <c r="G113" s="206"/>
      <c r="H113" s="217">
        <v>0.95</v>
      </c>
      <c r="I113" s="217">
        <v>0.95</v>
      </c>
      <c r="J113" s="218">
        <v>43709</v>
      </c>
      <c r="K113" s="228"/>
      <c r="L113" s="228"/>
      <c r="M113" s="228"/>
      <c r="N113" s="228"/>
      <c r="O113" s="228"/>
      <c r="P113" s="229">
        <v>0.95</v>
      </c>
      <c r="Q113" s="228"/>
      <c r="R113" s="228"/>
      <c r="S113" s="228"/>
      <c r="T113" s="229">
        <v>0.95</v>
      </c>
      <c r="U113" s="228"/>
      <c r="V113" s="229"/>
      <c r="W113" s="228"/>
      <c r="X113" s="228"/>
      <c r="Y113" s="229"/>
      <c r="Z113" s="229"/>
      <c r="AA113" s="229"/>
      <c r="AB113" s="229"/>
      <c r="AC113" s="229"/>
      <c r="AD113" s="228"/>
      <c r="AE113" s="228"/>
      <c r="AF113" s="228"/>
      <c r="AG113" s="228"/>
      <c r="AH113" s="228"/>
      <c r="AI113" s="229"/>
      <c r="AJ113" s="229"/>
      <c r="AK113" s="229"/>
      <c r="AL113" s="229"/>
      <c r="AM113" s="229"/>
      <c r="AN113" s="228"/>
      <c r="AO113" s="228"/>
      <c r="AP113" s="228"/>
      <c r="AQ113" s="228"/>
      <c r="AR113" s="228"/>
      <c r="AS113" s="229">
        <v>0.95</v>
      </c>
      <c r="AT113" s="229"/>
      <c r="AU113" s="229"/>
      <c r="AV113" s="229">
        <v>0.95</v>
      </c>
      <c r="AW113" s="229"/>
      <c r="AX113" s="228"/>
      <c r="AY113" s="228"/>
      <c r="AZ113" s="228"/>
      <c r="BA113" s="228"/>
      <c r="BB113" s="228"/>
      <c r="BC113" s="229"/>
      <c r="BD113" s="229"/>
      <c r="BE113" s="229"/>
      <c r="BF113" s="229"/>
      <c r="BG113" s="229"/>
      <c r="BH113" s="228"/>
      <c r="BI113" s="228"/>
      <c r="BJ113" s="228"/>
      <c r="BK113" s="228"/>
      <c r="BL113" s="228"/>
      <c r="BM113" s="229"/>
      <c r="BN113" s="229"/>
      <c r="BO113" s="229"/>
      <c r="BP113" s="229"/>
      <c r="BQ113" s="229"/>
      <c r="BR113" s="228"/>
      <c r="BS113" s="228"/>
      <c r="BT113" s="228"/>
      <c r="BU113" s="228"/>
      <c r="BV113" s="228"/>
      <c r="BW113" s="230">
        <f t="shared" si="74"/>
        <v>0.95</v>
      </c>
      <c r="BX113" s="230">
        <f t="shared" si="75"/>
        <v>0</v>
      </c>
      <c r="BY113" s="230">
        <f t="shared" si="76"/>
        <v>0</v>
      </c>
      <c r="BZ113" s="230">
        <f t="shared" si="77"/>
        <v>0.95</v>
      </c>
      <c r="CA113" s="230">
        <f t="shared" si="78"/>
        <v>0</v>
      </c>
      <c r="CB113" s="230">
        <f t="shared" si="79"/>
        <v>0</v>
      </c>
      <c r="CC113" s="230">
        <f t="shared" si="80"/>
        <v>0</v>
      </c>
      <c r="CD113" s="230">
        <f t="shared" si="81"/>
        <v>0</v>
      </c>
      <c r="CE113" s="230">
        <f t="shared" si="82"/>
        <v>0</v>
      </c>
      <c r="CF113" s="230">
        <f t="shared" si="83"/>
        <v>0</v>
      </c>
      <c r="CG113" s="206"/>
    </row>
    <row r="114" spans="1:85" x14ac:dyDescent="0.2">
      <c r="A114" s="215" t="s">
        <v>481</v>
      </c>
      <c r="B114" s="216" t="s">
        <v>875</v>
      </c>
      <c r="C114" s="215" t="s">
        <v>876</v>
      </c>
      <c r="D114" s="215"/>
      <c r="E114" s="215">
        <v>2023</v>
      </c>
      <c r="F114" s="215">
        <v>2023</v>
      </c>
      <c r="G114" s="206"/>
      <c r="H114" s="217">
        <v>0.308</v>
      </c>
      <c r="I114" s="217">
        <v>0.308</v>
      </c>
      <c r="J114" s="218">
        <v>43709</v>
      </c>
      <c r="K114" s="228"/>
      <c r="L114" s="228"/>
      <c r="M114" s="228"/>
      <c r="N114" s="228"/>
      <c r="O114" s="228"/>
      <c r="P114" s="229">
        <v>0.308</v>
      </c>
      <c r="Q114" s="228"/>
      <c r="R114" s="228"/>
      <c r="S114" s="228"/>
      <c r="T114" s="229">
        <v>0.308</v>
      </c>
      <c r="U114" s="228"/>
      <c r="V114" s="229"/>
      <c r="W114" s="228"/>
      <c r="X114" s="228"/>
      <c r="Y114" s="229"/>
      <c r="Z114" s="229"/>
      <c r="AA114" s="229"/>
      <c r="AB114" s="229"/>
      <c r="AC114" s="229"/>
      <c r="AD114" s="228"/>
      <c r="AE114" s="228"/>
      <c r="AF114" s="228"/>
      <c r="AG114" s="228"/>
      <c r="AH114" s="228"/>
      <c r="AI114" s="229"/>
      <c r="AJ114" s="229"/>
      <c r="AK114" s="229"/>
      <c r="AL114" s="229"/>
      <c r="AM114" s="229"/>
      <c r="AN114" s="228"/>
      <c r="AO114" s="228"/>
      <c r="AP114" s="228"/>
      <c r="AQ114" s="228"/>
      <c r="AR114" s="228"/>
      <c r="AS114" s="229">
        <v>0.308</v>
      </c>
      <c r="AT114" s="229"/>
      <c r="AU114" s="229"/>
      <c r="AV114" s="229">
        <v>0.308</v>
      </c>
      <c r="AW114" s="229"/>
      <c r="AX114" s="228"/>
      <c r="AY114" s="228"/>
      <c r="AZ114" s="228"/>
      <c r="BA114" s="228"/>
      <c r="BB114" s="228"/>
      <c r="BC114" s="229"/>
      <c r="BD114" s="229"/>
      <c r="BE114" s="229"/>
      <c r="BF114" s="229"/>
      <c r="BG114" s="229"/>
      <c r="BH114" s="228"/>
      <c r="BI114" s="228"/>
      <c r="BJ114" s="228"/>
      <c r="BK114" s="228"/>
      <c r="BL114" s="228"/>
      <c r="BM114" s="229"/>
      <c r="BN114" s="229"/>
      <c r="BO114" s="229"/>
      <c r="BP114" s="229"/>
      <c r="BQ114" s="229"/>
      <c r="BR114" s="228"/>
      <c r="BS114" s="228"/>
      <c r="BT114" s="228"/>
      <c r="BU114" s="228"/>
      <c r="BV114" s="228"/>
      <c r="BW114" s="230">
        <f t="shared" si="74"/>
        <v>0.308</v>
      </c>
      <c r="BX114" s="230">
        <f t="shared" si="75"/>
        <v>0</v>
      </c>
      <c r="BY114" s="230">
        <f t="shared" si="76"/>
        <v>0</v>
      </c>
      <c r="BZ114" s="230">
        <f t="shared" si="77"/>
        <v>0.308</v>
      </c>
      <c r="CA114" s="230">
        <f t="shared" si="78"/>
        <v>0</v>
      </c>
      <c r="CB114" s="230">
        <f t="shared" si="79"/>
        <v>0</v>
      </c>
      <c r="CC114" s="230">
        <f t="shared" si="80"/>
        <v>0</v>
      </c>
      <c r="CD114" s="230">
        <f t="shared" si="81"/>
        <v>0</v>
      </c>
      <c r="CE114" s="230">
        <f t="shared" si="82"/>
        <v>0</v>
      </c>
      <c r="CF114" s="230">
        <f t="shared" si="83"/>
        <v>0</v>
      </c>
      <c r="CG114" s="206"/>
    </row>
    <row r="115" spans="1:85" x14ac:dyDescent="0.2">
      <c r="A115" s="215" t="s">
        <v>481</v>
      </c>
      <c r="B115" s="216" t="s">
        <v>877</v>
      </c>
      <c r="C115" s="215" t="s">
        <v>878</v>
      </c>
      <c r="D115" s="215"/>
      <c r="E115" s="215">
        <v>2023</v>
      </c>
      <c r="F115" s="215">
        <v>2023</v>
      </c>
      <c r="G115" s="206"/>
      <c r="H115" s="217">
        <v>0.61899999999999999</v>
      </c>
      <c r="I115" s="217">
        <v>0.61899999999999999</v>
      </c>
      <c r="J115" s="218">
        <v>43709</v>
      </c>
      <c r="K115" s="228"/>
      <c r="L115" s="228"/>
      <c r="M115" s="228"/>
      <c r="N115" s="228"/>
      <c r="O115" s="228"/>
      <c r="P115" s="229">
        <v>0.61899999999999999</v>
      </c>
      <c r="Q115" s="228"/>
      <c r="R115" s="228"/>
      <c r="S115" s="228"/>
      <c r="T115" s="229">
        <v>0.61899999999999999</v>
      </c>
      <c r="U115" s="228"/>
      <c r="V115" s="229"/>
      <c r="W115" s="228"/>
      <c r="X115" s="228"/>
      <c r="Y115" s="229"/>
      <c r="Z115" s="229"/>
      <c r="AA115" s="229"/>
      <c r="AB115" s="229"/>
      <c r="AC115" s="229"/>
      <c r="AD115" s="228"/>
      <c r="AE115" s="228"/>
      <c r="AF115" s="228"/>
      <c r="AG115" s="228"/>
      <c r="AH115" s="228"/>
      <c r="AI115" s="229"/>
      <c r="AJ115" s="229"/>
      <c r="AK115" s="229"/>
      <c r="AL115" s="229"/>
      <c r="AM115" s="229"/>
      <c r="AN115" s="228"/>
      <c r="AO115" s="228"/>
      <c r="AP115" s="228"/>
      <c r="AQ115" s="228"/>
      <c r="AR115" s="228"/>
      <c r="AS115" s="229">
        <v>0.61899999999999999</v>
      </c>
      <c r="AT115" s="229"/>
      <c r="AU115" s="229"/>
      <c r="AV115" s="229">
        <v>0.61899999999999999</v>
      </c>
      <c r="AW115" s="229"/>
      <c r="AX115" s="228"/>
      <c r="AY115" s="228"/>
      <c r="AZ115" s="228"/>
      <c r="BA115" s="228"/>
      <c r="BB115" s="228"/>
      <c r="BC115" s="229"/>
      <c r="BD115" s="229"/>
      <c r="BE115" s="229"/>
      <c r="BF115" s="229"/>
      <c r="BG115" s="229"/>
      <c r="BH115" s="228"/>
      <c r="BI115" s="228"/>
      <c r="BJ115" s="228"/>
      <c r="BK115" s="228"/>
      <c r="BL115" s="228"/>
      <c r="BM115" s="229"/>
      <c r="BN115" s="229"/>
      <c r="BO115" s="229"/>
      <c r="BP115" s="229"/>
      <c r="BQ115" s="229"/>
      <c r="BR115" s="228"/>
      <c r="BS115" s="228"/>
      <c r="BT115" s="228"/>
      <c r="BU115" s="228"/>
      <c r="BV115" s="228"/>
      <c r="BW115" s="230">
        <f t="shared" si="74"/>
        <v>0.61899999999999999</v>
      </c>
      <c r="BX115" s="230">
        <f t="shared" si="75"/>
        <v>0</v>
      </c>
      <c r="BY115" s="230">
        <f t="shared" si="76"/>
        <v>0</v>
      </c>
      <c r="BZ115" s="230">
        <f t="shared" si="77"/>
        <v>0.61899999999999999</v>
      </c>
      <c r="CA115" s="230">
        <f t="shared" si="78"/>
        <v>0</v>
      </c>
      <c r="CB115" s="230">
        <f t="shared" si="79"/>
        <v>0</v>
      </c>
      <c r="CC115" s="230">
        <f t="shared" si="80"/>
        <v>0</v>
      </c>
      <c r="CD115" s="230">
        <f t="shared" si="81"/>
        <v>0</v>
      </c>
      <c r="CE115" s="230">
        <f t="shared" si="82"/>
        <v>0</v>
      </c>
      <c r="CF115" s="230">
        <f t="shared" si="83"/>
        <v>0</v>
      </c>
      <c r="CG115" s="206"/>
    </row>
    <row r="116" spans="1:85" x14ac:dyDescent="0.2">
      <c r="A116" s="215" t="s">
        <v>481</v>
      </c>
      <c r="B116" s="216" t="s">
        <v>879</v>
      </c>
      <c r="C116" s="215" t="s">
        <v>880</v>
      </c>
      <c r="D116" s="215"/>
      <c r="E116" s="215">
        <v>2023</v>
      </c>
      <c r="F116" s="215">
        <v>2023</v>
      </c>
      <c r="G116" s="206"/>
      <c r="H116" s="217">
        <v>0.71699999999999997</v>
      </c>
      <c r="I116" s="217">
        <v>0.71699999999999997</v>
      </c>
      <c r="J116" s="218">
        <v>43709</v>
      </c>
      <c r="K116" s="228"/>
      <c r="L116" s="228"/>
      <c r="M116" s="228"/>
      <c r="N116" s="228"/>
      <c r="O116" s="228"/>
      <c r="P116" s="229">
        <v>0.71699999999999997</v>
      </c>
      <c r="Q116" s="228"/>
      <c r="R116" s="228"/>
      <c r="S116" s="228"/>
      <c r="T116" s="229">
        <v>0.71699999999999997</v>
      </c>
      <c r="U116" s="228"/>
      <c r="V116" s="229"/>
      <c r="W116" s="228"/>
      <c r="X116" s="228"/>
      <c r="Y116" s="229"/>
      <c r="Z116" s="229"/>
      <c r="AA116" s="229"/>
      <c r="AB116" s="229"/>
      <c r="AC116" s="229"/>
      <c r="AD116" s="228"/>
      <c r="AE116" s="228"/>
      <c r="AF116" s="228"/>
      <c r="AG116" s="228"/>
      <c r="AH116" s="228"/>
      <c r="AI116" s="229"/>
      <c r="AJ116" s="229"/>
      <c r="AK116" s="229"/>
      <c r="AL116" s="229"/>
      <c r="AM116" s="229"/>
      <c r="AN116" s="228"/>
      <c r="AO116" s="228"/>
      <c r="AP116" s="228"/>
      <c r="AQ116" s="228"/>
      <c r="AR116" s="228"/>
      <c r="AS116" s="229">
        <v>0.71699999999999997</v>
      </c>
      <c r="AT116" s="229"/>
      <c r="AU116" s="229"/>
      <c r="AV116" s="229">
        <v>0.71699999999999997</v>
      </c>
      <c r="AW116" s="229"/>
      <c r="AX116" s="228"/>
      <c r="AY116" s="228"/>
      <c r="AZ116" s="228"/>
      <c r="BA116" s="228"/>
      <c r="BB116" s="228"/>
      <c r="BC116" s="229"/>
      <c r="BD116" s="229"/>
      <c r="BE116" s="229"/>
      <c r="BF116" s="229"/>
      <c r="BG116" s="229"/>
      <c r="BH116" s="228"/>
      <c r="BI116" s="228"/>
      <c r="BJ116" s="228"/>
      <c r="BK116" s="228"/>
      <c r="BL116" s="228"/>
      <c r="BM116" s="229"/>
      <c r="BN116" s="229"/>
      <c r="BO116" s="229"/>
      <c r="BP116" s="229"/>
      <c r="BQ116" s="229"/>
      <c r="BR116" s="228"/>
      <c r="BS116" s="228"/>
      <c r="BT116" s="228"/>
      <c r="BU116" s="228"/>
      <c r="BV116" s="228"/>
      <c r="BW116" s="230">
        <f t="shared" si="74"/>
        <v>0.71699999999999997</v>
      </c>
      <c r="BX116" s="230">
        <f t="shared" si="75"/>
        <v>0</v>
      </c>
      <c r="BY116" s="230">
        <f t="shared" si="76"/>
        <v>0</v>
      </c>
      <c r="BZ116" s="230">
        <f t="shared" si="77"/>
        <v>0.71699999999999997</v>
      </c>
      <c r="CA116" s="230">
        <f t="shared" si="78"/>
        <v>0</v>
      </c>
      <c r="CB116" s="230">
        <f t="shared" si="79"/>
        <v>0</v>
      </c>
      <c r="CC116" s="230">
        <f t="shared" si="80"/>
        <v>0</v>
      </c>
      <c r="CD116" s="230">
        <f t="shared" si="81"/>
        <v>0</v>
      </c>
      <c r="CE116" s="230">
        <f t="shared" si="82"/>
        <v>0</v>
      </c>
      <c r="CF116" s="230">
        <f t="shared" si="83"/>
        <v>0</v>
      </c>
      <c r="CG116" s="206"/>
    </row>
    <row r="117" spans="1:85" x14ac:dyDescent="0.2">
      <c r="A117" s="215" t="s">
        <v>481</v>
      </c>
      <c r="B117" s="216" t="s">
        <v>881</v>
      </c>
      <c r="C117" s="215" t="s">
        <v>882</v>
      </c>
      <c r="D117" s="215"/>
      <c r="E117" s="215">
        <v>2023</v>
      </c>
      <c r="F117" s="215">
        <v>2023</v>
      </c>
      <c r="G117" s="206"/>
      <c r="H117" s="217">
        <v>0.90600000000000003</v>
      </c>
      <c r="I117" s="217">
        <v>0.90600000000000003</v>
      </c>
      <c r="J117" s="218">
        <v>43709</v>
      </c>
      <c r="K117" s="228"/>
      <c r="L117" s="228"/>
      <c r="M117" s="228"/>
      <c r="N117" s="228"/>
      <c r="O117" s="228"/>
      <c r="P117" s="229">
        <v>0.90600000000000003</v>
      </c>
      <c r="Q117" s="228"/>
      <c r="R117" s="228"/>
      <c r="S117" s="228"/>
      <c r="T117" s="229">
        <v>0.90600000000000003</v>
      </c>
      <c r="U117" s="228"/>
      <c r="V117" s="229"/>
      <c r="W117" s="228"/>
      <c r="X117" s="228"/>
      <c r="Y117" s="229"/>
      <c r="Z117" s="229"/>
      <c r="AA117" s="229"/>
      <c r="AB117" s="229"/>
      <c r="AC117" s="229"/>
      <c r="AD117" s="228"/>
      <c r="AE117" s="228"/>
      <c r="AF117" s="228"/>
      <c r="AG117" s="228"/>
      <c r="AH117" s="228"/>
      <c r="AI117" s="229"/>
      <c r="AJ117" s="229"/>
      <c r="AK117" s="229"/>
      <c r="AL117" s="229"/>
      <c r="AM117" s="229"/>
      <c r="AN117" s="228"/>
      <c r="AO117" s="228"/>
      <c r="AP117" s="228"/>
      <c r="AQ117" s="228"/>
      <c r="AR117" s="228"/>
      <c r="AS117" s="229">
        <v>0.90600000000000003</v>
      </c>
      <c r="AT117" s="229"/>
      <c r="AU117" s="229"/>
      <c r="AV117" s="229">
        <v>0.90600000000000003</v>
      </c>
      <c r="AW117" s="229"/>
      <c r="AX117" s="228"/>
      <c r="AY117" s="228"/>
      <c r="AZ117" s="228"/>
      <c r="BA117" s="228"/>
      <c r="BB117" s="228"/>
      <c r="BC117" s="229"/>
      <c r="BD117" s="229"/>
      <c r="BE117" s="229"/>
      <c r="BF117" s="229"/>
      <c r="BG117" s="229"/>
      <c r="BH117" s="228"/>
      <c r="BI117" s="228"/>
      <c r="BJ117" s="228"/>
      <c r="BK117" s="228"/>
      <c r="BL117" s="228"/>
      <c r="BM117" s="229"/>
      <c r="BN117" s="229"/>
      <c r="BO117" s="229"/>
      <c r="BP117" s="229"/>
      <c r="BQ117" s="229"/>
      <c r="BR117" s="228"/>
      <c r="BS117" s="228"/>
      <c r="BT117" s="228"/>
      <c r="BU117" s="228"/>
      <c r="BV117" s="228"/>
      <c r="BW117" s="230">
        <f t="shared" si="74"/>
        <v>0.90600000000000003</v>
      </c>
      <c r="BX117" s="230">
        <f t="shared" si="75"/>
        <v>0</v>
      </c>
      <c r="BY117" s="230">
        <f t="shared" si="76"/>
        <v>0</v>
      </c>
      <c r="BZ117" s="230">
        <f t="shared" si="77"/>
        <v>0.90600000000000003</v>
      </c>
      <c r="CA117" s="230">
        <f t="shared" si="78"/>
        <v>0</v>
      </c>
      <c r="CB117" s="230">
        <f t="shared" si="79"/>
        <v>0</v>
      </c>
      <c r="CC117" s="230">
        <f t="shared" si="80"/>
        <v>0</v>
      </c>
      <c r="CD117" s="230">
        <f t="shared" si="81"/>
        <v>0</v>
      </c>
      <c r="CE117" s="230">
        <f t="shared" si="82"/>
        <v>0</v>
      </c>
      <c r="CF117" s="230">
        <f t="shared" si="83"/>
        <v>0</v>
      </c>
      <c r="CG117" s="206"/>
    </row>
    <row r="118" spans="1:85" ht="31.5" x14ac:dyDescent="0.2">
      <c r="A118" s="215" t="s">
        <v>481</v>
      </c>
      <c r="B118" s="216" t="s">
        <v>894</v>
      </c>
      <c r="C118" s="215" t="s">
        <v>895</v>
      </c>
      <c r="D118" s="215"/>
      <c r="E118" s="215">
        <v>2024</v>
      </c>
      <c r="F118" s="215">
        <v>2024</v>
      </c>
      <c r="G118" s="206"/>
      <c r="H118" s="217">
        <v>11.018000000000001</v>
      </c>
      <c r="I118" s="217">
        <v>11.018000000000001</v>
      </c>
      <c r="J118" s="218">
        <v>43709</v>
      </c>
      <c r="K118" s="228"/>
      <c r="L118" s="228"/>
      <c r="M118" s="228"/>
      <c r="N118" s="228"/>
      <c r="O118" s="228"/>
      <c r="P118" s="229">
        <v>11.018000000000001</v>
      </c>
      <c r="Q118" s="228"/>
      <c r="R118" s="228"/>
      <c r="S118" s="228"/>
      <c r="T118" s="229">
        <v>11.018000000000001</v>
      </c>
      <c r="U118" s="228"/>
      <c r="V118" s="229"/>
      <c r="W118" s="228"/>
      <c r="X118" s="228"/>
      <c r="Y118" s="229"/>
      <c r="Z118" s="229"/>
      <c r="AA118" s="229"/>
      <c r="AB118" s="229"/>
      <c r="AC118" s="229"/>
      <c r="AD118" s="228"/>
      <c r="AE118" s="228"/>
      <c r="AF118" s="228"/>
      <c r="AG118" s="228"/>
      <c r="AH118" s="228"/>
      <c r="AI118" s="229"/>
      <c r="AJ118" s="229"/>
      <c r="AK118" s="229"/>
      <c r="AL118" s="229"/>
      <c r="AM118" s="229"/>
      <c r="AN118" s="228"/>
      <c r="AO118" s="228"/>
      <c r="AP118" s="228"/>
      <c r="AQ118" s="228"/>
      <c r="AR118" s="228"/>
      <c r="AS118" s="229"/>
      <c r="AT118" s="229"/>
      <c r="AU118" s="229"/>
      <c r="AV118" s="229"/>
      <c r="AW118" s="229"/>
      <c r="AX118" s="228"/>
      <c r="AY118" s="228"/>
      <c r="AZ118" s="228"/>
      <c r="BA118" s="228"/>
      <c r="BB118" s="228"/>
      <c r="BC118" s="229">
        <v>11.018000000000001</v>
      </c>
      <c r="BD118" s="229"/>
      <c r="BE118" s="229"/>
      <c r="BF118" s="229">
        <v>11.018000000000001</v>
      </c>
      <c r="BG118" s="229"/>
      <c r="BH118" s="228"/>
      <c r="BI118" s="228"/>
      <c r="BJ118" s="228"/>
      <c r="BK118" s="228"/>
      <c r="BL118" s="228"/>
      <c r="BM118" s="229"/>
      <c r="BN118" s="229"/>
      <c r="BO118" s="229"/>
      <c r="BP118" s="229"/>
      <c r="BQ118" s="229"/>
      <c r="BR118" s="228"/>
      <c r="BS118" s="228"/>
      <c r="BT118" s="228"/>
      <c r="BU118" s="228"/>
      <c r="BV118" s="228"/>
      <c r="BW118" s="230">
        <f t="shared" si="74"/>
        <v>11.018000000000001</v>
      </c>
      <c r="BX118" s="230">
        <f t="shared" si="75"/>
        <v>0</v>
      </c>
      <c r="BY118" s="230">
        <f t="shared" si="76"/>
        <v>0</v>
      </c>
      <c r="BZ118" s="230">
        <f t="shared" si="77"/>
        <v>11.018000000000001</v>
      </c>
      <c r="CA118" s="230">
        <f t="shared" si="78"/>
        <v>0</v>
      </c>
      <c r="CB118" s="230">
        <f t="shared" si="79"/>
        <v>0</v>
      </c>
      <c r="CC118" s="230">
        <f t="shared" si="80"/>
        <v>0</v>
      </c>
      <c r="CD118" s="230">
        <f t="shared" si="81"/>
        <v>0</v>
      </c>
      <c r="CE118" s="230">
        <f t="shared" si="82"/>
        <v>0</v>
      </c>
      <c r="CF118" s="230">
        <f t="shared" si="83"/>
        <v>0</v>
      </c>
      <c r="CG118" s="206"/>
    </row>
    <row r="119" spans="1:85" ht="31.5" x14ac:dyDescent="0.2">
      <c r="A119" s="215" t="s">
        <v>481</v>
      </c>
      <c r="B119" s="216" t="s">
        <v>912</v>
      </c>
      <c r="C119" s="215" t="s">
        <v>913</v>
      </c>
      <c r="D119" s="215"/>
      <c r="E119" s="215">
        <v>2025</v>
      </c>
      <c r="F119" s="215">
        <v>2025</v>
      </c>
      <c r="G119" s="206"/>
      <c r="H119" s="217">
        <v>1.8029999999999999</v>
      </c>
      <c r="I119" s="217">
        <v>1.8029999999999999</v>
      </c>
      <c r="J119" s="218">
        <v>43709</v>
      </c>
      <c r="K119" s="228"/>
      <c r="L119" s="228"/>
      <c r="M119" s="228"/>
      <c r="N119" s="228"/>
      <c r="O119" s="228"/>
      <c r="P119" s="229">
        <v>1.8029999999999999</v>
      </c>
      <c r="Q119" s="228"/>
      <c r="R119" s="228"/>
      <c r="S119" s="228"/>
      <c r="T119" s="229">
        <v>1.8029999999999999</v>
      </c>
      <c r="U119" s="228"/>
      <c r="V119" s="229"/>
      <c r="W119" s="228"/>
      <c r="X119" s="228"/>
      <c r="Y119" s="229"/>
      <c r="Z119" s="229"/>
      <c r="AA119" s="229"/>
      <c r="AB119" s="229"/>
      <c r="AC119" s="229"/>
      <c r="AD119" s="228"/>
      <c r="AE119" s="228"/>
      <c r="AF119" s="228"/>
      <c r="AG119" s="228"/>
      <c r="AH119" s="228"/>
      <c r="AI119" s="229"/>
      <c r="AJ119" s="229"/>
      <c r="AK119" s="229"/>
      <c r="AL119" s="229"/>
      <c r="AM119" s="229"/>
      <c r="AN119" s="228"/>
      <c r="AO119" s="228"/>
      <c r="AP119" s="228"/>
      <c r="AQ119" s="228"/>
      <c r="AR119" s="228"/>
      <c r="AS119" s="229"/>
      <c r="AT119" s="229"/>
      <c r="AU119" s="229"/>
      <c r="AV119" s="229"/>
      <c r="AW119" s="229"/>
      <c r="AX119" s="228"/>
      <c r="AY119" s="228"/>
      <c r="AZ119" s="228"/>
      <c r="BA119" s="228"/>
      <c r="BB119" s="228"/>
      <c r="BC119" s="229"/>
      <c r="BD119" s="229"/>
      <c r="BE119" s="229"/>
      <c r="BF119" s="229"/>
      <c r="BG119" s="229"/>
      <c r="BH119" s="228"/>
      <c r="BI119" s="228"/>
      <c r="BJ119" s="228"/>
      <c r="BK119" s="228"/>
      <c r="BL119" s="228"/>
      <c r="BM119" s="229">
        <v>1.8029999999999999</v>
      </c>
      <c r="BN119" s="229"/>
      <c r="BO119" s="229"/>
      <c r="BP119" s="229">
        <v>1.8029999999999999</v>
      </c>
      <c r="BQ119" s="229"/>
      <c r="BR119" s="228"/>
      <c r="BS119" s="228"/>
      <c r="BT119" s="228"/>
      <c r="BU119" s="228"/>
      <c r="BV119" s="228"/>
      <c r="BW119" s="230">
        <f t="shared" si="74"/>
        <v>1.8029999999999999</v>
      </c>
      <c r="BX119" s="230">
        <f t="shared" si="75"/>
        <v>0</v>
      </c>
      <c r="BY119" s="230">
        <f t="shared" si="76"/>
        <v>0</v>
      </c>
      <c r="BZ119" s="230">
        <f t="shared" si="77"/>
        <v>1.8029999999999999</v>
      </c>
      <c r="CA119" s="230">
        <f t="shared" si="78"/>
        <v>0</v>
      </c>
      <c r="CB119" s="230">
        <f t="shared" si="79"/>
        <v>0</v>
      </c>
      <c r="CC119" s="230">
        <f t="shared" si="80"/>
        <v>0</v>
      </c>
      <c r="CD119" s="230">
        <f t="shared" si="81"/>
        <v>0</v>
      </c>
      <c r="CE119" s="230">
        <f t="shared" si="82"/>
        <v>0</v>
      </c>
      <c r="CF119" s="230">
        <f t="shared" si="83"/>
        <v>0</v>
      </c>
      <c r="CG119" s="206"/>
    </row>
    <row r="120" spans="1:85" x14ac:dyDescent="0.2">
      <c r="A120" s="215" t="s">
        <v>481</v>
      </c>
      <c r="B120" s="216" t="s">
        <v>914</v>
      </c>
      <c r="C120" s="215" t="s">
        <v>915</v>
      </c>
      <c r="D120" s="215"/>
      <c r="E120" s="215">
        <v>2025</v>
      </c>
      <c r="F120" s="215">
        <v>2025</v>
      </c>
      <c r="G120" s="206"/>
      <c r="H120" s="217">
        <v>0.79200000000000004</v>
      </c>
      <c r="I120" s="217">
        <v>0.79200000000000004</v>
      </c>
      <c r="J120" s="218">
        <v>43709</v>
      </c>
      <c r="K120" s="228"/>
      <c r="L120" s="228"/>
      <c r="M120" s="228"/>
      <c r="N120" s="228"/>
      <c r="O120" s="228"/>
      <c r="P120" s="229">
        <v>0.79200000000000004</v>
      </c>
      <c r="Q120" s="228"/>
      <c r="R120" s="228"/>
      <c r="S120" s="228"/>
      <c r="T120" s="229">
        <v>0.79200000000000004</v>
      </c>
      <c r="U120" s="228"/>
      <c r="V120" s="229"/>
      <c r="W120" s="228"/>
      <c r="X120" s="228"/>
      <c r="Y120" s="229"/>
      <c r="Z120" s="229"/>
      <c r="AA120" s="229"/>
      <c r="AB120" s="229"/>
      <c r="AC120" s="229"/>
      <c r="AD120" s="228"/>
      <c r="AE120" s="228"/>
      <c r="AF120" s="228"/>
      <c r="AG120" s="228"/>
      <c r="AH120" s="228"/>
      <c r="AI120" s="229"/>
      <c r="AJ120" s="229"/>
      <c r="AK120" s="229"/>
      <c r="AL120" s="229"/>
      <c r="AM120" s="229"/>
      <c r="AN120" s="228"/>
      <c r="AO120" s="228"/>
      <c r="AP120" s="228"/>
      <c r="AQ120" s="228"/>
      <c r="AR120" s="228"/>
      <c r="AS120" s="229"/>
      <c r="AT120" s="229"/>
      <c r="AU120" s="229"/>
      <c r="AV120" s="229"/>
      <c r="AW120" s="229"/>
      <c r="AX120" s="228"/>
      <c r="AY120" s="228"/>
      <c r="AZ120" s="228"/>
      <c r="BA120" s="228"/>
      <c r="BB120" s="228"/>
      <c r="BC120" s="229"/>
      <c r="BD120" s="229"/>
      <c r="BE120" s="229"/>
      <c r="BF120" s="229"/>
      <c r="BG120" s="229"/>
      <c r="BH120" s="228"/>
      <c r="BI120" s="228"/>
      <c r="BJ120" s="228"/>
      <c r="BK120" s="228"/>
      <c r="BL120" s="228"/>
      <c r="BM120" s="229">
        <v>0.79200000000000004</v>
      </c>
      <c r="BN120" s="229"/>
      <c r="BO120" s="229"/>
      <c r="BP120" s="229">
        <v>0.79200000000000004</v>
      </c>
      <c r="BQ120" s="229"/>
      <c r="BR120" s="228"/>
      <c r="BS120" s="228"/>
      <c r="BT120" s="228"/>
      <c r="BU120" s="228"/>
      <c r="BV120" s="228"/>
      <c r="BW120" s="230">
        <f t="shared" si="74"/>
        <v>0.79200000000000004</v>
      </c>
      <c r="BX120" s="230">
        <f t="shared" si="75"/>
        <v>0</v>
      </c>
      <c r="BY120" s="230">
        <f t="shared" si="76"/>
        <v>0</v>
      </c>
      <c r="BZ120" s="230">
        <f t="shared" si="77"/>
        <v>0.79200000000000004</v>
      </c>
      <c r="CA120" s="230">
        <f t="shared" si="78"/>
        <v>0</v>
      </c>
      <c r="CB120" s="230">
        <f t="shared" si="79"/>
        <v>0</v>
      </c>
      <c r="CC120" s="230">
        <f t="shared" si="80"/>
        <v>0</v>
      </c>
      <c r="CD120" s="230">
        <f t="shared" si="81"/>
        <v>0</v>
      </c>
      <c r="CE120" s="230">
        <f t="shared" si="82"/>
        <v>0</v>
      </c>
      <c r="CF120" s="230">
        <f t="shared" si="83"/>
        <v>0</v>
      </c>
      <c r="CG120" s="206"/>
    </row>
    <row r="121" spans="1:85" ht="31.5" x14ac:dyDescent="0.2">
      <c r="A121" s="215" t="s">
        <v>481</v>
      </c>
      <c r="B121" s="216" t="s">
        <v>916</v>
      </c>
      <c r="C121" s="215" t="s">
        <v>917</v>
      </c>
      <c r="D121" s="215"/>
      <c r="E121" s="215">
        <v>2025</v>
      </c>
      <c r="F121" s="215">
        <v>2025</v>
      </c>
      <c r="G121" s="206"/>
      <c r="H121" s="217">
        <v>1.206</v>
      </c>
      <c r="I121" s="217">
        <v>1.206</v>
      </c>
      <c r="J121" s="218">
        <v>43709</v>
      </c>
      <c r="K121" s="228"/>
      <c r="L121" s="228"/>
      <c r="M121" s="228"/>
      <c r="N121" s="228"/>
      <c r="O121" s="228"/>
      <c r="P121" s="229">
        <v>1.206</v>
      </c>
      <c r="Q121" s="228"/>
      <c r="R121" s="228"/>
      <c r="S121" s="228"/>
      <c r="T121" s="229">
        <v>1.206</v>
      </c>
      <c r="U121" s="228"/>
      <c r="V121" s="229"/>
      <c r="W121" s="228"/>
      <c r="X121" s="228"/>
      <c r="Y121" s="229"/>
      <c r="Z121" s="229"/>
      <c r="AA121" s="229"/>
      <c r="AB121" s="229"/>
      <c r="AC121" s="229"/>
      <c r="AD121" s="228"/>
      <c r="AE121" s="228"/>
      <c r="AF121" s="228"/>
      <c r="AG121" s="228"/>
      <c r="AH121" s="228"/>
      <c r="AI121" s="229"/>
      <c r="AJ121" s="229"/>
      <c r="AK121" s="229"/>
      <c r="AL121" s="229"/>
      <c r="AM121" s="229"/>
      <c r="AN121" s="228"/>
      <c r="AO121" s="228"/>
      <c r="AP121" s="228"/>
      <c r="AQ121" s="228"/>
      <c r="AR121" s="228"/>
      <c r="AS121" s="229"/>
      <c r="AT121" s="229"/>
      <c r="AU121" s="229"/>
      <c r="AV121" s="229"/>
      <c r="AW121" s="229"/>
      <c r="AX121" s="228"/>
      <c r="AY121" s="228"/>
      <c r="AZ121" s="228"/>
      <c r="BA121" s="228"/>
      <c r="BB121" s="228"/>
      <c r="BC121" s="229"/>
      <c r="BD121" s="229"/>
      <c r="BE121" s="229"/>
      <c r="BF121" s="229"/>
      <c r="BG121" s="229"/>
      <c r="BH121" s="228"/>
      <c r="BI121" s="228"/>
      <c r="BJ121" s="228"/>
      <c r="BK121" s="228"/>
      <c r="BL121" s="228"/>
      <c r="BM121" s="229">
        <v>1.206</v>
      </c>
      <c r="BN121" s="229"/>
      <c r="BO121" s="229"/>
      <c r="BP121" s="229">
        <v>1.206</v>
      </c>
      <c r="BQ121" s="229"/>
      <c r="BR121" s="228"/>
      <c r="BS121" s="228"/>
      <c r="BT121" s="228"/>
      <c r="BU121" s="228"/>
      <c r="BV121" s="228"/>
      <c r="BW121" s="230">
        <f t="shared" si="74"/>
        <v>1.206</v>
      </c>
      <c r="BX121" s="230">
        <f t="shared" si="75"/>
        <v>0</v>
      </c>
      <c r="BY121" s="230">
        <f t="shared" si="76"/>
        <v>0</v>
      </c>
      <c r="BZ121" s="230">
        <f t="shared" si="77"/>
        <v>1.206</v>
      </c>
      <c r="CA121" s="230">
        <f t="shared" si="78"/>
        <v>0</v>
      </c>
      <c r="CB121" s="230">
        <f t="shared" si="79"/>
        <v>0</v>
      </c>
      <c r="CC121" s="230">
        <f t="shared" si="80"/>
        <v>0</v>
      </c>
      <c r="CD121" s="230">
        <f t="shared" si="81"/>
        <v>0</v>
      </c>
      <c r="CE121" s="230">
        <f t="shared" si="82"/>
        <v>0</v>
      </c>
      <c r="CF121" s="230">
        <f t="shared" si="83"/>
        <v>0</v>
      </c>
      <c r="CG121" s="206"/>
    </row>
    <row r="122" spans="1:85" ht="31.5" x14ac:dyDescent="0.2">
      <c r="A122" s="215" t="s">
        <v>481</v>
      </c>
      <c r="B122" s="216" t="s">
        <v>918</v>
      </c>
      <c r="C122" s="215" t="s">
        <v>919</v>
      </c>
      <c r="D122" s="215"/>
      <c r="E122" s="215">
        <v>2025</v>
      </c>
      <c r="F122" s="215">
        <v>2025</v>
      </c>
      <c r="G122" s="206"/>
      <c r="H122" s="217">
        <v>0.61499999999999999</v>
      </c>
      <c r="I122" s="217">
        <v>0.61499999999999999</v>
      </c>
      <c r="J122" s="218">
        <v>43709</v>
      </c>
      <c r="K122" s="228"/>
      <c r="L122" s="228"/>
      <c r="M122" s="228"/>
      <c r="N122" s="228"/>
      <c r="O122" s="228"/>
      <c r="P122" s="229">
        <v>0.61499999999999999</v>
      </c>
      <c r="Q122" s="228"/>
      <c r="R122" s="228"/>
      <c r="S122" s="228"/>
      <c r="T122" s="229">
        <v>0.61499999999999999</v>
      </c>
      <c r="U122" s="228"/>
      <c r="V122" s="229"/>
      <c r="W122" s="228"/>
      <c r="X122" s="228"/>
      <c r="Y122" s="229"/>
      <c r="Z122" s="229"/>
      <c r="AA122" s="229"/>
      <c r="AB122" s="229"/>
      <c r="AC122" s="229"/>
      <c r="AD122" s="228"/>
      <c r="AE122" s="228"/>
      <c r="AF122" s="228"/>
      <c r="AG122" s="228"/>
      <c r="AH122" s="228"/>
      <c r="AI122" s="229"/>
      <c r="AJ122" s="229"/>
      <c r="AK122" s="229"/>
      <c r="AL122" s="229"/>
      <c r="AM122" s="229"/>
      <c r="AN122" s="228"/>
      <c r="AO122" s="228"/>
      <c r="AP122" s="228"/>
      <c r="AQ122" s="228"/>
      <c r="AR122" s="228"/>
      <c r="AS122" s="229"/>
      <c r="AT122" s="229"/>
      <c r="AU122" s="229"/>
      <c r="AV122" s="229"/>
      <c r="AW122" s="229"/>
      <c r="AX122" s="228"/>
      <c r="AY122" s="228"/>
      <c r="AZ122" s="228"/>
      <c r="BA122" s="228"/>
      <c r="BB122" s="228"/>
      <c r="BC122" s="229"/>
      <c r="BD122" s="229"/>
      <c r="BE122" s="229"/>
      <c r="BF122" s="229"/>
      <c r="BG122" s="229"/>
      <c r="BH122" s="228"/>
      <c r="BI122" s="228"/>
      <c r="BJ122" s="228"/>
      <c r="BK122" s="228"/>
      <c r="BL122" s="228"/>
      <c r="BM122" s="229">
        <v>0.61499999999999999</v>
      </c>
      <c r="BN122" s="229"/>
      <c r="BO122" s="229"/>
      <c r="BP122" s="229">
        <v>0.61499999999999999</v>
      </c>
      <c r="BQ122" s="229"/>
      <c r="BR122" s="228"/>
      <c r="BS122" s="228"/>
      <c r="BT122" s="228"/>
      <c r="BU122" s="228"/>
      <c r="BV122" s="228"/>
      <c r="BW122" s="230">
        <f t="shared" si="74"/>
        <v>0.61499999999999999</v>
      </c>
      <c r="BX122" s="230">
        <f t="shared" si="75"/>
        <v>0</v>
      </c>
      <c r="BY122" s="230">
        <f t="shared" si="76"/>
        <v>0</v>
      </c>
      <c r="BZ122" s="230">
        <f t="shared" si="77"/>
        <v>0.61499999999999999</v>
      </c>
      <c r="CA122" s="230">
        <f t="shared" si="78"/>
        <v>0</v>
      </c>
      <c r="CB122" s="230">
        <f t="shared" si="79"/>
        <v>0</v>
      </c>
      <c r="CC122" s="230">
        <f t="shared" si="80"/>
        <v>0</v>
      </c>
      <c r="CD122" s="230">
        <f t="shared" si="81"/>
        <v>0</v>
      </c>
      <c r="CE122" s="230">
        <f t="shared" si="82"/>
        <v>0</v>
      </c>
      <c r="CF122" s="230">
        <f t="shared" si="83"/>
        <v>0</v>
      </c>
      <c r="CG122" s="206"/>
    </row>
    <row r="123" spans="1:85" ht="31.5" x14ac:dyDescent="0.2">
      <c r="A123" s="215" t="s">
        <v>481</v>
      </c>
      <c r="B123" s="216" t="s">
        <v>920</v>
      </c>
      <c r="C123" s="215" t="s">
        <v>921</v>
      </c>
      <c r="D123" s="215"/>
      <c r="E123" s="215">
        <v>2025</v>
      </c>
      <c r="F123" s="215">
        <v>2025</v>
      </c>
      <c r="G123" s="206"/>
      <c r="H123" s="217">
        <v>1.7649999999999999</v>
      </c>
      <c r="I123" s="217">
        <v>1.7649999999999999</v>
      </c>
      <c r="J123" s="218">
        <v>43709</v>
      </c>
      <c r="K123" s="228"/>
      <c r="L123" s="228"/>
      <c r="M123" s="228"/>
      <c r="N123" s="228"/>
      <c r="O123" s="228"/>
      <c r="P123" s="229">
        <v>1.7649999999999999</v>
      </c>
      <c r="Q123" s="228"/>
      <c r="R123" s="228"/>
      <c r="S123" s="228"/>
      <c r="T123" s="229">
        <v>1.7649999999999999</v>
      </c>
      <c r="U123" s="228"/>
      <c r="V123" s="229"/>
      <c r="W123" s="228"/>
      <c r="X123" s="228"/>
      <c r="Y123" s="229"/>
      <c r="Z123" s="229"/>
      <c r="AA123" s="229"/>
      <c r="AB123" s="229"/>
      <c r="AC123" s="229"/>
      <c r="AD123" s="228"/>
      <c r="AE123" s="228"/>
      <c r="AF123" s="228"/>
      <c r="AG123" s="228"/>
      <c r="AH123" s="228"/>
      <c r="AI123" s="229"/>
      <c r="AJ123" s="229"/>
      <c r="AK123" s="229"/>
      <c r="AL123" s="229"/>
      <c r="AM123" s="229"/>
      <c r="AN123" s="228"/>
      <c r="AO123" s="228"/>
      <c r="AP123" s="228"/>
      <c r="AQ123" s="228"/>
      <c r="AR123" s="228"/>
      <c r="AS123" s="229"/>
      <c r="AT123" s="229"/>
      <c r="AU123" s="229"/>
      <c r="AV123" s="229"/>
      <c r="AW123" s="229"/>
      <c r="AX123" s="228"/>
      <c r="AY123" s="228"/>
      <c r="AZ123" s="228"/>
      <c r="BA123" s="228"/>
      <c r="BB123" s="228"/>
      <c r="BC123" s="229"/>
      <c r="BD123" s="229"/>
      <c r="BE123" s="229"/>
      <c r="BF123" s="229"/>
      <c r="BG123" s="229"/>
      <c r="BH123" s="228"/>
      <c r="BI123" s="228"/>
      <c r="BJ123" s="228"/>
      <c r="BK123" s="228"/>
      <c r="BL123" s="228"/>
      <c r="BM123" s="229">
        <v>1.7649999999999999</v>
      </c>
      <c r="BN123" s="229"/>
      <c r="BO123" s="229"/>
      <c r="BP123" s="229">
        <v>1.7649999999999999</v>
      </c>
      <c r="BQ123" s="229"/>
      <c r="BR123" s="228"/>
      <c r="BS123" s="228"/>
      <c r="BT123" s="228"/>
      <c r="BU123" s="228"/>
      <c r="BV123" s="228"/>
      <c r="BW123" s="230">
        <f t="shared" si="74"/>
        <v>1.7649999999999999</v>
      </c>
      <c r="BX123" s="230">
        <f t="shared" si="75"/>
        <v>0</v>
      </c>
      <c r="BY123" s="230">
        <f t="shared" si="76"/>
        <v>0</v>
      </c>
      <c r="BZ123" s="230">
        <f t="shared" si="77"/>
        <v>1.7649999999999999</v>
      </c>
      <c r="CA123" s="230">
        <f t="shared" si="78"/>
        <v>0</v>
      </c>
      <c r="CB123" s="230">
        <f t="shared" si="79"/>
        <v>0</v>
      </c>
      <c r="CC123" s="230">
        <f t="shared" si="80"/>
        <v>0</v>
      </c>
      <c r="CD123" s="230">
        <f t="shared" si="81"/>
        <v>0</v>
      </c>
      <c r="CE123" s="230">
        <f t="shared" si="82"/>
        <v>0</v>
      </c>
      <c r="CF123" s="230">
        <f t="shared" si="83"/>
        <v>0</v>
      </c>
      <c r="CG123" s="206"/>
    </row>
    <row r="124" spans="1:85" ht="31.5" x14ac:dyDescent="0.2">
      <c r="A124" s="215" t="s">
        <v>481</v>
      </c>
      <c r="B124" s="216" t="s">
        <v>922</v>
      </c>
      <c r="C124" s="215" t="s">
        <v>923</v>
      </c>
      <c r="D124" s="215"/>
      <c r="E124" s="215">
        <v>2025</v>
      </c>
      <c r="F124" s="215">
        <v>2025</v>
      </c>
      <c r="G124" s="206"/>
      <c r="H124" s="217">
        <v>0.60899999999999999</v>
      </c>
      <c r="I124" s="217">
        <v>0.60899999999999999</v>
      </c>
      <c r="J124" s="218">
        <v>43709</v>
      </c>
      <c r="K124" s="228"/>
      <c r="L124" s="228"/>
      <c r="M124" s="228"/>
      <c r="N124" s="228"/>
      <c r="O124" s="228"/>
      <c r="P124" s="229">
        <v>0.60899999999999999</v>
      </c>
      <c r="Q124" s="228"/>
      <c r="R124" s="228"/>
      <c r="S124" s="228"/>
      <c r="T124" s="229">
        <v>0.60899999999999999</v>
      </c>
      <c r="U124" s="228"/>
      <c r="V124" s="229"/>
      <c r="W124" s="228"/>
      <c r="X124" s="228"/>
      <c r="Y124" s="229"/>
      <c r="Z124" s="229"/>
      <c r="AA124" s="229"/>
      <c r="AB124" s="229"/>
      <c r="AC124" s="229"/>
      <c r="AD124" s="228"/>
      <c r="AE124" s="228"/>
      <c r="AF124" s="228"/>
      <c r="AG124" s="228"/>
      <c r="AH124" s="228"/>
      <c r="AI124" s="229"/>
      <c r="AJ124" s="229"/>
      <c r="AK124" s="229"/>
      <c r="AL124" s="229"/>
      <c r="AM124" s="229"/>
      <c r="AN124" s="228"/>
      <c r="AO124" s="228"/>
      <c r="AP124" s="228"/>
      <c r="AQ124" s="228"/>
      <c r="AR124" s="228"/>
      <c r="AS124" s="229"/>
      <c r="AT124" s="229"/>
      <c r="AU124" s="229"/>
      <c r="AV124" s="229"/>
      <c r="AW124" s="229"/>
      <c r="AX124" s="228"/>
      <c r="AY124" s="228"/>
      <c r="AZ124" s="228"/>
      <c r="BA124" s="228"/>
      <c r="BB124" s="228"/>
      <c r="BC124" s="229"/>
      <c r="BD124" s="229"/>
      <c r="BE124" s="229"/>
      <c r="BF124" s="229"/>
      <c r="BG124" s="229"/>
      <c r="BH124" s="228"/>
      <c r="BI124" s="228"/>
      <c r="BJ124" s="228"/>
      <c r="BK124" s="228"/>
      <c r="BL124" s="228"/>
      <c r="BM124" s="229">
        <v>0.60899999999999999</v>
      </c>
      <c r="BN124" s="229"/>
      <c r="BO124" s="229"/>
      <c r="BP124" s="229">
        <v>0.60899999999999999</v>
      </c>
      <c r="BQ124" s="229"/>
      <c r="BR124" s="228"/>
      <c r="BS124" s="228"/>
      <c r="BT124" s="228"/>
      <c r="BU124" s="228"/>
      <c r="BV124" s="228"/>
      <c r="BW124" s="230">
        <f t="shared" si="74"/>
        <v>0.60899999999999999</v>
      </c>
      <c r="BX124" s="230">
        <f t="shared" si="75"/>
        <v>0</v>
      </c>
      <c r="BY124" s="230">
        <f t="shared" si="76"/>
        <v>0</v>
      </c>
      <c r="BZ124" s="230">
        <f t="shared" si="77"/>
        <v>0.60899999999999999</v>
      </c>
      <c r="CA124" s="230">
        <f t="shared" si="78"/>
        <v>0</v>
      </c>
      <c r="CB124" s="230">
        <f t="shared" si="79"/>
        <v>0</v>
      </c>
      <c r="CC124" s="230">
        <f t="shared" si="80"/>
        <v>0</v>
      </c>
      <c r="CD124" s="230">
        <f t="shared" si="81"/>
        <v>0</v>
      </c>
      <c r="CE124" s="230">
        <f t="shared" si="82"/>
        <v>0</v>
      </c>
      <c r="CF124" s="230">
        <f t="shared" si="83"/>
        <v>0</v>
      </c>
      <c r="CG124" s="206"/>
    </row>
    <row r="125" spans="1:85" ht="31.5" x14ac:dyDescent="0.2">
      <c r="A125" s="215" t="s">
        <v>481</v>
      </c>
      <c r="B125" s="216" t="s">
        <v>924</v>
      </c>
      <c r="C125" s="215" t="s">
        <v>925</v>
      </c>
      <c r="D125" s="215"/>
      <c r="E125" s="215">
        <v>2025</v>
      </c>
      <c r="F125" s="215">
        <v>2025</v>
      </c>
      <c r="G125" s="206"/>
      <c r="H125" s="217">
        <v>1.2809999999999999</v>
      </c>
      <c r="I125" s="217">
        <v>1.2809999999999999</v>
      </c>
      <c r="J125" s="218">
        <v>43709</v>
      </c>
      <c r="K125" s="228"/>
      <c r="L125" s="228"/>
      <c r="M125" s="228"/>
      <c r="N125" s="228"/>
      <c r="O125" s="228"/>
      <c r="P125" s="229">
        <v>1.2809999999999999</v>
      </c>
      <c r="Q125" s="228"/>
      <c r="R125" s="228"/>
      <c r="S125" s="228"/>
      <c r="T125" s="229">
        <v>1.2809999999999999</v>
      </c>
      <c r="U125" s="228"/>
      <c r="V125" s="229"/>
      <c r="W125" s="228"/>
      <c r="X125" s="228"/>
      <c r="Y125" s="229"/>
      <c r="Z125" s="229"/>
      <c r="AA125" s="229"/>
      <c r="AB125" s="229"/>
      <c r="AC125" s="229"/>
      <c r="AD125" s="228"/>
      <c r="AE125" s="228"/>
      <c r="AF125" s="228"/>
      <c r="AG125" s="228"/>
      <c r="AH125" s="228"/>
      <c r="AI125" s="229"/>
      <c r="AJ125" s="229"/>
      <c r="AK125" s="229"/>
      <c r="AL125" s="229"/>
      <c r="AM125" s="229"/>
      <c r="AN125" s="228"/>
      <c r="AO125" s="228"/>
      <c r="AP125" s="228"/>
      <c r="AQ125" s="228"/>
      <c r="AR125" s="228"/>
      <c r="AS125" s="229"/>
      <c r="AT125" s="229"/>
      <c r="AU125" s="229"/>
      <c r="AV125" s="229"/>
      <c r="AW125" s="229"/>
      <c r="AX125" s="228"/>
      <c r="AY125" s="228"/>
      <c r="AZ125" s="228"/>
      <c r="BA125" s="228"/>
      <c r="BB125" s="228"/>
      <c r="BC125" s="229"/>
      <c r="BD125" s="229"/>
      <c r="BE125" s="229"/>
      <c r="BF125" s="229"/>
      <c r="BG125" s="229"/>
      <c r="BH125" s="228"/>
      <c r="BI125" s="228"/>
      <c r="BJ125" s="228"/>
      <c r="BK125" s="228"/>
      <c r="BL125" s="228"/>
      <c r="BM125" s="229">
        <v>1.2809999999999999</v>
      </c>
      <c r="BN125" s="229"/>
      <c r="BO125" s="229"/>
      <c r="BP125" s="229">
        <v>1.2809999999999999</v>
      </c>
      <c r="BQ125" s="229"/>
      <c r="BR125" s="228"/>
      <c r="BS125" s="228"/>
      <c r="BT125" s="228"/>
      <c r="BU125" s="228"/>
      <c r="BV125" s="228"/>
      <c r="BW125" s="230">
        <f t="shared" si="74"/>
        <v>1.2809999999999999</v>
      </c>
      <c r="BX125" s="230">
        <f t="shared" si="75"/>
        <v>0</v>
      </c>
      <c r="BY125" s="230">
        <f t="shared" si="76"/>
        <v>0</v>
      </c>
      <c r="BZ125" s="230">
        <f t="shared" si="77"/>
        <v>1.2809999999999999</v>
      </c>
      <c r="CA125" s="230">
        <f t="shared" si="78"/>
        <v>0</v>
      </c>
      <c r="CB125" s="230">
        <f t="shared" si="79"/>
        <v>0</v>
      </c>
      <c r="CC125" s="230">
        <f t="shared" si="80"/>
        <v>0</v>
      </c>
      <c r="CD125" s="230">
        <f t="shared" si="81"/>
        <v>0</v>
      </c>
      <c r="CE125" s="230">
        <f t="shared" si="82"/>
        <v>0</v>
      </c>
      <c r="CF125" s="230">
        <f t="shared" si="83"/>
        <v>0</v>
      </c>
      <c r="CG125" s="206"/>
    </row>
    <row r="126" spans="1:85" x14ac:dyDescent="0.2">
      <c r="A126" s="215" t="s">
        <v>481</v>
      </c>
      <c r="B126" s="216" t="s">
        <v>926</v>
      </c>
      <c r="C126" s="215" t="s">
        <v>927</v>
      </c>
      <c r="D126" s="215"/>
      <c r="E126" s="215">
        <v>2025</v>
      </c>
      <c r="F126" s="215">
        <v>2025</v>
      </c>
      <c r="G126" s="206"/>
      <c r="H126" s="217">
        <v>0.61399999999999999</v>
      </c>
      <c r="I126" s="217">
        <v>0.61399999999999999</v>
      </c>
      <c r="J126" s="218">
        <v>43709</v>
      </c>
      <c r="K126" s="228"/>
      <c r="L126" s="228"/>
      <c r="M126" s="228"/>
      <c r="N126" s="228"/>
      <c r="O126" s="228"/>
      <c r="P126" s="229">
        <v>0.61399999999999999</v>
      </c>
      <c r="Q126" s="228"/>
      <c r="R126" s="228"/>
      <c r="S126" s="228"/>
      <c r="T126" s="229">
        <v>0.61399999999999999</v>
      </c>
      <c r="U126" s="228"/>
      <c r="V126" s="229"/>
      <c r="W126" s="228"/>
      <c r="X126" s="228"/>
      <c r="Y126" s="229"/>
      <c r="Z126" s="229"/>
      <c r="AA126" s="229"/>
      <c r="AB126" s="229"/>
      <c r="AC126" s="229"/>
      <c r="AD126" s="228"/>
      <c r="AE126" s="228"/>
      <c r="AF126" s="228"/>
      <c r="AG126" s="228"/>
      <c r="AH126" s="228"/>
      <c r="AI126" s="229"/>
      <c r="AJ126" s="229"/>
      <c r="AK126" s="229"/>
      <c r="AL126" s="229"/>
      <c r="AM126" s="229"/>
      <c r="AN126" s="228"/>
      <c r="AO126" s="228"/>
      <c r="AP126" s="228"/>
      <c r="AQ126" s="228"/>
      <c r="AR126" s="228"/>
      <c r="AS126" s="229"/>
      <c r="AT126" s="229"/>
      <c r="AU126" s="229"/>
      <c r="AV126" s="229"/>
      <c r="AW126" s="229"/>
      <c r="AX126" s="228"/>
      <c r="AY126" s="228"/>
      <c r="AZ126" s="228"/>
      <c r="BA126" s="228"/>
      <c r="BB126" s="228"/>
      <c r="BC126" s="229"/>
      <c r="BD126" s="229"/>
      <c r="BE126" s="229"/>
      <c r="BF126" s="229"/>
      <c r="BG126" s="229"/>
      <c r="BH126" s="228"/>
      <c r="BI126" s="228"/>
      <c r="BJ126" s="228"/>
      <c r="BK126" s="228"/>
      <c r="BL126" s="228"/>
      <c r="BM126" s="229">
        <v>0.61399999999999999</v>
      </c>
      <c r="BN126" s="229"/>
      <c r="BO126" s="229"/>
      <c r="BP126" s="229">
        <v>0.61399999999999999</v>
      </c>
      <c r="BQ126" s="229"/>
      <c r="BR126" s="228"/>
      <c r="BS126" s="228"/>
      <c r="BT126" s="228"/>
      <c r="BU126" s="228"/>
      <c r="BV126" s="228"/>
      <c r="BW126" s="230">
        <f t="shared" si="74"/>
        <v>0.61399999999999999</v>
      </c>
      <c r="BX126" s="230">
        <f t="shared" si="75"/>
        <v>0</v>
      </c>
      <c r="BY126" s="230">
        <f t="shared" si="76"/>
        <v>0</v>
      </c>
      <c r="BZ126" s="230">
        <f t="shared" si="77"/>
        <v>0.61399999999999999</v>
      </c>
      <c r="CA126" s="230">
        <f t="shared" si="78"/>
        <v>0</v>
      </c>
      <c r="CB126" s="230">
        <f t="shared" si="79"/>
        <v>0</v>
      </c>
      <c r="CC126" s="230">
        <f t="shared" si="80"/>
        <v>0</v>
      </c>
      <c r="CD126" s="230">
        <f t="shared" si="81"/>
        <v>0</v>
      </c>
      <c r="CE126" s="230">
        <f t="shared" si="82"/>
        <v>0</v>
      </c>
      <c r="CF126" s="230">
        <f t="shared" si="83"/>
        <v>0</v>
      </c>
      <c r="CG126" s="206"/>
    </row>
    <row r="127" spans="1:85" ht="31.5" x14ac:dyDescent="0.2">
      <c r="A127" s="215" t="s">
        <v>481</v>
      </c>
      <c r="B127" s="216" t="s">
        <v>928</v>
      </c>
      <c r="C127" s="215" t="s">
        <v>929</v>
      </c>
      <c r="D127" s="215"/>
      <c r="E127" s="215">
        <v>2025</v>
      </c>
      <c r="F127" s="215">
        <v>2025</v>
      </c>
      <c r="G127" s="206"/>
      <c r="H127" s="217">
        <v>1.2490000000000001</v>
      </c>
      <c r="I127" s="217">
        <v>1.2490000000000001</v>
      </c>
      <c r="J127" s="218">
        <v>43709</v>
      </c>
      <c r="K127" s="228"/>
      <c r="L127" s="228"/>
      <c r="M127" s="228"/>
      <c r="N127" s="228"/>
      <c r="O127" s="228"/>
      <c r="P127" s="229">
        <v>1.2490000000000001</v>
      </c>
      <c r="Q127" s="228"/>
      <c r="R127" s="228"/>
      <c r="S127" s="228"/>
      <c r="T127" s="229">
        <v>1.2490000000000001</v>
      </c>
      <c r="U127" s="228"/>
      <c r="V127" s="229"/>
      <c r="W127" s="228"/>
      <c r="X127" s="228"/>
      <c r="Y127" s="229"/>
      <c r="Z127" s="229"/>
      <c r="AA127" s="229"/>
      <c r="AB127" s="229"/>
      <c r="AC127" s="229"/>
      <c r="AD127" s="228"/>
      <c r="AE127" s="228"/>
      <c r="AF127" s="228"/>
      <c r="AG127" s="228"/>
      <c r="AH127" s="228"/>
      <c r="AI127" s="229"/>
      <c r="AJ127" s="229"/>
      <c r="AK127" s="229"/>
      <c r="AL127" s="229"/>
      <c r="AM127" s="229"/>
      <c r="AN127" s="228"/>
      <c r="AO127" s="228"/>
      <c r="AP127" s="228"/>
      <c r="AQ127" s="228"/>
      <c r="AR127" s="228"/>
      <c r="AS127" s="229"/>
      <c r="AT127" s="229"/>
      <c r="AU127" s="229"/>
      <c r="AV127" s="229"/>
      <c r="AW127" s="229"/>
      <c r="AX127" s="228"/>
      <c r="AY127" s="228"/>
      <c r="AZ127" s="228"/>
      <c r="BA127" s="228"/>
      <c r="BB127" s="228"/>
      <c r="BC127" s="229"/>
      <c r="BD127" s="229"/>
      <c r="BE127" s="229"/>
      <c r="BF127" s="229"/>
      <c r="BG127" s="229"/>
      <c r="BH127" s="228"/>
      <c r="BI127" s="228"/>
      <c r="BJ127" s="228"/>
      <c r="BK127" s="228"/>
      <c r="BL127" s="228"/>
      <c r="BM127" s="229">
        <v>1.2490000000000001</v>
      </c>
      <c r="BN127" s="229"/>
      <c r="BO127" s="229"/>
      <c r="BP127" s="229">
        <v>1.2490000000000001</v>
      </c>
      <c r="BQ127" s="229"/>
      <c r="BR127" s="228"/>
      <c r="BS127" s="228"/>
      <c r="BT127" s="228"/>
      <c r="BU127" s="228"/>
      <c r="BV127" s="228"/>
      <c r="BW127" s="230">
        <f t="shared" si="74"/>
        <v>1.2490000000000001</v>
      </c>
      <c r="BX127" s="230">
        <f t="shared" si="75"/>
        <v>0</v>
      </c>
      <c r="BY127" s="230">
        <f t="shared" si="76"/>
        <v>0</v>
      </c>
      <c r="BZ127" s="230">
        <f t="shared" si="77"/>
        <v>1.2490000000000001</v>
      </c>
      <c r="CA127" s="230">
        <f t="shared" si="78"/>
        <v>0</v>
      </c>
      <c r="CB127" s="230">
        <f t="shared" si="79"/>
        <v>0</v>
      </c>
      <c r="CC127" s="230">
        <f t="shared" si="80"/>
        <v>0</v>
      </c>
      <c r="CD127" s="230">
        <f t="shared" si="81"/>
        <v>0</v>
      </c>
      <c r="CE127" s="230">
        <f t="shared" si="82"/>
        <v>0</v>
      </c>
      <c r="CF127" s="230">
        <f t="shared" si="83"/>
        <v>0</v>
      </c>
      <c r="CG127" s="206"/>
    </row>
    <row r="128" spans="1:85" ht="47.25" x14ac:dyDescent="0.2">
      <c r="A128" s="212" t="s">
        <v>480</v>
      </c>
      <c r="B128" s="213" t="s">
        <v>739</v>
      </c>
      <c r="C128" s="212"/>
      <c r="D128" s="214" t="s">
        <v>440</v>
      </c>
      <c r="E128" s="214" t="s">
        <v>440</v>
      </c>
      <c r="F128" s="214" t="s">
        <v>440</v>
      </c>
      <c r="G128" s="214" t="s">
        <v>440</v>
      </c>
      <c r="H128" s="207" t="s">
        <v>440</v>
      </c>
      <c r="I128" s="207" t="s">
        <v>440</v>
      </c>
      <c r="J128" s="207" t="s">
        <v>440</v>
      </c>
      <c r="K128" s="225" t="s">
        <v>440</v>
      </c>
      <c r="L128" s="225" t="s">
        <v>440</v>
      </c>
      <c r="M128" s="225" t="s">
        <v>440</v>
      </c>
      <c r="N128" s="225" t="s">
        <v>440</v>
      </c>
      <c r="O128" s="225" t="s">
        <v>440</v>
      </c>
      <c r="P128" s="225" t="s">
        <v>440</v>
      </c>
      <c r="Q128" s="225" t="s">
        <v>440</v>
      </c>
      <c r="R128" s="225" t="s">
        <v>440</v>
      </c>
      <c r="S128" s="225" t="s">
        <v>440</v>
      </c>
      <c r="T128" s="225" t="s">
        <v>440</v>
      </c>
      <c r="U128" s="225" t="s">
        <v>440</v>
      </c>
      <c r="V128" s="225" t="s">
        <v>440</v>
      </c>
      <c r="W128" s="225" t="s">
        <v>440</v>
      </c>
      <c r="X128" s="225" t="s">
        <v>440</v>
      </c>
      <c r="Y128" s="225" t="s">
        <v>440</v>
      </c>
      <c r="Z128" s="225" t="s">
        <v>440</v>
      </c>
      <c r="AA128" s="225" t="s">
        <v>440</v>
      </c>
      <c r="AB128" s="225" t="s">
        <v>440</v>
      </c>
      <c r="AC128" s="225" t="s">
        <v>440</v>
      </c>
      <c r="AD128" s="225" t="s">
        <v>440</v>
      </c>
      <c r="AE128" s="225" t="s">
        <v>440</v>
      </c>
      <c r="AF128" s="225" t="s">
        <v>440</v>
      </c>
      <c r="AG128" s="225" t="s">
        <v>440</v>
      </c>
      <c r="AH128" s="225" t="s">
        <v>440</v>
      </c>
      <c r="AI128" s="225" t="s">
        <v>440</v>
      </c>
      <c r="AJ128" s="225" t="s">
        <v>440</v>
      </c>
      <c r="AK128" s="225" t="s">
        <v>440</v>
      </c>
      <c r="AL128" s="225" t="s">
        <v>440</v>
      </c>
      <c r="AM128" s="225" t="s">
        <v>440</v>
      </c>
      <c r="AN128" s="225" t="s">
        <v>440</v>
      </c>
      <c r="AO128" s="225" t="s">
        <v>440</v>
      </c>
      <c r="AP128" s="225" t="s">
        <v>440</v>
      </c>
      <c r="AQ128" s="225" t="s">
        <v>440</v>
      </c>
      <c r="AR128" s="225" t="s">
        <v>440</v>
      </c>
      <c r="AS128" s="225" t="s">
        <v>440</v>
      </c>
      <c r="AT128" s="225" t="s">
        <v>440</v>
      </c>
      <c r="AU128" s="225" t="s">
        <v>440</v>
      </c>
      <c r="AV128" s="225" t="s">
        <v>440</v>
      </c>
      <c r="AW128" s="225" t="s">
        <v>440</v>
      </c>
      <c r="AX128" s="225" t="s">
        <v>440</v>
      </c>
      <c r="AY128" s="225" t="s">
        <v>440</v>
      </c>
      <c r="AZ128" s="225" t="s">
        <v>440</v>
      </c>
      <c r="BA128" s="225" t="s">
        <v>440</v>
      </c>
      <c r="BB128" s="225" t="s">
        <v>440</v>
      </c>
      <c r="BC128" s="225" t="s">
        <v>440</v>
      </c>
      <c r="BD128" s="225" t="s">
        <v>440</v>
      </c>
      <c r="BE128" s="225" t="s">
        <v>440</v>
      </c>
      <c r="BF128" s="225" t="s">
        <v>440</v>
      </c>
      <c r="BG128" s="225" t="s">
        <v>440</v>
      </c>
      <c r="BH128" s="225" t="s">
        <v>440</v>
      </c>
      <c r="BI128" s="225" t="s">
        <v>440</v>
      </c>
      <c r="BJ128" s="225" t="s">
        <v>440</v>
      </c>
      <c r="BK128" s="225" t="s">
        <v>440</v>
      </c>
      <c r="BL128" s="225" t="s">
        <v>440</v>
      </c>
      <c r="BM128" s="225" t="s">
        <v>440</v>
      </c>
      <c r="BN128" s="225" t="s">
        <v>440</v>
      </c>
      <c r="BO128" s="225" t="s">
        <v>440</v>
      </c>
      <c r="BP128" s="225" t="s">
        <v>440</v>
      </c>
      <c r="BQ128" s="225" t="s">
        <v>440</v>
      </c>
      <c r="BR128" s="225" t="s">
        <v>440</v>
      </c>
      <c r="BS128" s="225" t="s">
        <v>440</v>
      </c>
      <c r="BT128" s="225" t="s">
        <v>440</v>
      </c>
      <c r="BU128" s="225" t="s">
        <v>440</v>
      </c>
      <c r="BV128" s="225" t="s">
        <v>440</v>
      </c>
      <c r="BW128" s="225" t="s">
        <v>440</v>
      </c>
      <c r="BX128" s="225" t="s">
        <v>440</v>
      </c>
      <c r="BY128" s="225" t="s">
        <v>440</v>
      </c>
      <c r="BZ128" s="225" t="s">
        <v>440</v>
      </c>
      <c r="CA128" s="225" t="s">
        <v>440</v>
      </c>
      <c r="CB128" s="225" t="s">
        <v>440</v>
      </c>
      <c r="CC128" s="225" t="s">
        <v>440</v>
      </c>
      <c r="CD128" s="225" t="s">
        <v>440</v>
      </c>
      <c r="CE128" s="225" t="s">
        <v>440</v>
      </c>
      <c r="CF128" s="225" t="s">
        <v>440</v>
      </c>
      <c r="CG128" s="206"/>
    </row>
    <row r="129" spans="1:85" ht="47.25" x14ac:dyDescent="0.2">
      <c r="A129" s="212" t="s">
        <v>477</v>
      </c>
      <c r="B129" s="213" t="s">
        <v>740</v>
      </c>
      <c r="C129" s="212"/>
      <c r="D129" s="214" t="s">
        <v>440</v>
      </c>
      <c r="E129" s="214" t="s">
        <v>440</v>
      </c>
      <c r="F129" s="209" t="str">
        <f>IF((COUNTIF(F130,"нд"))=(COUNTA(F130)),"нд",SUMIF(F130,"&gt;0",F130))</f>
        <v>нд</v>
      </c>
      <c r="G129" s="209" t="str">
        <f>IF((COUNTIF(G130,"нд"))=(COUNTA(G130)),"нд",SUMIF(G130,"&gt;0",G130))</f>
        <v>нд</v>
      </c>
      <c r="H129" s="210">
        <f t="shared" ref="H129:X129" si="104">IF((COUNTIF(H130,"нд"))=(COUNTA(H130)),"нд",SUMIF(H130,"&gt;0",H130))</f>
        <v>8.0619999999999994</v>
      </c>
      <c r="I129" s="210">
        <f t="shared" si="104"/>
        <v>8.0619999999999994</v>
      </c>
      <c r="J129" s="210" t="str">
        <f t="shared" si="104"/>
        <v>нд</v>
      </c>
      <c r="K129" s="227" t="str">
        <f t="shared" si="104"/>
        <v>нд</v>
      </c>
      <c r="L129" s="227" t="str">
        <f t="shared" si="104"/>
        <v>нд</v>
      </c>
      <c r="M129" s="227" t="str">
        <f t="shared" si="104"/>
        <v>нд</v>
      </c>
      <c r="N129" s="227" t="str">
        <f t="shared" si="104"/>
        <v>нд</v>
      </c>
      <c r="O129" s="227" t="str">
        <f t="shared" si="104"/>
        <v>нд</v>
      </c>
      <c r="P129" s="227">
        <f t="shared" ref="P129" si="105">IF((COUNTIF(P130,"нд"))=(COUNTA(P130)),"нд",SUMIF(P130,"&gt;0",P130))</f>
        <v>8.0619999999999994</v>
      </c>
      <c r="Q129" s="227" t="str">
        <f t="shared" si="104"/>
        <v>нд</v>
      </c>
      <c r="R129" s="227" t="str">
        <f t="shared" si="104"/>
        <v>нд</v>
      </c>
      <c r="S129" s="227" t="str">
        <f t="shared" si="104"/>
        <v>нд</v>
      </c>
      <c r="T129" s="227">
        <f t="shared" ref="T129" si="106">IF((COUNTIF(T130,"нд"))=(COUNTA(T130)),"нд",SUMIF(T130,"&gt;0",T130))</f>
        <v>8.0619999999999994</v>
      </c>
      <c r="U129" s="227" t="str">
        <f t="shared" si="104"/>
        <v>нд</v>
      </c>
      <c r="V129" s="227" t="str">
        <f t="shared" ref="V129" si="107">IF((COUNTIF(V130,"нд"))=(COUNTA(V130)),"нд",SUMIF(V130,"&gt;0",V130))</f>
        <v>нд</v>
      </c>
      <c r="W129" s="227" t="str">
        <f t="shared" si="104"/>
        <v>нд</v>
      </c>
      <c r="X129" s="227" t="str">
        <f t="shared" si="104"/>
        <v>нд</v>
      </c>
      <c r="Y129" s="227">
        <f t="shared" ref="Y129:AH129" si="108">IF((COUNTIF(Y130,"нд"))=(COUNTA(Y130)),"нд",SUMIF(Y130,"&gt;0",Y130))</f>
        <v>3.7669999999999999</v>
      </c>
      <c r="Z129" s="227" t="str">
        <f t="shared" si="108"/>
        <v>нд</v>
      </c>
      <c r="AA129" s="227" t="str">
        <f t="shared" si="108"/>
        <v>нд</v>
      </c>
      <c r="AB129" s="227">
        <f t="shared" si="108"/>
        <v>3.7669999999999999</v>
      </c>
      <c r="AC129" s="227" t="str">
        <f t="shared" si="108"/>
        <v>нд</v>
      </c>
      <c r="AD129" s="227" t="str">
        <f t="shared" si="108"/>
        <v>нд</v>
      </c>
      <c r="AE129" s="227" t="str">
        <f t="shared" si="108"/>
        <v>нд</v>
      </c>
      <c r="AF129" s="227" t="str">
        <f t="shared" si="108"/>
        <v>нд</v>
      </c>
      <c r="AG129" s="227" t="str">
        <f t="shared" si="108"/>
        <v>нд</v>
      </c>
      <c r="AH129" s="227" t="str">
        <f t="shared" si="108"/>
        <v>нд</v>
      </c>
      <c r="AI129" s="227">
        <f t="shared" ref="AI129:AR129" si="109">IF((COUNTIF(AI130,"нд"))=(COUNTA(AI130)),"нд",SUMIF(AI130,"&gt;0",AI130))</f>
        <v>4.2949999999999999</v>
      </c>
      <c r="AJ129" s="227" t="str">
        <f t="shared" si="109"/>
        <v>нд</v>
      </c>
      <c r="AK129" s="227" t="str">
        <f t="shared" si="109"/>
        <v>нд</v>
      </c>
      <c r="AL129" s="227">
        <f t="shared" si="109"/>
        <v>4.2949999999999999</v>
      </c>
      <c r="AM129" s="227" t="str">
        <f t="shared" si="109"/>
        <v>нд</v>
      </c>
      <c r="AN129" s="227" t="str">
        <f t="shared" si="109"/>
        <v>нд</v>
      </c>
      <c r="AO129" s="227" t="str">
        <f t="shared" si="109"/>
        <v>нд</v>
      </c>
      <c r="AP129" s="227" t="str">
        <f t="shared" si="109"/>
        <v>нд</v>
      </c>
      <c r="AQ129" s="227" t="str">
        <f t="shared" si="109"/>
        <v>нд</v>
      </c>
      <c r="AR129" s="227" t="str">
        <f t="shared" si="109"/>
        <v>нд</v>
      </c>
      <c r="AS129" s="227" t="str">
        <f t="shared" ref="AS129:BB129" si="110">IF((COUNTIF(AS130,"нд"))=(COUNTA(AS130)),"нд",SUMIF(AS130,"&gt;0",AS130))</f>
        <v>нд</v>
      </c>
      <c r="AT129" s="227" t="str">
        <f t="shared" si="110"/>
        <v>нд</v>
      </c>
      <c r="AU129" s="227" t="str">
        <f t="shared" si="110"/>
        <v>нд</v>
      </c>
      <c r="AV129" s="227" t="str">
        <f t="shared" si="110"/>
        <v>нд</v>
      </c>
      <c r="AW129" s="227" t="str">
        <f t="shared" si="110"/>
        <v>нд</v>
      </c>
      <c r="AX129" s="227" t="str">
        <f t="shared" si="110"/>
        <v>нд</v>
      </c>
      <c r="AY129" s="227" t="str">
        <f t="shared" si="110"/>
        <v>нд</v>
      </c>
      <c r="AZ129" s="227" t="str">
        <f t="shared" si="110"/>
        <v>нд</v>
      </c>
      <c r="BA129" s="227" t="str">
        <f t="shared" si="110"/>
        <v>нд</v>
      </c>
      <c r="BB129" s="227" t="str">
        <f t="shared" si="110"/>
        <v>нд</v>
      </c>
      <c r="BC129" s="227" t="str">
        <f t="shared" ref="BC129:BL129" si="111">IF((COUNTIF(BC130,"нд"))=(COUNTA(BC130)),"нд",SUMIF(BC130,"&gt;0",BC130))</f>
        <v>нд</v>
      </c>
      <c r="BD129" s="227" t="str">
        <f t="shared" si="111"/>
        <v>нд</v>
      </c>
      <c r="BE129" s="227" t="str">
        <f t="shared" si="111"/>
        <v>нд</v>
      </c>
      <c r="BF129" s="227" t="str">
        <f t="shared" si="111"/>
        <v>нд</v>
      </c>
      <c r="BG129" s="227" t="str">
        <f t="shared" si="111"/>
        <v>нд</v>
      </c>
      <c r="BH129" s="227" t="str">
        <f t="shared" si="111"/>
        <v>нд</v>
      </c>
      <c r="BI129" s="227" t="str">
        <f t="shared" si="111"/>
        <v>нд</v>
      </c>
      <c r="BJ129" s="227" t="str">
        <f t="shared" si="111"/>
        <v>нд</v>
      </c>
      <c r="BK129" s="227" t="str">
        <f t="shared" si="111"/>
        <v>нд</v>
      </c>
      <c r="BL129" s="227" t="str">
        <f t="shared" si="111"/>
        <v>нд</v>
      </c>
      <c r="BM129" s="227" t="str">
        <f t="shared" ref="BM129:CF129" si="112">IF((COUNTIF(BM130,"нд"))=(COUNTA(BM130)),"нд",SUMIF(BM130,"&gt;0",BM130))</f>
        <v>нд</v>
      </c>
      <c r="BN129" s="227" t="str">
        <f t="shared" si="112"/>
        <v>нд</v>
      </c>
      <c r="BO129" s="227" t="str">
        <f t="shared" si="112"/>
        <v>нд</v>
      </c>
      <c r="BP129" s="227" t="str">
        <f t="shared" si="112"/>
        <v>нд</v>
      </c>
      <c r="BQ129" s="227" t="str">
        <f t="shared" si="112"/>
        <v>нд</v>
      </c>
      <c r="BR129" s="227" t="str">
        <f t="shared" si="112"/>
        <v>нд</v>
      </c>
      <c r="BS129" s="227" t="str">
        <f t="shared" si="112"/>
        <v>нд</v>
      </c>
      <c r="BT129" s="227" t="str">
        <f t="shared" si="112"/>
        <v>нд</v>
      </c>
      <c r="BU129" s="227" t="str">
        <f t="shared" si="112"/>
        <v>нд</v>
      </c>
      <c r="BV129" s="227" t="str">
        <f t="shared" si="112"/>
        <v>нд</v>
      </c>
      <c r="BW129" s="227">
        <f t="shared" si="112"/>
        <v>8.0619999999999994</v>
      </c>
      <c r="BX129" s="227">
        <f t="shared" si="112"/>
        <v>0</v>
      </c>
      <c r="BY129" s="227">
        <f t="shared" si="112"/>
        <v>0</v>
      </c>
      <c r="BZ129" s="227">
        <f t="shared" si="112"/>
        <v>8.0619999999999994</v>
      </c>
      <c r="CA129" s="227">
        <f t="shared" si="112"/>
        <v>0</v>
      </c>
      <c r="CB129" s="227">
        <f t="shared" si="112"/>
        <v>0</v>
      </c>
      <c r="CC129" s="227">
        <f t="shared" si="112"/>
        <v>0</v>
      </c>
      <c r="CD129" s="227">
        <f t="shared" si="112"/>
        <v>0</v>
      </c>
      <c r="CE129" s="227">
        <f t="shared" si="112"/>
        <v>0</v>
      </c>
      <c r="CF129" s="227">
        <f t="shared" si="112"/>
        <v>0</v>
      </c>
      <c r="CG129" s="206"/>
    </row>
    <row r="130" spans="1:85" ht="47.25" x14ac:dyDescent="0.2">
      <c r="A130" s="212" t="s">
        <v>475</v>
      </c>
      <c r="B130" s="213" t="s">
        <v>741</v>
      </c>
      <c r="C130" s="212"/>
      <c r="D130" s="214" t="s">
        <v>440</v>
      </c>
      <c r="E130" s="214" t="s">
        <v>440</v>
      </c>
      <c r="F130" s="209" t="s">
        <v>440</v>
      </c>
      <c r="G130" s="209" t="s">
        <v>440</v>
      </c>
      <c r="H130" s="210">
        <f t="shared" ref="H130:O130" si="113">IF((COUNTIF(H131:H132,"нд"))=(COUNTA(H131:H132)),"нд",SUMIF(H131:H132,"&gt;0",H131:H132))</f>
        <v>8.0619999999999994</v>
      </c>
      <c r="I130" s="210">
        <f t="shared" si="113"/>
        <v>8.0619999999999994</v>
      </c>
      <c r="J130" s="210" t="s">
        <v>440</v>
      </c>
      <c r="K130" s="227" t="str">
        <f t="shared" si="113"/>
        <v>нд</v>
      </c>
      <c r="L130" s="227" t="str">
        <f t="shared" si="113"/>
        <v>нд</v>
      </c>
      <c r="M130" s="227" t="s">
        <v>440</v>
      </c>
      <c r="N130" s="227" t="str">
        <f t="shared" si="113"/>
        <v>нд</v>
      </c>
      <c r="O130" s="227" t="str">
        <f t="shared" si="113"/>
        <v>нд</v>
      </c>
      <c r="P130" s="227">
        <f t="shared" ref="P130:X130" si="114">IF((COUNTIF(P131:P132,"нд"))=(COUNTA(P131:P132)),"нд",SUMIF(P131:P132,"&gt;0",P131:P132))</f>
        <v>8.0619999999999994</v>
      </c>
      <c r="Q130" s="227" t="str">
        <f t="shared" si="114"/>
        <v>нд</v>
      </c>
      <c r="R130" s="227" t="str">
        <f t="shared" si="114"/>
        <v>нд</v>
      </c>
      <c r="S130" s="227" t="str">
        <f t="shared" si="114"/>
        <v>нд</v>
      </c>
      <c r="T130" s="227">
        <f t="shared" ref="T130" si="115">IF((COUNTIF(T131:T132,"нд"))=(COUNTA(T131:T132)),"нд",SUMIF(T131:T132,"&gt;0",T131:T132))</f>
        <v>8.0619999999999994</v>
      </c>
      <c r="U130" s="227" t="str">
        <f t="shared" si="114"/>
        <v>нд</v>
      </c>
      <c r="V130" s="227" t="str">
        <f t="shared" ref="V130" si="116">IF((COUNTIF(V131:V132,"нд"))=(COUNTA(V131:V132)),"нд",SUMIF(V131:V132,"&gt;0",V131:V132))</f>
        <v>нд</v>
      </c>
      <c r="W130" s="227" t="str">
        <f t="shared" si="114"/>
        <v>нд</v>
      </c>
      <c r="X130" s="227" t="str">
        <f t="shared" si="114"/>
        <v>нд</v>
      </c>
      <c r="Y130" s="227">
        <f t="shared" ref="Y130:AH130" si="117">IF((COUNTIF(Y131:Y132,"нд"))=(COUNTA(Y131:Y132)),"нд",SUMIF(Y131:Y132,"&gt;0",Y131:Y132))</f>
        <v>3.7669999999999999</v>
      </c>
      <c r="Z130" s="227" t="str">
        <f t="shared" si="117"/>
        <v>нд</v>
      </c>
      <c r="AA130" s="227" t="str">
        <f t="shared" si="117"/>
        <v>нд</v>
      </c>
      <c r="AB130" s="227">
        <f t="shared" si="117"/>
        <v>3.7669999999999999</v>
      </c>
      <c r="AC130" s="227" t="str">
        <f t="shared" si="117"/>
        <v>нд</v>
      </c>
      <c r="AD130" s="227" t="str">
        <f t="shared" si="117"/>
        <v>нд</v>
      </c>
      <c r="AE130" s="227" t="str">
        <f t="shared" si="117"/>
        <v>нд</v>
      </c>
      <c r="AF130" s="227" t="str">
        <f t="shared" si="117"/>
        <v>нд</v>
      </c>
      <c r="AG130" s="227" t="str">
        <f t="shared" si="117"/>
        <v>нд</v>
      </c>
      <c r="AH130" s="227" t="str">
        <f t="shared" si="117"/>
        <v>нд</v>
      </c>
      <c r="AI130" s="227">
        <f t="shared" ref="AI130:AR130" si="118">IF((COUNTIF(AI131:AI132,"нд"))=(COUNTA(AI131:AI132)),"нд",SUMIF(AI131:AI132,"&gt;0",AI131:AI132))</f>
        <v>4.2949999999999999</v>
      </c>
      <c r="AJ130" s="227" t="str">
        <f t="shared" si="118"/>
        <v>нд</v>
      </c>
      <c r="AK130" s="227" t="str">
        <f t="shared" si="118"/>
        <v>нд</v>
      </c>
      <c r="AL130" s="227">
        <f t="shared" si="118"/>
        <v>4.2949999999999999</v>
      </c>
      <c r="AM130" s="227" t="str">
        <f t="shared" si="118"/>
        <v>нд</v>
      </c>
      <c r="AN130" s="227" t="str">
        <f t="shared" si="118"/>
        <v>нд</v>
      </c>
      <c r="AO130" s="227" t="str">
        <f t="shared" si="118"/>
        <v>нд</v>
      </c>
      <c r="AP130" s="227" t="str">
        <f t="shared" si="118"/>
        <v>нд</v>
      </c>
      <c r="AQ130" s="227" t="str">
        <f t="shared" si="118"/>
        <v>нд</v>
      </c>
      <c r="AR130" s="227" t="str">
        <f t="shared" si="118"/>
        <v>нд</v>
      </c>
      <c r="AS130" s="227" t="str">
        <f t="shared" ref="AS130:BB130" si="119">IF((COUNTIF(AS131:AS132,"нд"))=(COUNTA(AS131:AS132)),"нд",SUMIF(AS131:AS132,"&gt;0",AS131:AS132))</f>
        <v>нд</v>
      </c>
      <c r="AT130" s="227" t="str">
        <f t="shared" si="119"/>
        <v>нд</v>
      </c>
      <c r="AU130" s="227" t="str">
        <f t="shared" si="119"/>
        <v>нд</v>
      </c>
      <c r="AV130" s="227" t="str">
        <f t="shared" si="119"/>
        <v>нд</v>
      </c>
      <c r="AW130" s="227" t="str">
        <f t="shared" si="119"/>
        <v>нд</v>
      </c>
      <c r="AX130" s="227" t="str">
        <f t="shared" si="119"/>
        <v>нд</v>
      </c>
      <c r="AY130" s="227" t="str">
        <f t="shared" si="119"/>
        <v>нд</v>
      </c>
      <c r="AZ130" s="227" t="str">
        <f t="shared" si="119"/>
        <v>нд</v>
      </c>
      <c r="BA130" s="227" t="str">
        <f t="shared" si="119"/>
        <v>нд</v>
      </c>
      <c r="BB130" s="227" t="str">
        <f t="shared" si="119"/>
        <v>нд</v>
      </c>
      <c r="BC130" s="227" t="str">
        <f t="shared" ref="BC130:BL130" si="120">IF((COUNTIF(BC131:BC132,"нд"))=(COUNTA(BC131:BC132)),"нд",SUMIF(BC131:BC132,"&gt;0",BC131:BC132))</f>
        <v>нд</v>
      </c>
      <c r="BD130" s="227" t="str">
        <f t="shared" si="120"/>
        <v>нд</v>
      </c>
      <c r="BE130" s="227" t="str">
        <f t="shared" si="120"/>
        <v>нд</v>
      </c>
      <c r="BF130" s="227" t="str">
        <f t="shared" si="120"/>
        <v>нд</v>
      </c>
      <c r="BG130" s="227" t="str">
        <f t="shared" si="120"/>
        <v>нд</v>
      </c>
      <c r="BH130" s="227" t="str">
        <f t="shared" si="120"/>
        <v>нд</v>
      </c>
      <c r="BI130" s="227" t="str">
        <f t="shared" si="120"/>
        <v>нд</v>
      </c>
      <c r="BJ130" s="227" t="str">
        <f t="shared" si="120"/>
        <v>нд</v>
      </c>
      <c r="BK130" s="227" t="str">
        <f t="shared" si="120"/>
        <v>нд</v>
      </c>
      <c r="BL130" s="227" t="str">
        <f t="shared" si="120"/>
        <v>нд</v>
      </c>
      <c r="BM130" s="227" t="str">
        <f t="shared" ref="BM130:CF130" si="121">IF((COUNTIF(BM131:BM132,"нд"))=(COUNTA(BM131:BM132)),"нд",SUMIF(BM131:BM132,"&gt;0",BM131:BM132))</f>
        <v>нд</v>
      </c>
      <c r="BN130" s="227" t="str">
        <f t="shared" si="121"/>
        <v>нд</v>
      </c>
      <c r="BO130" s="227" t="str">
        <f t="shared" si="121"/>
        <v>нд</v>
      </c>
      <c r="BP130" s="227" t="str">
        <f t="shared" si="121"/>
        <v>нд</v>
      </c>
      <c r="BQ130" s="227" t="str">
        <f t="shared" si="121"/>
        <v>нд</v>
      </c>
      <c r="BR130" s="227" t="str">
        <f t="shared" si="121"/>
        <v>нд</v>
      </c>
      <c r="BS130" s="227" t="str">
        <f t="shared" si="121"/>
        <v>нд</v>
      </c>
      <c r="BT130" s="227" t="str">
        <f t="shared" si="121"/>
        <v>нд</v>
      </c>
      <c r="BU130" s="227" t="str">
        <f t="shared" si="121"/>
        <v>нд</v>
      </c>
      <c r="BV130" s="227" t="str">
        <f t="shared" si="121"/>
        <v>нд</v>
      </c>
      <c r="BW130" s="227">
        <f t="shared" si="121"/>
        <v>8.0619999999999994</v>
      </c>
      <c r="BX130" s="227">
        <f t="shared" si="121"/>
        <v>0</v>
      </c>
      <c r="BY130" s="227">
        <f t="shared" si="121"/>
        <v>0</v>
      </c>
      <c r="BZ130" s="227">
        <f t="shared" si="121"/>
        <v>8.0619999999999994</v>
      </c>
      <c r="CA130" s="227">
        <f t="shared" si="121"/>
        <v>0</v>
      </c>
      <c r="CB130" s="227">
        <f t="shared" si="121"/>
        <v>0</v>
      </c>
      <c r="CC130" s="227">
        <f t="shared" si="121"/>
        <v>0</v>
      </c>
      <c r="CD130" s="227">
        <f t="shared" si="121"/>
        <v>0</v>
      </c>
      <c r="CE130" s="227">
        <f t="shared" si="121"/>
        <v>0</v>
      </c>
      <c r="CF130" s="227">
        <f t="shared" si="121"/>
        <v>0</v>
      </c>
      <c r="CG130" s="206"/>
    </row>
    <row r="131" spans="1:85" x14ac:dyDescent="0.2">
      <c r="A131" s="220"/>
      <c r="B131" s="221" t="s">
        <v>742</v>
      </c>
      <c r="C131" s="220" t="s">
        <v>743</v>
      </c>
      <c r="D131" s="222"/>
      <c r="E131" s="222">
        <v>2021</v>
      </c>
      <c r="F131" s="222">
        <v>2021</v>
      </c>
      <c r="G131" s="206"/>
      <c r="H131" s="223">
        <v>3.7669999999999999</v>
      </c>
      <c r="I131" s="223">
        <v>3.7669999999999999</v>
      </c>
      <c r="J131" s="218">
        <v>43709</v>
      </c>
      <c r="K131" s="228"/>
      <c r="L131" s="228"/>
      <c r="M131" s="228"/>
      <c r="N131" s="228"/>
      <c r="O131" s="228"/>
      <c r="P131" s="230">
        <v>3.7669999999999999</v>
      </c>
      <c r="Q131" s="228"/>
      <c r="R131" s="228"/>
      <c r="S131" s="228"/>
      <c r="T131" s="230">
        <v>3.7669999999999999</v>
      </c>
      <c r="U131" s="228"/>
      <c r="V131" s="230"/>
      <c r="W131" s="228"/>
      <c r="X131" s="228"/>
      <c r="Y131" s="230">
        <v>3.7669999999999999</v>
      </c>
      <c r="Z131" s="230"/>
      <c r="AA131" s="230"/>
      <c r="AB131" s="230">
        <v>3.7669999999999999</v>
      </c>
      <c r="AC131" s="230"/>
      <c r="AD131" s="228"/>
      <c r="AE131" s="228"/>
      <c r="AF131" s="228"/>
      <c r="AG131" s="228"/>
      <c r="AH131" s="228"/>
      <c r="AI131" s="230"/>
      <c r="AJ131" s="230"/>
      <c r="AK131" s="230"/>
      <c r="AL131" s="230"/>
      <c r="AM131" s="230"/>
      <c r="AN131" s="228"/>
      <c r="AO131" s="228"/>
      <c r="AP131" s="228"/>
      <c r="AQ131" s="228"/>
      <c r="AR131" s="228"/>
      <c r="AS131" s="230"/>
      <c r="AT131" s="230"/>
      <c r="AU131" s="230"/>
      <c r="AV131" s="230"/>
      <c r="AW131" s="230"/>
      <c r="AX131" s="228"/>
      <c r="AY131" s="228"/>
      <c r="AZ131" s="228"/>
      <c r="BA131" s="228"/>
      <c r="BB131" s="228"/>
      <c r="BC131" s="230"/>
      <c r="BD131" s="230"/>
      <c r="BE131" s="230"/>
      <c r="BF131" s="230"/>
      <c r="BG131" s="230"/>
      <c r="BH131" s="228"/>
      <c r="BI131" s="228"/>
      <c r="BJ131" s="228"/>
      <c r="BK131" s="228"/>
      <c r="BL131" s="228"/>
      <c r="BM131" s="230"/>
      <c r="BN131" s="230"/>
      <c r="BO131" s="230"/>
      <c r="BP131" s="230"/>
      <c r="BQ131" s="230"/>
      <c r="BR131" s="228"/>
      <c r="BS131" s="228"/>
      <c r="BT131" s="228"/>
      <c r="BU131" s="228"/>
      <c r="BV131" s="228"/>
      <c r="BW131" s="230">
        <f t="shared" si="74"/>
        <v>3.7669999999999999</v>
      </c>
      <c r="BX131" s="230">
        <f t="shared" si="75"/>
        <v>0</v>
      </c>
      <c r="BY131" s="230">
        <f t="shared" si="76"/>
        <v>0</v>
      </c>
      <c r="BZ131" s="230">
        <f t="shared" si="77"/>
        <v>3.7669999999999999</v>
      </c>
      <c r="CA131" s="230">
        <f t="shared" si="78"/>
        <v>0</v>
      </c>
      <c r="CB131" s="230">
        <f t="shared" si="79"/>
        <v>0</v>
      </c>
      <c r="CC131" s="230">
        <f t="shared" si="80"/>
        <v>0</v>
      </c>
      <c r="CD131" s="230">
        <f t="shared" si="81"/>
        <v>0</v>
      </c>
      <c r="CE131" s="230">
        <f t="shared" si="82"/>
        <v>0</v>
      </c>
      <c r="CF131" s="230">
        <f t="shared" si="83"/>
        <v>0</v>
      </c>
      <c r="CG131" s="206"/>
    </row>
    <row r="132" spans="1:85" x14ac:dyDescent="0.2">
      <c r="A132" s="220"/>
      <c r="B132" s="221" t="s">
        <v>742</v>
      </c>
      <c r="C132" s="220" t="s">
        <v>821</v>
      </c>
      <c r="D132" s="222"/>
      <c r="E132" s="222">
        <v>2022</v>
      </c>
      <c r="F132" s="222">
        <v>2022</v>
      </c>
      <c r="G132" s="206"/>
      <c r="H132" s="223">
        <v>4.2949999999999999</v>
      </c>
      <c r="I132" s="223">
        <v>4.2949999999999999</v>
      </c>
      <c r="J132" s="218">
        <v>43709</v>
      </c>
      <c r="K132" s="228"/>
      <c r="L132" s="228"/>
      <c r="M132" s="228"/>
      <c r="N132" s="228"/>
      <c r="O132" s="228"/>
      <c r="P132" s="230">
        <v>4.2949999999999999</v>
      </c>
      <c r="Q132" s="228"/>
      <c r="R132" s="228"/>
      <c r="S132" s="228"/>
      <c r="T132" s="230">
        <v>4.2949999999999999</v>
      </c>
      <c r="U132" s="228"/>
      <c r="V132" s="230"/>
      <c r="W132" s="228"/>
      <c r="X132" s="228"/>
      <c r="Y132" s="230"/>
      <c r="Z132" s="230"/>
      <c r="AA132" s="230"/>
      <c r="AB132" s="230"/>
      <c r="AC132" s="230"/>
      <c r="AD132" s="228"/>
      <c r="AE132" s="228"/>
      <c r="AF132" s="228"/>
      <c r="AG132" s="228"/>
      <c r="AH132" s="228"/>
      <c r="AI132" s="230">
        <v>4.2949999999999999</v>
      </c>
      <c r="AJ132" s="230"/>
      <c r="AK132" s="230"/>
      <c r="AL132" s="230">
        <v>4.2949999999999999</v>
      </c>
      <c r="AM132" s="230"/>
      <c r="AN132" s="228"/>
      <c r="AO132" s="228"/>
      <c r="AP132" s="228"/>
      <c r="AQ132" s="228"/>
      <c r="AR132" s="228"/>
      <c r="AS132" s="230"/>
      <c r="AT132" s="230"/>
      <c r="AU132" s="230"/>
      <c r="AV132" s="230"/>
      <c r="AW132" s="230"/>
      <c r="AX132" s="228"/>
      <c r="AY132" s="228"/>
      <c r="AZ132" s="228"/>
      <c r="BA132" s="228"/>
      <c r="BB132" s="228"/>
      <c r="BC132" s="230"/>
      <c r="BD132" s="230"/>
      <c r="BE132" s="230"/>
      <c r="BF132" s="230"/>
      <c r="BG132" s="230"/>
      <c r="BH132" s="228"/>
      <c r="BI132" s="228"/>
      <c r="BJ132" s="228"/>
      <c r="BK132" s="228"/>
      <c r="BL132" s="228"/>
      <c r="BM132" s="230"/>
      <c r="BN132" s="230"/>
      <c r="BO132" s="230"/>
      <c r="BP132" s="230"/>
      <c r="BQ132" s="230"/>
      <c r="BR132" s="228"/>
      <c r="BS132" s="228"/>
      <c r="BT132" s="228"/>
      <c r="BU132" s="228"/>
      <c r="BV132" s="228"/>
      <c r="BW132" s="230">
        <f t="shared" si="74"/>
        <v>4.2949999999999999</v>
      </c>
      <c r="BX132" s="230">
        <f t="shared" si="75"/>
        <v>0</v>
      </c>
      <c r="BY132" s="230">
        <f t="shared" si="76"/>
        <v>0</v>
      </c>
      <c r="BZ132" s="230">
        <f t="shared" si="77"/>
        <v>4.2949999999999999</v>
      </c>
      <c r="CA132" s="230">
        <f t="shared" si="78"/>
        <v>0</v>
      </c>
      <c r="CB132" s="230">
        <f t="shared" si="79"/>
        <v>0</v>
      </c>
      <c r="CC132" s="230">
        <f t="shared" si="80"/>
        <v>0</v>
      </c>
      <c r="CD132" s="230">
        <f t="shared" si="81"/>
        <v>0</v>
      </c>
      <c r="CE132" s="230">
        <f t="shared" si="82"/>
        <v>0</v>
      </c>
      <c r="CF132" s="230">
        <f t="shared" si="83"/>
        <v>0</v>
      </c>
      <c r="CG132" s="206"/>
    </row>
    <row r="133" spans="1:85" ht="47.25" x14ac:dyDescent="0.2">
      <c r="A133" s="212" t="s">
        <v>473</v>
      </c>
      <c r="B133" s="213" t="s">
        <v>744</v>
      </c>
      <c r="C133" s="212"/>
      <c r="D133" s="214" t="s">
        <v>440</v>
      </c>
      <c r="E133" s="214" t="s">
        <v>440</v>
      </c>
      <c r="F133" s="214" t="s">
        <v>440</v>
      </c>
      <c r="G133" s="214" t="s">
        <v>440</v>
      </c>
      <c r="H133" s="207" t="s">
        <v>440</v>
      </c>
      <c r="I133" s="207" t="s">
        <v>440</v>
      </c>
      <c r="J133" s="214" t="s">
        <v>440</v>
      </c>
      <c r="K133" s="225" t="s">
        <v>440</v>
      </c>
      <c r="L133" s="225" t="s">
        <v>440</v>
      </c>
      <c r="M133" s="225" t="s">
        <v>440</v>
      </c>
      <c r="N133" s="225" t="s">
        <v>440</v>
      </c>
      <c r="O133" s="225" t="s">
        <v>440</v>
      </c>
      <c r="P133" s="225" t="s">
        <v>440</v>
      </c>
      <c r="Q133" s="225" t="s">
        <v>440</v>
      </c>
      <c r="R133" s="225" t="s">
        <v>440</v>
      </c>
      <c r="S133" s="225" t="s">
        <v>440</v>
      </c>
      <c r="T133" s="225" t="s">
        <v>440</v>
      </c>
      <c r="U133" s="225" t="s">
        <v>440</v>
      </c>
      <c r="V133" s="225" t="s">
        <v>440</v>
      </c>
      <c r="W133" s="225" t="s">
        <v>440</v>
      </c>
      <c r="X133" s="225" t="s">
        <v>440</v>
      </c>
      <c r="Y133" s="225" t="s">
        <v>440</v>
      </c>
      <c r="Z133" s="225" t="s">
        <v>440</v>
      </c>
      <c r="AA133" s="225" t="s">
        <v>440</v>
      </c>
      <c r="AB133" s="225" t="s">
        <v>440</v>
      </c>
      <c r="AC133" s="225" t="s">
        <v>440</v>
      </c>
      <c r="AD133" s="225" t="s">
        <v>440</v>
      </c>
      <c r="AE133" s="225" t="s">
        <v>440</v>
      </c>
      <c r="AF133" s="225" t="s">
        <v>440</v>
      </c>
      <c r="AG133" s="225" t="s">
        <v>440</v>
      </c>
      <c r="AH133" s="225" t="s">
        <v>440</v>
      </c>
      <c r="AI133" s="225" t="s">
        <v>440</v>
      </c>
      <c r="AJ133" s="225" t="s">
        <v>440</v>
      </c>
      <c r="AK133" s="225" t="s">
        <v>440</v>
      </c>
      <c r="AL133" s="225" t="s">
        <v>440</v>
      </c>
      <c r="AM133" s="225" t="s">
        <v>440</v>
      </c>
      <c r="AN133" s="225" t="s">
        <v>440</v>
      </c>
      <c r="AO133" s="225" t="s">
        <v>440</v>
      </c>
      <c r="AP133" s="225" t="s">
        <v>440</v>
      </c>
      <c r="AQ133" s="225" t="s">
        <v>440</v>
      </c>
      <c r="AR133" s="225" t="s">
        <v>440</v>
      </c>
      <c r="AS133" s="225" t="s">
        <v>440</v>
      </c>
      <c r="AT133" s="225" t="s">
        <v>440</v>
      </c>
      <c r="AU133" s="225" t="s">
        <v>440</v>
      </c>
      <c r="AV133" s="225" t="s">
        <v>440</v>
      </c>
      <c r="AW133" s="225" t="s">
        <v>440</v>
      </c>
      <c r="AX133" s="225" t="s">
        <v>440</v>
      </c>
      <c r="AY133" s="225" t="s">
        <v>440</v>
      </c>
      <c r="AZ133" s="225" t="s">
        <v>440</v>
      </c>
      <c r="BA133" s="225" t="s">
        <v>440</v>
      </c>
      <c r="BB133" s="225" t="s">
        <v>440</v>
      </c>
      <c r="BC133" s="225" t="s">
        <v>440</v>
      </c>
      <c r="BD133" s="225" t="s">
        <v>440</v>
      </c>
      <c r="BE133" s="225" t="s">
        <v>440</v>
      </c>
      <c r="BF133" s="225" t="s">
        <v>440</v>
      </c>
      <c r="BG133" s="225" t="s">
        <v>440</v>
      </c>
      <c r="BH133" s="225" t="s">
        <v>440</v>
      </c>
      <c r="BI133" s="225" t="s">
        <v>440</v>
      </c>
      <c r="BJ133" s="225" t="s">
        <v>440</v>
      </c>
      <c r="BK133" s="225" t="s">
        <v>440</v>
      </c>
      <c r="BL133" s="225" t="s">
        <v>440</v>
      </c>
      <c r="BM133" s="225" t="s">
        <v>440</v>
      </c>
      <c r="BN133" s="225" t="s">
        <v>440</v>
      </c>
      <c r="BO133" s="225" t="s">
        <v>440</v>
      </c>
      <c r="BP133" s="225" t="s">
        <v>440</v>
      </c>
      <c r="BQ133" s="225" t="s">
        <v>440</v>
      </c>
      <c r="BR133" s="225" t="s">
        <v>440</v>
      </c>
      <c r="BS133" s="225" t="s">
        <v>440</v>
      </c>
      <c r="BT133" s="225" t="s">
        <v>440</v>
      </c>
      <c r="BU133" s="225" t="s">
        <v>440</v>
      </c>
      <c r="BV133" s="225" t="s">
        <v>440</v>
      </c>
      <c r="BW133" s="225" t="s">
        <v>440</v>
      </c>
      <c r="BX133" s="225" t="s">
        <v>440</v>
      </c>
      <c r="BY133" s="225" t="s">
        <v>440</v>
      </c>
      <c r="BZ133" s="225" t="s">
        <v>440</v>
      </c>
      <c r="CA133" s="225" t="s">
        <v>440</v>
      </c>
      <c r="CB133" s="225" t="s">
        <v>440</v>
      </c>
      <c r="CC133" s="225" t="s">
        <v>440</v>
      </c>
      <c r="CD133" s="225" t="s">
        <v>440</v>
      </c>
      <c r="CE133" s="225" t="s">
        <v>440</v>
      </c>
      <c r="CF133" s="225" t="s">
        <v>440</v>
      </c>
      <c r="CG133" s="206"/>
    </row>
    <row r="134" spans="1:85" ht="47.25" x14ac:dyDescent="0.2">
      <c r="A134" s="212" t="s">
        <v>472</v>
      </c>
      <c r="B134" s="213" t="s">
        <v>745</v>
      </c>
      <c r="C134" s="212"/>
      <c r="D134" s="214" t="s">
        <v>440</v>
      </c>
      <c r="E134" s="214" t="s">
        <v>440</v>
      </c>
      <c r="F134" s="214" t="s">
        <v>440</v>
      </c>
      <c r="G134" s="214" t="s">
        <v>440</v>
      </c>
      <c r="H134" s="207" t="s">
        <v>440</v>
      </c>
      <c r="I134" s="207" t="s">
        <v>440</v>
      </c>
      <c r="J134" s="214" t="s">
        <v>440</v>
      </c>
      <c r="K134" s="225" t="s">
        <v>440</v>
      </c>
      <c r="L134" s="225" t="s">
        <v>440</v>
      </c>
      <c r="M134" s="225" t="s">
        <v>440</v>
      </c>
      <c r="N134" s="225" t="s">
        <v>440</v>
      </c>
      <c r="O134" s="225" t="s">
        <v>440</v>
      </c>
      <c r="P134" s="225" t="s">
        <v>440</v>
      </c>
      <c r="Q134" s="225" t="s">
        <v>440</v>
      </c>
      <c r="R134" s="225" t="s">
        <v>440</v>
      </c>
      <c r="S134" s="225" t="s">
        <v>440</v>
      </c>
      <c r="T134" s="225" t="s">
        <v>440</v>
      </c>
      <c r="U134" s="225" t="s">
        <v>440</v>
      </c>
      <c r="V134" s="225" t="s">
        <v>440</v>
      </c>
      <c r="W134" s="225" t="s">
        <v>440</v>
      </c>
      <c r="X134" s="225" t="s">
        <v>440</v>
      </c>
      <c r="Y134" s="225" t="s">
        <v>440</v>
      </c>
      <c r="Z134" s="225" t="s">
        <v>440</v>
      </c>
      <c r="AA134" s="225" t="s">
        <v>440</v>
      </c>
      <c r="AB134" s="225" t="s">
        <v>440</v>
      </c>
      <c r="AC134" s="225" t="s">
        <v>440</v>
      </c>
      <c r="AD134" s="225" t="s">
        <v>440</v>
      </c>
      <c r="AE134" s="225" t="s">
        <v>440</v>
      </c>
      <c r="AF134" s="225" t="s">
        <v>440</v>
      </c>
      <c r="AG134" s="225" t="s">
        <v>440</v>
      </c>
      <c r="AH134" s="225" t="s">
        <v>440</v>
      </c>
      <c r="AI134" s="225" t="s">
        <v>440</v>
      </c>
      <c r="AJ134" s="225" t="s">
        <v>440</v>
      </c>
      <c r="AK134" s="225" t="s">
        <v>440</v>
      </c>
      <c r="AL134" s="225" t="s">
        <v>440</v>
      </c>
      <c r="AM134" s="225" t="s">
        <v>440</v>
      </c>
      <c r="AN134" s="225" t="s">
        <v>440</v>
      </c>
      <c r="AO134" s="225" t="s">
        <v>440</v>
      </c>
      <c r="AP134" s="225" t="s">
        <v>440</v>
      </c>
      <c r="AQ134" s="225" t="s">
        <v>440</v>
      </c>
      <c r="AR134" s="225" t="s">
        <v>440</v>
      </c>
      <c r="AS134" s="225" t="s">
        <v>440</v>
      </c>
      <c r="AT134" s="225" t="s">
        <v>440</v>
      </c>
      <c r="AU134" s="225" t="s">
        <v>440</v>
      </c>
      <c r="AV134" s="225" t="s">
        <v>440</v>
      </c>
      <c r="AW134" s="225" t="s">
        <v>440</v>
      </c>
      <c r="AX134" s="225" t="s">
        <v>440</v>
      </c>
      <c r="AY134" s="225" t="s">
        <v>440</v>
      </c>
      <c r="AZ134" s="225" t="s">
        <v>440</v>
      </c>
      <c r="BA134" s="225" t="s">
        <v>440</v>
      </c>
      <c r="BB134" s="225" t="s">
        <v>440</v>
      </c>
      <c r="BC134" s="225" t="s">
        <v>440</v>
      </c>
      <c r="BD134" s="225" t="s">
        <v>440</v>
      </c>
      <c r="BE134" s="225" t="s">
        <v>440</v>
      </c>
      <c r="BF134" s="225" t="s">
        <v>440</v>
      </c>
      <c r="BG134" s="225" t="s">
        <v>440</v>
      </c>
      <c r="BH134" s="225" t="s">
        <v>440</v>
      </c>
      <c r="BI134" s="225" t="s">
        <v>440</v>
      </c>
      <c r="BJ134" s="225" t="s">
        <v>440</v>
      </c>
      <c r="BK134" s="225" t="s">
        <v>440</v>
      </c>
      <c r="BL134" s="225" t="s">
        <v>440</v>
      </c>
      <c r="BM134" s="225" t="s">
        <v>440</v>
      </c>
      <c r="BN134" s="225" t="s">
        <v>440</v>
      </c>
      <c r="BO134" s="225" t="s">
        <v>440</v>
      </c>
      <c r="BP134" s="225" t="s">
        <v>440</v>
      </c>
      <c r="BQ134" s="225" t="s">
        <v>440</v>
      </c>
      <c r="BR134" s="225" t="s">
        <v>440</v>
      </c>
      <c r="BS134" s="225" t="s">
        <v>440</v>
      </c>
      <c r="BT134" s="225" t="s">
        <v>440</v>
      </c>
      <c r="BU134" s="225" t="s">
        <v>440</v>
      </c>
      <c r="BV134" s="225" t="s">
        <v>440</v>
      </c>
      <c r="BW134" s="225" t="s">
        <v>440</v>
      </c>
      <c r="BX134" s="225" t="s">
        <v>440</v>
      </c>
      <c r="BY134" s="225" t="s">
        <v>440</v>
      </c>
      <c r="BZ134" s="225" t="s">
        <v>440</v>
      </c>
      <c r="CA134" s="225" t="s">
        <v>440</v>
      </c>
      <c r="CB134" s="225" t="s">
        <v>440</v>
      </c>
      <c r="CC134" s="225" t="s">
        <v>440</v>
      </c>
      <c r="CD134" s="225" t="s">
        <v>440</v>
      </c>
      <c r="CE134" s="225" t="s">
        <v>440</v>
      </c>
      <c r="CF134" s="225" t="s">
        <v>440</v>
      </c>
      <c r="CG134" s="206"/>
    </row>
    <row r="135" spans="1:85" ht="47.25" x14ac:dyDescent="0.2">
      <c r="A135" s="212" t="s">
        <v>471</v>
      </c>
      <c r="B135" s="213" t="s">
        <v>746</v>
      </c>
      <c r="C135" s="212"/>
      <c r="D135" s="214" t="s">
        <v>440</v>
      </c>
      <c r="E135" s="214" t="s">
        <v>440</v>
      </c>
      <c r="F135" s="214" t="s">
        <v>440</v>
      </c>
      <c r="G135" s="214" t="s">
        <v>440</v>
      </c>
      <c r="H135" s="207" t="s">
        <v>440</v>
      </c>
      <c r="I135" s="207" t="s">
        <v>440</v>
      </c>
      <c r="J135" s="214" t="s">
        <v>440</v>
      </c>
      <c r="K135" s="225" t="s">
        <v>440</v>
      </c>
      <c r="L135" s="225" t="s">
        <v>440</v>
      </c>
      <c r="M135" s="225" t="s">
        <v>440</v>
      </c>
      <c r="N135" s="225" t="s">
        <v>440</v>
      </c>
      <c r="O135" s="225" t="s">
        <v>440</v>
      </c>
      <c r="P135" s="225" t="s">
        <v>440</v>
      </c>
      <c r="Q135" s="225" t="s">
        <v>440</v>
      </c>
      <c r="R135" s="225" t="s">
        <v>440</v>
      </c>
      <c r="S135" s="225" t="s">
        <v>440</v>
      </c>
      <c r="T135" s="225" t="s">
        <v>440</v>
      </c>
      <c r="U135" s="225" t="s">
        <v>440</v>
      </c>
      <c r="V135" s="225" t="s">
        <v>440</v>
      </c>
      <c r="W135" s="225" t="s">
        <v>440</v>
      </c>
      <c r="X135" s="225" t="s">
        <v>440</v>
      </c>
      <c r="Y135" s="225" t="s">
        <v>440</v>
      </c>
      <c r="Z135" s="225" t="s">
        <v>440</v>
      </c>
      <c r="AA135" s="225" t="s">
        <v>440</v>
      </c>
      <c r="AB135" s="225" t="s">
        <v>440</v>
      </c>
      <c r="AC135" s="225" t="s">
        <v>440</v>
      </c>
      <c r="AD135" s="225" t="s">
        <v>440</v>
      </c>
      <c r="AE135" s="225" t="s">
        <v>440</v>
      </c>
      <c r="AF135" s="225" t="s">
        <v>440</v>
      </c>
      <c r="AG135" s="225" t="s">
        <v>440</v>
      </c>
      <c r="AH135" s="225" t="s">
        <v>440</v>
      </c>
      <c r="AI135" s="225" t="s">
        <v>440</v>
      </c>
      <c r="AJ135" s="225" t="s">
        <v>440</v>
      </c>
      <c r="AK135" s="225" t="s">
        <v>440</v>
      </c>
      <c r="AL135" s="225" t="s">
        <v>440</v>
      </c>
      <c r="AM135" s="225" t="s">
        <v>440</v>
      </c>
      <c r="AN135" s="225" t="s">
        <v>440</v>
      </c>
      <c r="AO135" s="225" t="s">
        <v>440</v>
      </c>
      <c r="AP135" s="225" t="s">
        <v>440</v>
      </c>
      <c r="AQ135" s="225" t="s">
        <v>440</v>
      </c>
      <c r="AR135" s="225" t="s">
        <v>440</v>
      </c>
      <c r="AS135" s="225" t="s">
        <v>440</v>
      </c>
      <c r="AT135" s="225" t="s">
        <v>440</v>
      </c>
      <c r="AU135" s="225" t="s">
        <v>440</v>
      </c>
      <c r="AV135" s="225" t="s">
        <v>440</v>
      </c>
      <c r="AW135" s="225" t="s">
        <v>440</v>
      </c>
      <c r="AX135" s="225" t="s">
        <v>440</v>
      </c>
      <c r="AY135" s="225" t="s">
        <v>440</v>
      </c>
      <c r="AZ135" s="225" t="s">
        <v>440</v>
      </c>
      <c r="BA135" s="225" t="s">
        <v>440</v>
      </c>
      <c r="BB135" s="225" t="s">
        <v>440</v>
      </c>
      <c r="BC135" s="225" t="s">
        <v>440</v>
      </c>
      <c r="BD135" s="225" t="s">
        <v>440</v>
      </c>
      <c r="BE135" s="225" t="s">
        <v>440</v>
      </c>
      <c r="BF135" s="225" t="s">
        <v>440</v>
      </c>
      <c r="BG135" s="225" t="s">
        <v>440</v>
      </c>
      <c r="BH135" s="225" t="s">
        <v>440</v>
      </c>
      <c r="BI135" s="225" t="s">
        <v>440</v>
      </c>
      <c r="BJ135" s="225" t="s">
        <v>440</v>
      </c>
      <c r="BK135" s="225" t="s">
        <v>440</v>
      </c>
      <c r="BL135" s="225" t="s">
        <v>440</v>
      </c>
      <c r="BM135" s="225" t="s">
        <v>440</v>
      </c>
      <c r="BN135" s="225" t="s">
        <v>440</v>
      </c>
      <c r="BO135" s="225" t="s">
        <v>440</v>
      </c>
      <c r="BP135" s="225" t="s">
        <v>440</v>
      </c>
      <c r="BQ135" s="225" t="s">
        <v>440</v>
      </c>
      <c r="BR135" s="225" t="s">
        <v>440</v>
      </c>
      <c r="BS135" s="225" t="s">
        <v>440</v>
      </c>
      <c r="BT135" s="225" t="s">
        <v>440</v>
      </c>
      <c r="BU135" s="225" t="s">
        <v>440</v>
      </c>
      <c r="BV135" s="225" t="s">
        <v>440</v>
      </c>
      <c r="BW135" s="225" t="s">
        <v>440</v>
      </c>
      <c r="BX135" s="225" t="s">
        <v>440</v>
      </c>
      <c r="BY135" s="225" t="s">
        <v>440</v>
      </c>
      <c r="BZ135" s="225" t="s">
        <v>440</v>
      </c>
      <c r="CA135" s="225" t="s">
        <v>440</v>
      </c>
      <c r="CB135" s="225" t="s">
        <v>440</v>
      </c>
      <c r="CC135" s="225" t="s">
        <v>440</v>
      </c>
      <c r="CD135" s="225" t="s">
        <v>440</v>
      </c>
      <c r="CE135" s="225" t="s">
        <v>440</v>
      </c>
      <c r="CF135" s="225" t="s">
        <v>440</v>
      </c>
      <c r="CG135" s="206"/>
    </row>
    <row r="136" spans="1:85" ht="63" x14ac:dyDescent="0.2">
      <c r="A136" s="212" t="s">
        <v>747</v>
      </c>
      <c r="B136" s="213" t="s">
        <v>748</v>
      </c>
      <c r="C136" s="212"/>
      <c r="D136" s="214" t="s">
        <v>440</v>
      </c>
      <c r="E136" s="214" t="s">
        <v>440</v>
      </c>
      <c r="F136" s="214" t="s">
        <v>440</v>
      </c>
      <c r="G136" s="214" t="s">
        <v>440</v>
      </c>
      <c r="H136" s="207" t="s">
        <v>440</v>
      </c>
      <c r="I136" s="207" t="s">
        <v>440</v>
      </c>
      <c r="J136" s="214" t="s">
        <v>440</v>
      </c>
      <c r="K136" s="225" t="s">
        <v>440</v>
      </c>
      <c r="L136" s="225" t="s">
        <v>440</v>
      </c>
      <c r="M136" s="225" t="s">
        <v>440</v>
      </c>
      <c r="N136" s="225" t="s">
        <v>440</v>
      </c>
      <c r="O136" s="225" t="s">
        <v>440</v>
      </c>
      <c r="P136" s="225" t="s">
        <v>440</v>
      </c>
      <c r="Q136" s="225" t="s">
        <v>440</v>
      </c>
      <c r="R136" s="225" t="s">
        <v>440</v>
      </c>
      <c r="S136" s="225" t="s">
        <v>440</v>
      </c>
      <c r="T136" s="225" t="s">
        <v>440</v>
      </c>
      <c r="U136" s="225" t="s">
        <v>440</v>
      </c>
      <c r="V136" s="225" t="s">
        <v>440</v>
      </c>
      <c r="W136" s="225" t="s">
        <v>440</v>
      </c>
      <c r="X136" s="225" t="s">
        <v>440</v>
      </c>
      <c r="Y136" s="225" t="s">
        <v>440</v>
      </c>
      <c r="Z136" s="225" t="s">
        <v>440</v>
      </c>
      <c r="AA136" s="225" t="s">
        <v>440</v>
      </c>
      <c r="AB136" s="225" t="s">
        <v>440</v>
      </c>
      <c r="AC136" s="225" t="s">
        <v>440</v>
      </c>
      <c r="AD136" s="225" t="s">
        <v>440</v>
      </c>
      <c r="AE136" s="225" t="s">
        <v>440</v>
      </c>
      <c r="AF136" s="225" t="s">
        <v>440</v>
      </c>
      <c r="AG136" s="225" t="s">
        <v>440</v>
      </c>
      <c r="AH136" s="225" t="s">
        <v>440</v>
      </c>
      <c r="AI136" s="225" t="s">
        <v>440</v>
      </c>
      <c r="AJ136" s="225" t="s">
        <v>440</v>
      </c>
      <c r="AK136" s="225" t="s">
        <v>440</v>
      </c>
      <c r="AL136" s="225" t="s">
        <v>440</v>
      </c>
      <c r="AM136" s="225" t="s">
        <v>440</v>
      </c>
      <c r="AN136" s="225" t="s">
        <v>440</v>
      </c>
      <c r="AO136" s="225" t="s">
        <v>440</v>
      </c>
      <c r="AP136" s="225" t="s">
        <v>440</v>
      </c>
      <c r="AQ136" s="225" t="s">
        <v>440</v>
      </c>
      <c r="AR136" s="225" t="s">
        <v>440</v>
      </c>
      <c r="AS136" s="225" t="s">
        <v>440</v>
      </c>
      <c r="AT136" s="225" t="s">
        <v>440</v>
      </c>
      <c r="AU136" s="225" t="s">
        <v>440</v>
      </c>
      <c r="AV136" s="225" t="s">
        <v>440</v>
      </c>
      <c r="AW136" s="225" t="s">
        <v>440</v>
      </c>
      <c r="AX136" s="225" t="s">
        <v>440</v>
      </c>
      <c r="AY136" s="225" t="s">
        <v>440</v>
      </c>
      <c r="AZ136" s="225" t="s">
        <v>440</v>
      </c>
      <c r="BA136" s="225" t="s">
        <v>440</v>
      </c>
      <c r="BB136" s="225" t="s">
        <v>440</v>
      </c>
      <c r="BC136" s="225" t="s">
        <v>440</v>
      </c>
      <c r="BD136" s="225" t="s">
        <v>440</v>
      </c>
      <c r="BE136" s="225" t="s">
        <v>440</v>
      </c>
      <c r="BF136" s="225" t="s">
        <v>440</v>
      </c>
      <c r="BG136" s="225" t="s">
        <v>440</v>
      </c>
      <c r="BH136" s="225" t="s">
        <v>440</v>
      </c>
      <c r="BI136" s="225" t="s">
        <v>440</v>
      </c>
      <c r="BJ136" s="225" t="s">
        <v>440</v>
      </c>
      <c r="BK136" s="225" t="s">
        <v>440</v>
      </c>
      <c r="BL136" s="225" t="s">
        <v>440</v>
      </c>
      <c r="BM136" s="225" t="s">
        <v>440</v>
      </c>
      <c r="BN136" s="225" t="s">
        <v>440</v>
      </c>
      <c r="BO136" s="225" t="s">
        <v>440</v>
      </c>
      <c r="BP136" s="225" t="s">
        <v>440</v>
      </c>
      <c r="BQ136" s="225" t="s">
        <v>440</v>
      </c>
      <c r="BR136" s="225" t="s">
        <v>440</v>
      </c>
      <c r="BS136" s="225" t="s">
        <v>440</v>
      </c>
      <c r="BT136" s="225" t="s">
        <v>440</v>
      </c>
      <c r="BU136" s="225" t="s">
        <v>440</v>
      </c>
      <c r="BV136" s="225" t="s">
        <v>440</v>
      </c>
      <c r="BW136" s="225" t="s">
        <v>440</v>
      </c>
      <c r="BX136" s="225" t="s">
        <v>440</v>
      </c>
      <c r="BY136" s="225" t="s">
        <v>440</v>
      </c>
      <c r="BZ136" s="225" t="s">
        <v>440</v>
      </c>
      <c r="CA136" s="225" t="s">
        <v>440</v>
      </c>
      <c r="CB136" s="225" t="s">
        <v>440</v>
      </c>
      <c r="CC136" s="225" t="s">
        <v>440</v>
      </c>
      <c r="CD136" s="225" t="s">
        <v>440</v>
      </c>
      <c r="CE136" s="225" t="s">
        <v>440</v>
      </c>
      <c r="CF136" s="225" t="s">
        <v>440</v>
      </c>
      <c r="CG136" s="206"/>
    </row>
    <row r="137" spans="1:85" ht="63" x14ac:dyDescent="0.2">
      <c r="A137" s="212" t="s">
        <v>749</v>
      </c>
      <c r="B137" s="213" t="s">
        <v>750</v>
      </c>
      <c r="C137" s="212"/>
      <c r="D137" s="214" t="s">
        <v>440</v>
      </c>
      <c r="E137" s="214" t="s">
        <v>440</v>
      </c>
      <c r="F137" s="214" t="s">
        <v>440</v>
      </c>
      <c r="G137" s="214" t="s">
        <v>440</v>
      </c>
      <c r="H137" s="207" t="s">
        <v>440</v>
      </c>
      <c r="I137" s="207" t="s">
        <v>440</v>
      </c>
      <c r="J137" s="214" t="s">
        <v>440</v>
      </c>
      <c r="K137" s="225" t="s">
        <v>440</v>
      </c>
      <c r="L137" s="225" t="s">
        <v>440</v>
      </c>
      <c r="M137" s="225" t="s">
        <v>440</v>
      </c>
      <c r="N137" s="225" t="s">
        <v>440</v>
      </c>
      <c r="O137" s="225" t="s">
        <v>440</v>
      </c>
      <c r="P137" s="225" t="s">
        <v>440</v>
      </c>
      <c r="Q137" s="225" t="s">
        <v>440</v>
      </c>
      <c r="R137" s="225" t="s">
        <v>440</v>
      </c>
      <c r="S137" s="225" t="s">
        <v>440</v>
      </c>
      <c r="T137" s="225" t="s">
        <v>440</v>
      </c>
      <c r="U137" s="225" t="s">
        <v>440</v>
      </c>
      <c r="V137" s="225" t="s">
        <v>440</v>
      </c>
      <c r="W137" s="225" t="s">
        <v>440</v>
      </c>
      <c r="X137" s="225" t="s">
        <v>440</v>
      </c>
      <c r="Y137" s="225" t="s">
        <v>440</v>
      </c>
      <c r="Z137" s="225" t="s">
        <v>440</v>
      </c>
      <c r="AA137" s="225" t="s">
        <v>440</v>
      </c>
      <c r="AB137" s="225" t="s">
        <v>440</v>
      </c>
      <c r="AC137" s="225" t="s">
        <v>440</v>
      </c>
      <c r="AD137" s="225" t="s">
        <v>440</v>
      </c>
      <c r="AE137" s="225" t="s">
        <v>440</v>
      </c>
      <c r="AF137" s="225" t="s">
        <v>440</v>
      </c>
      <c r="AG137" s="225" t="s">
        <v>440</v>
      </c>
      <c r="AH137" s="225" t="s">
        <v>440</v>
      </c>
      <c r="AI137" s="225" t="s">
        <v>440</v>
      </c>
      <c r="AJ137" s="225" t="s">
        <v>440</v>
      </c>
      <c r="AK137" s="225" t="s">
        <v>440</v>
      </c>
      <c r="AL137" s="225" t="s">
        <v>440</v>
      </c>
      <c r="AM137" s="225" t="s">
        <v>440</v>
      </c>
      <c r="AN137" s="225" t="s">
        <v>440</v>
      </c>
      <c r="AO137" s="225" t="s">
        <v>440</v>
      </c>
      <c r="AP137" s="225" t="s">
        <v>440</v>
      </c>
      <c r="AQ137" s="225" t="s">
        <v>440</v>
      </c>
      <c r="AR137" s="225" t="s">
        <v>440</v>
      </c>
      <c r="AS137" s="225" t="s">
        <v>440</v>
      </c>
      <c r="AT137" s="225" t="s">
        <v>440</v>
      </c>
      <c r="AU137" s="225" t="s">
        <v>440</v>
      </c>
      <c r="AV137" s="225" t="s">
        <v>440</v>
      </c>
      <c r="AW137" s="225" t="s">
        <v>440</v>
      </c>
      <c r="AX137" s="225" t="s">
        <v>440</v>
      </c>
      <c r="AY137" s="225" t="s">
        <v>440</v>
      </c>
      <c r="AZ137" s="225" t="s">
        <v>440</v>
      </c>
      <c r="BA137" s="225" t="s">
        <v>440</v>
      </c>
      <c r="BB137" s="225" t="s">
        <v>440</v>
      </c>
      <c r="BC137" s="225" t="s">
        <v>440</v>
      </c>
      <c r="BD137" s="225" t="s">
        <v>440</v>
      </c>
      <c r="BE137" s="225" t="s">
        <v>440</v>
      </c>
      <c r="BF137" s="225" t="s">
        <v>440</v>
      </c>
      <c r="BG137" s="225" t="s">
        <v>440</v>
      </c>
      <c r="BH137" s="225" t="s">
        <v>440</v>
      </c>
      <c r="BI137" s="225" t="s">
        <v>440</v>
      </c>
      <c r="BJ137" s="225" t="s">
        <v>440</v>
      </c>
      <c r="BK137" s="225" t="s">
        <v>440</v>
      </c>
      <c r="BL137" s="225" t="s">
        <v>440</v>
      </c>
      <c r="BM137" s="225" t="s">
        <v>440</v>
      </c>
      <c r="BN137" s="225" t="s">
        <v>440</v>
      </c>
      <c r="BO137" s="225" t="s">
        <v>440</v>
      </c>
      <c r="BP137" s="225" t="s">
        <v>440</v>
      </c>
      <c r="BQ137" s="225" t="s">
        <v>440</v>
      </c>
      <c r="BR137" s="225" t="s">
        <v>440</v>
      </c>
      <c r="BS137" s="225" t="s">
        <v>440</v>
      </c>
      <c r="BT137" s="225" t="s">
        <v>440</v>
      </c>
      <c r="BU137" s="225" t="s">
        <v>440</v>
      </c>
      <c r="BV137" s="225" t="s">
        <v>440</v>
      </c>
      <c r="BW137" s="225" t="s">
        <v>440</v>
      </c>
      <c r="BX137" s="225" t="s">
        <v>440</v>
      </c>
      <c r="BY137" s="225" t="s">
        <v>440</v>
      </c>
      <c r="BZ137" s="225" t="s">
        <v>440</v>
      </c>
      <c r="CA137" s="225" t="s">
        <v>440</v>
      </c>
      <c r="CB137" s="225" t="s">
        <v>440</v>
      </c>
      <c r="CC137" s="225" t="s">
        <v>440</v>
      </c>
      <c r="CD137" s="225" t="s">
        <v>440</v>
      </c>
      <c r="CE137" s="225" t="s">
        <v>440</v>
      </c>
      <c r="CF137" s="225" t="s">
        <v>440</v>
      </c>
      <c r="CG137" s="206"/>
    </row>
    <row r="138" spans="1:85" ht="63" x14ac:dyDescent="0.2">
      <c r="A138" s="212" t="s">
        <v>751</v>
      </c>
      <c r="B138" s="213" t="s">
        <v>752</v>
      </c>
      <c r="C138" s="212"/>
      <c r="D138" s="214" t="s">
        <v>440</v>
      </c>
      <c r="E138" s="214" t="s">
        <v>440</v>
      </c>
      <c r="F138" s="214" t="s">
        <v>440</v>
      </c>
      <c r="G138" s="214" t="s">
        <v>440</v>
      </c>
      <c r="H138" s="207" t="s">
        <v>440</v>
      </c>
      <c r="I138" s="207" t="s">
        <v>440</v>
      </c>
      <c r="J138" s="214" t="s">
        <v>440</v>
      </c>
      <c r="K138" s="225" t="s">
        <v>440</v>
      </c>
      <c r="L138" s="225" t="s">
        <v>440</v>
      </c>
      <c r="M138" s="225" t="s">
        <v>440</v>
      </c>
      <c r="N138" s="225" t="s">
        <v>440</v>
      </c>
      <c r="O138" s="225" t="s">
        <v>440</v>
      </c>
      <c r="P138" s="225" t="s">
        <v>440</v>
      </c>
      <c r="Q138" s="225" t="s">
        <v>440</v>
      </c>
      <c r="R138" s="225" t="s">
        <v>440</v>
      </c>
      <c r="S138" s="225" t="s">
        <v>440</v>
      </c>
      <c r="T138" s="225" t="s">
        <v>440</v>
      </c>
      <c r="U138" s="225" t="s">
        <v>440</v>
      </c>
      <c r="V138" s="225" t="s">
        <v>440</v>
      </c>
      <c r="W138" s="225" t="s">
        <v>440</v>
      </c>
      <c r="X138" s="225" t="s">
        <v>440</v>
      </c>
      <c r="Y138" s="225" t="s">
        <v>440</v>
      </c>
      <c r="Z138" s="225" t="s">
        <v>440</v>
      </c>
      <c r="AA138" s="225" t="s">
        <v>440</v>
      </c>
      <c r="AB138" s="225" t="s">
        <v>440</v>
      </c>
      <c r="AC138" s="225" t="s">
        <v>440</v>
      </c>
      <c r="AD138" s="225" t="s">
        <v>440</v>
      </c>
      <c r="AE138" s="225" t="s">
        <v>440</v>
      </c>
      <c r="AF138" s="225" t="s">
        <v>440</v>
      </c>
      <c r="AG138" s="225" t="s">
        <v>440</v>
      </c>
      <c r="AH138" s="225" t="s">
        <v>440</v>
      </c>
      <c r="AI138" s="225" t="s">
        <v>440</v>
      </c>
      <c r="AJ138" s="225" t="s">
        <v>440</v>
      </c>
      <c r="AK138" s="225" t="s">
        <v>440</v>
      </c>
      <c r="AL138" s="225" t="s">
        <v>440</v>
      </c>
      <c r="AM138" s="225" t="s">
        <v>440</v>
      </c>
      <c r="AN138" s="225" t="s">
        <v>440</v>
      </c>
      <c r="AO138" s="225" t="s">
        <v>440</v>
      </c>
      <c r="AP138" s="225" t="s">
        <v>440</v>
      </c>
      <c r="AQ138" s="225" t="s">
        <v>440</v>
      </c>
      <c r="AR138" s="225" t="s">
        <v>440</v>
      </c>
      <c r="AS138" s="225" t="s">
        <v>440</v>
      </c>
      <c r="AT138" s="225" t="s">
        <v>440</v>
      </c>
      <c r="AU138" s="225" t="s">
        <v>440</v>
      </c>
      <c r="AV138" s="225" t="s">
        <v>440</v>
      </c>
      <c r="AW138" s="225" t="s">
        <v>440</v>
      </c>
      <c r="AX138" s="225" t="s">
        <v>440</v>
      </c>
      <c r="AY138" s="225" t="s">
        <v>440</v>
      </c>
      <c r="AZ138" s="225" t="s">
        <v>440</v>
      </c>
      <c r="BA138" s="225" t="s">
        <v>440</v>
      </c>
      <c r="BB138" s="225" t="s">
        <v>440</v>
      </c>
      <c r="BC138" s="225" t="s">
        <v>440</v>
      </c>
      <c r="BD138" s="225" t="s">
        <v>440</v>
      </c>
      <c r="BE138" s="225" t="s">
        <v>440</v>
      </c>
      <c r="BF138" s="225" t="s">
        <v>440</v>
      </c>
      <c r="BG138" s="225" t="s">
        <v>440</v>
      </c>
      <c r="BH138" s="225" t="s">
        <v>440</v>
      </c>
      <c r="BI138" s="225" t="s">
        <v>440</v>
      </c>
      <c r="BJ138" s="225" t="s">
        <v>440</v>
      </c>
      <c r="BK138" s="225" t="s">
        <v>440</v>
      </c>
      <c r="BL138" s="225" t="s">
        <v>440</v>
      </c>
      <c r="BM138" s="225" t="s">
        <v>440</v>
      </c>
      <c r="BN138" s="225" t="s">
        <v>440</v>
      </c>
      <c r="BO138" s="225" t="s">
        <v>440</v>
      </c>
      <c r="BP138" s="225" t="s">
        <v>440</v>
      </c>
      <c r="BQ138" s="225" t="s">
        <v>440</v>
      </c>
      <c r="BR138" s="225" t="s">
        <v>440</v>
      </c>
      <c r="BS138" s="225" t="s">
        <v>440</v>
      </c>
      <c r="BT138" s="225" t="s">
        <v>440</v>
      </c>
      <c r="BU138" s="225" t="s">
        <v>440</v>
      </c>
      <c r="BV138" s="225" t="s">
        <v>440</v>
      </c>
      <c r="BW138" s="225" t="s">
        <v>440</v>
      </c>
      <c r="BX138" s="225" t="s">
        <v>440</v>
      </c>
      <c r="BY138" s="225" t="s">
        <v>440</v>
      </c>
      <c r="BZ138" s="225" t="s">
        <v>440</v>
      </c>
      <c r="CA138" s="225" t="s">
        <v>440</v>
      </c>
      <c r="CB138" s="225" t="s">
        <v>440</v>
      </c>
      <c r="CC138" s="225" t="s">
        <v>440</v>
      </c>
      <c r="CD138" s="225" t="s">
        <v>440</v>
      </c>
      <c r="CE138" s="225" t="s">
        <v>440</v>
      </c>
      <c r="CF138" s="225" t="s">
        <v>440</v>
      </c>
      <c r="CG138" s="206"/>
    </row>
    <row r="139" spans="1:85" ht="63" x14ac:dyDescent="0.2">
      <c r="A139" s="212" t="s">
        <v>753</v>
      </c>
      <c r="B139" s="213" t="s">
        <v>754</v>
      </c>
      <c r="C139" s="212"/>
      <c r="D139" s="214" t="s">
        <v>440</v>
      </c>
      <c r="E139" s="214" t="s">
        <v>440</v>
      </c>
      <c r="F139" s="214" t="s">
        <v>440</v>
      </c>
      <c r="G139" s="214" t="s">
        <v>440</v>
      </c>
      <c r="H139" s="207" t="s">
        <v>440</v>
      </c>
      <c r="I139" s="207" t="s">
        <v>440</v>
      </c>
      <c r="J139" s="214" t="s">
        <v>440</v>
      </c>
      <c r="K139" s="225" t="s">
        <v>440</v>
      </c>
      <c r="L139" s="225" t="s">
        <v>440</v>
      </c>
      <c r="M139" s="225" t="s">
        <v>440</v>
      </c>
      <c r="N139" s="225" t="s">
        <v>440</v>
      </c>
      <c r="O139" s="225" t="s">
        <v>440</v>
      </c>
      <c r="P139" s="225" t="s">
        <v>440</v>
      </c>
      <c r="Q139" s="225" t="s">
        <v>440</v>
      </c>
      <c r="R139" s="225" t="s">
        <v>440</v>
      </c>
      <c r="S139" s="225" t="s">
        <v>440</v>
      </c>
      <c r="T139" s="225" t="s">
        <v>440</v>
      </c>
      <c r="U139" s="225" t="s">
        <v>440</v>
      </c>
      <c r="V139" s="225" t="s">
        <v>440</v>
      </c>
      <c r="W139" s="225" t="s">
        <v>440</v>
      </c>
      <c r="X139" s="225" t="s">
        <v>440</v>
      </c>
      <c r="Y139" s="225" t="s">
        <v>440</v>
      </c>
      <c r="Z139" s="225" t="s">
        <v>440</v>
      </c>
      <c r="AA139" s="225" t="s">
        <v>440</v>
      </c>
      <c r="AB139" s="225" t="s">
        <v>440</v>
      </c>
      <c r="AC139" s="225" t="s">
        <v>440</v>
      </c>
      <c r="AD139" s="225" t="s">
        <v>440</v>
      </c>
      <c r="AE139" s="225" t="s">
        <v>440</v>
      </c>
      <c r="AF139" s="225" t="s">
        <v>440</v>
      </c>
      <c r="AG139" s="225" t="s">
        <v>440</v>
      </c>
      <c r="AH139" s="225" t="s">
        <v>440</v>
      </c>
      <c r="AI139" s="225" t="s">
        <v>440</v>
      </c>
      <c r="AJ139" s="225" t="s">
        <v>440</v>
      </c>
      <c r="AK139" s="225" t="s">
        <v>440</v>
      </c>
      <c r="AL139" s="225" t="s">
        <v>440</v>
      </c>
      <c r="AM139" s="225" t="s">
        <v>440</v>
      </c>
      <c r="AN139" s="225" t="s">
        <v>440</v>
      </c>
      <c r="AO139" s="225" t="s">
        <v>440</v>
      </c>
      <c r="AP139" s="225" t="s">
        <v>440</v>
      </c>
      <c r="AQ139" s="225" t="s">
        <v>440</v>
      </c>
      <c r="AR139" s="225" t="s">
        <v>440</v>
      </c>
      <c r="AS139" s="225" t="s">
        <v>440</v>
      </c>
      <c r="AT139" s="225" t="s">
        <v>440</v>
      </c>
      <c r="AU139" s="225" t="s">
        <v>440</v>
      </c>
      <c r="AV139" s="225" t="s">
        <v>440</v>
      </c>
      <c r="AW139" s="225" t="s">
        <v>440</v>
      </c>
      <c r="AX139" s="225" t="s">
        <v>440</v>
      </c>
      <c r="AY139" s="225" t="s">
        <v>440</v>
      </c>
      <c r="AZ139" s="225" t="s">
        <v>440</v>
      </c>
      <c r="BA139" s="225" t="s">
        <v>440</v>
      </c>
      <c r="BB139" s="225" t="s">
        <v>440</v>
      </c>
      <c r="BC139" s="225" t="s">
        <v>440</v>
      </c>
      <c r="BD139" s="225" t="s">
        <v>440</v>
      </c>
      <c r="BE139" s="225" t="s">
        <v>440</v>
      </c>
      <c r="BF139" s="225" t="s">
        <v>440</v>
      </c>
      <c r="BG139" s="225" t="s">
        <v>440</v>
      </c>
      <c r="BH139" s="225" t="s">
        <v>440</v>
      </c>
      <c r="BI139" s="225" t="s">
        <v>440</v>
      </c>
      <c r="BJ139" s="225" t="s">
        <v>440</v>
      </c>
      <c r="BK139" s="225" t="s">
        <v>440</v>
      </c>
      <c r="BL139" s="225" t="s">
        <v>440</v>
      </c>
      <c r="BM139" s="225" t="s">
        <v>440</v>
      </c>
      <c r="BN139" s="225" t="s">
        <v>440</v>
      </c>
      <c r="BO139" s="225" t="s">
        <v>440</v>
      </c>
      <c r="BP139" s="225" t="s">
        <v>440</v>
      </c>
      <c r="BQ139" s="225" t="s">
        <v>440</v>
      </c>
      <c r="BR139" s="225" t="s">
        <v>440</v>
      </c>
      <c r="BS139" s="225" t="s">
        <v>440</v>
      </c>
      <c r="BT139" s="225" t="s">
        <v>440</v>
      </c>
      <c r="BU139" s="225" t="s">
        <v>440</v>
      </c>
      <c r="BV139" s="225" t="s">
        <v>440</v>
      </c>
      <c r="BW139" s="225" t="s">
        <v>440</v>
      </c>
      <c r="BX139" s="225" t="s">
        <v>440</v>
      </c>
      <c r="BY139" s="225" t="s">
        <v>440</v>
      </c>
      <c r="BZ139" s="225" t="s">
        <v>440</v>
      </c>
      <c r="CA139" s="225" t="s">
        <v>440</v>
      </c>
      <c r="CB139" s="225" t="s">
        <v>440</v>
      </c>
      <c r="CC139" s="225" t="s">
        <v>440</v>
      </c>
      <c r="CD139" s="225" t="s">
        <v>440</v>
      </c>
      <c r="CE139" s="225" t="s">
        <v>440</v>
      </c>
      <c r="CF139" s="225" t="s">
        <v>440</v>
      </c>
      <c r="CG139" s="206"/>
    </row>
    <row r="140" spans="1:85" ht="63" x14ac:dyDescent="0.2">
      <c r="A140" s="212" t="s">
        <v>468</v>
      </c>
      <c r="B140" s="213" t="s">
        <v>755</v>
      </c>
      <c r="C140" s="212"/>
      <c r="D140" s="210" t="str">
        <f t="shared" ref="D140" si="122">IF((COUNTIF(D141:D142,"нд"))=(COUNTA(D141:D142)),"нд",SUMIF(D141:D142,"&gt;0",D141:D142))</f>
        <v>нд</v>
      </c>
      <c r="E140" s="210" t="str">
        <f t="shared" ref="E140" si="123">IF((COUNTIF(E141:E142,"нд"))=(COUNTA(E141:E142)),"нд",SUMIF(E141:E142,"&gt;0",E141:E142))</f>
        <v>нд</v>
      </c>
      <c r="F140" s="210" t="str">
        <f t="shared" ref="F140" si="124">IF((COUNTIF(F141:F142,"нд"))=(COUNTA(F141:F142)),"нд",SUMIF(F141:F142,"&gt;0",F141:F142))</f>
        <v>нд</v>
      </c>
      <c r="G140" s="210" t="str">
        <f t="shared" ref="G140" si="125">IF((COUNTIF(G141:G142,"нд"))=(COUNTA(G141:G142)),"нд",SUMIF(G141:G142,"&gt;0",G141:G142))</f>
        <v>нд</v>
      </c>
      <c r="H140" s="210" t="str">
        <f t="shared" ref="H140" si="126">IF((COUNTIF(H141:H142,"нд"))=(COUNTA(H141:H142)),"нд",SUMIF(H141:H142,"&gt;0",H141:H142))</f>
        <v>нд</v>
      </c>
      <c r="I140" s="210" t="str">
        <f t="shared" ref="I140" si="127">IF((COUNTIF(I141:I142,"нд"))=(COUNTA(I141:I142)),"нд",SUMIF(I141:I142,"&gt;0",I141:I142))</f>
        <v>нд</v>
      </c>
      <c r="J140" s="210" t="str">
        <f t="shared" ref="J140" si="128">IF((COUNTIF(J141:J142,"нд"))=(COUNTA(J141:J142)),"нд",SUMIF(J141:J142,"&gt;0",J141:J142))</f>
        <v>нд</v>
      </c>
      <c r="K140" s="227" t="str">
        <f t="shared" ref="K140" si="129">IF((COUNTIF(K141:K142,"нд"))=(COUNTA(K141:K142)),"нд",SUMIF(K141:K142,"&gt;0",K141:K142))</f>
        <v>нд</v>
      </c>
      <c r="L140" s="227" t="str">
        <f t="shared" ref="L140" si="130">IF((COUNTIF(L141:L142,"нд"))=(COUNTA(L141:L142)),"нд",SUMIF(L141:L142,"&gt;0",L141:L142))</f>
        <v>нд</v>
      </c>
      <c r="M140" s="227" t="str">
        <f t="shared" ref="M140" si="131">IF((COUNTIF(M141:M142,"нд"))=(COUNTA(M141:M142)),"нд",SUMIF(M141:M142,"&gt;0",M141:M142))</f>
        <v>нд</v>
      </c>
      <c r="N140" s="227" t="str">
        <f t="shared" ref="N140" si="132">IF((COUNTIF(N141:N142,"нд"))=(COUNTA(N141:N142)),"нд",SUMIF(N141:N142,"&gt;0",N141:N142))</f>
        <v>нд</v>
      </c>
      <c r="O140" s="227" t="str">
        <f t="shared" ref="O140" si="133">IF((COUNTIF(O141:O142,"нд"))=(COUNTA(O141:O142)),"нд",SUMIF(O141:O142,"&gt;0",O141:O142))</f>
        <v>нд</v>
      </c>
      <c r="P140" s="227" t="str">
        <f t="shared" ref="P140" si="134">IF((COUNTIF(P141:P142,"нд"))=(COUNTA(P141:P142)),"нд",SUMIF(P141:P142,"&gt;0",P141:P142))</f>
        <v>нд</v>
      </c>
      <c r="Q140" s="227" t="str">
        <f t="shared" ref="Q140" si="135">IF((COUNTIF(Q141:Q142,"нд"))=(COUNTA(Q141:Q142)),"нд",SUMIF(Q141:Q142,"&gt;0",Q141:Q142))</f>
        <v>нд</v>
      </c>
      <c r="R140" s="227" t="str">
        <f t="shared" ref="R140" si="136">IF((COUNTIF(R141:R142,"нд"))=(COUNTA(R141:R142)),"нд",SUMIF(R141:R142,"&gt;0",R141:R142))</f>
        <v>нд</v>
      </c>
      <c r="S140" s="227" t="str">
        <f t="shared" ref="S140" si="137">IF((COUNTIF(S141:S142,"нд"))=(COUNTA(S141:S142)),"нд",SUMIF(S141:S142,"&gt;0",S141:S142))</f>
        <v>нд</v>
      </c>
      <c r="T140" s="227" t="str">
        <f t="shared" ref="T140" si="138">IF((COUNTIF(T141:T142,"нд"))=(COUNTA(T141:T142)),"нд",SUMIF(T141:T142,"&gt;0",T141:T142))</f>
        <v>нд</v>
      </c>
      <c r="U140" s="227" t="str">
        <f t="shared" ref="U140" si="139">IF((COUNTIF(U141:U142,"нд"))=(COUNTA(U141:U142)),"нд",SUMIF(U141:U142,"&gt;0",U141:U142))</f>
        <v>нд</v>
      </c>
      <c r="V140" s="227" t="str">
        <f t="shared" ref="V140" si="140">IF((COUNTIF(V141:V142,"нд"))=(COUNTA(V141:V142)),"нд",SUMIF(V141:V142,"&gt;0",V141:V142))</f>
        <v>нд</v>
      </c>
      <c r="W140" s="227" t="str">
        <f t="shared" ref="W140" si="141">IF((COUNTIF(W141:W142,"нд"))=(COUNTA(W141:W142)),"нд",SUMIF(W141:W142,"&gt;0",W141:W142))</f>
        <v>нд</v>
      </c>
      <c r="X140" s="227" t="str">
        <f t="shared" ref="X140" si="142">IF((COUNTIF(X141:X142,"нд"))=(COUNTA(X141:X142)),"нд",SUMIF(X141:X142,"&gt;0",X141:X142))</f>
        <v>нд</v>
      </c>
      <c r="Y140" s="227" t="str">
        <f t="shared" ref="Y140" si="143">IF((COUNTIF(Y141:Y142,"нд"))=(COUNTA(Y141:Y142)),"нд",SUMIF(Y141:Y142,"&gt;0",Y141:Y142))</f>
        <v>нд</v>
      </c>
      <c r="Z140" s="227" t="str">
        <f t="shared" ref="Z140" si="144">IF((COUNTIF(Z141:Z142,"нд"))=(COUNTA(Z141:Z142)),"нд",SUMIF(Z141:Z142,"&gt;0",Z141:Z142))</f>
        <v>нд</v>
      </c>
      <c r="AA140" s="227" t="str">
        <f t="shared" ref="AA140" si="145">IF((COUNTIF(AA141:AA142,"нд"))=(COUNTA(AA141:AA142)),"нд",SUMIF(AA141:AA142,"&gt;0",AA141:AA142))</f>
        <v>нд</v>
      </c>
      <c r="AB140" s="227" t="str">
        <f t="shared" ref="AB140" si="146">IF((COUNTIF(AB141:AB142,"нд"))=(COUNTA(AB141:AB142)),"нд",SUMIF(AB141:AB142,"&gt;0",AB141:AB142))</f>
        <v>нд</v>
      </c>
      <c r="AC140" s="227" t="str">
        <f t="shared" ref="AC140" si="147">IF((COUNTIF(AC141:AC142,"нд"))=(COUNTA(AC141:AC142)),"нд",SUMIF(AC141:AC142,"&gt;0",AC141:AC142))</f>
        <v>нд</v>
      </c>
      <c r="AD140" s="227" t="str">
        <f t="shared" ref="AD140" si="148">IF((COUNTIF(AD141:AD142,"нд"))=(COUNTA(AD141:AD142)),"нд",SUMIF(AD141:AD142,"&gt;0",AD141:AD142))</f>
        <v>нд</v>
      </c>
      <c r="AE140" s="227" t="str">
        <f t="shared" ref="AE140" si="149">IF((COUNTIF(AE141:AE142,"нд"))=(COUNTA(AE141:AE142)),"нд",SUMIF(AE141:AE142,"&gt;0",AE141:AE142))</f>
        <v>нд</v>
      </c>
      <c r="AF140" s="227" t="str">
        <f t="shared" ref="AF140" si="150">IF((COUNTIF(AF141:AF142,"нд"))=(COUNTA(AF141:AF142)),"нд",SUMIF(AF141:AF142,"&gt;0",AF141:AF142))</f>
        <v>нд</v>
      </c>
      <c r="AG140" s="227" t="str">
        <f t="shared" ref="AG140" si="151">IF((COUNTIF(AG141:AG142,"нд"))=(COUNTA(AG141:AG142)),"нд",SUMIF(AG141:AG142,"&gt;0",AG141:AG142))</f>
        <v>нд</v>
      </c>
      <c r="AH140" s="227" t="str">
        <f t="shared" ref="AH140" si="152">IF((COUNTIF(AH141:AH142,"нд"))=(COUNTA(AH141:AH142)),"нд",SUMIF(AH141:AH142,"&gt;0",AH141:AH142))</f>
        <v>нд</v>
      </c>
      <c r="AI140" s="227" t="str">
        <f t="shared" ref="AI140" si="153">IF((COUNTIF(AI141:AI142,"нд"))=(COUNTA(AI141:AI142)),"нд",SUMIF(AI141:AI142,"&gt;0",AI141:AI142))</f>
        <v>нд</v>
      </c>
      <c r="AJ140" s="227" t="str">
        <f t="shared" ref="AJ140" si="154">IF((COUNTIF(AJ141:AJ142,"нд"))=(COUNTA(AJ141:AJ142)),"нд",SUMIF(AJ141:AJ142,"&gt;0",AJ141:AJ142))</f>
        <v>нд</v>
      </c>
      <c r="AK140" s="227" t="str">
        <f t="shared" ref="AK140" si="155">IF((COUNTIF(AK141:AK142,"нд"))=(COUNTA(AK141:AK142)),"нд",SUMIF(AK141:AK142,"&gt;0",AK141:AK142))</f>
        <v>нд</v>
      </c>
      <c r="AL140" s="227" t="str">
        <f t="shared" ref="AL140" si="156">IF((COUNTIF(AL141:AL142,"нд"))=(COUNTA(AL141:AL142)),"нд",SUMIF(AL141:AL142,"&gt;0",AL141:AL142))</f>
        <v>нд</v>
      </c>
      <c r="AM140" s="227" t="str">
        <f t="shared" ref="AM140" si="157">IF((COUNTIF(AM141:AM142,"нд"))=(COUNTA(AM141:AM142)),"нд",SUMIF(AM141:AM142,"&gt;0",AM141:AM142))</f>
        <v>нд</v>
      </c>
      <c r="AN140" s="227" t="str">
        <f t="shared" ref="AN140" si="158">IF((COUNTIF(AN141:AN142,"нд"))=(COUNTA(AN141:AN142)),"нд",SUMIF(AN141:AN142,"&gt;0",AN141:AN142))</f>
        <v>нд</v>
      </c>
      <c r="AO140" s="227" t="str">
        <f t="shared" ref="AO140" si="159">IF((COUNTIF(AO141:AO142,"нд"))=(COUNTA(AO141:AO142)),"нд",SUMIF(AO141:AO142,"&gt;0",AO141:AO142))</f>
        <v>нд</v>
      </c>
      <c r="AP140" s="227" t="str">
        <f t="shared" ref="AP140" si="160">IF((COUNTIF(AP141:AP142,"нд"))=(COUNTA(AP141:AP142)),"нд",SUMIF(AP141:AP142,"&gt;0",AP141:AP142))</f>
        <v>нд</v>
      </c>
      <c r="AQ140" s="227" t="str">
        <f t="shared" ref="AQ140" si="161">IF((COUNTIF(AQ141:AQ142,"нд"))=(COUNTA(AQ141:AQ142)),"нд",SUMIF(AQ141:AQ142,"&gt;0",AQ141:AQ142))</f>
        <v>нд</v>
      </c>
      <c r="AR140" s="227" t="str">
        <f t="shared" ref="AR140" si="162">IF((COUNTIF(AR141:AR142,"нд"))=(COUNTA(AR141:AR142)),"нд",SUMIF(AR141:AR142,"&gt;0",AR141:AR142))</f>
        <v>нд</v>
      </c>
      <c r="AS140" s="227" t="str">
        <f t="shared" ref="AS140" si="163">IF((COUNTIF(AS141:AS142,"нд"))=(COUNTA(AS141:AS142)),"нд",SUMIF(AS141:AS142,"&gt;0",AS141:AS142))</f>
        <v>нд</v>
      </c>
      <c r="AT140" s="227" t="str">
        <f t="shared" ref="AT140" si="164">IF((COUNTIF(AT141:AT142,"нд"))=(COUNTA(AT141:AT142)),"нд",SUMIF(AT141:AT142,"&gt;0",AT141:AT142))</f>
        <v>нд</v>
      </c>
      <c r="AU140" s="227" t="str">
        <f t="shared" ref="AU140" si="165">IF((COUNTIF(AU141:AU142,"нд"))=(COUNTA(AU141:AU142)),"нд",SUMIF(AU141:AU142,"&gt;0",AU141:AU142))</f>
        <v>нд</v>
      </c>
      <c r="AV140" s="227" t="str">
        <f t="shared" ref="AV140" si="166">IF((COUNTIF(AV141:AV142,"нд"))=(COUNTA(AV141:AV142)),"нд",SUMIF(AV141:AV142,"&gt;0",AV141:AV142))</f>
        <v>нд</v>
      </c>
      <c r="AW140" s="227" t="str">
        <f t="shared" ref="AW140" si="167">IF((COUNTIF(AW141:AW142,"нд"))=(COUNTA(AW141:AW142)),"нд",SUMIF(AW141:AW142,"&gt;0",AW141:AW142))</f>
        <v>нд</v>
      </c>
      <c r="AX140" s="227" t="str">
        <f t="shared" ref="AX140" si="168">IF((COUNTIF(AX141:AX142,"нд"))=(COUNTA(AX141:AX142)),"нд",SUMIF(AX141:AX142,"&gt;0",AX141:AX142))</f>
        <v>нд</v>
      </c>
      <c r="AY140" s="227" t="str">
        <f t="shared" ref="AY140" si="169">IF((COUNTIF(AY141:AY142,"нд"))=(COUNTA(AY141:AY142)),"нд",SUMIF(AY141:AY142,"&gt;0",AY141:AY142))</f>
        <v>нд</v>
      </c>
      <c r="AZ140" s="227" t="str">
        <f t="shared" ref="AZ140" si="170">IF((COUNTIF(AZ141:AZ142,"нд"))=(COUNTA(AZ141:AZ142)),"нд",SUMIF(AZ141:AZ142,"&gt;0",AZ141:AZ142))</f>
        <v>нд</v>
      </c>
      <c r="BA140" s="227" t="str">
        <f t="shared" ref="BA140" si="171">IF((COUNTIF(BA141:BA142,"нд"))=(COUNTA(BA141:BA142)),"нд",SUMIF(BA141:BA142,"&gt;0",BA141:BA142))</f>
        <v>нд</v>
      </c>
      <c r="BB140" s="227" t="str">
        <f t="shared" ref="BB140" si="172">IF((COUNTIF(BB141:BB142,"нд"))=(COUNTA(BB141:BB142)),"нд",SUMIF(BB141:BB142,"&gt;0",BB141:BB142))</f>
        <v>нд</v>
      </c>
      <c r="BC140" s="227" t="str">
        <f t="shared" ref="BC140" si="173">IF((COUNTIF(BC141:BC142,"нд"))=(COUNTA(BC141:BC142)),"нд",SUMIF(BC141:BC142,"&gt;0",BC141:BC142))</f>
        <v>нд</v>
      </c>
      <c r="BD140" s="227" t="str">
        <f t="shared" ref="BD140" si="174">IF((COUNTIF(BD141:BD142,"нд"))=(COUNTA(BD141:BD142)),"нд",SUMIF(BD141:BD142,"&gt;0",BD141:BD142))</f>
        <v>нд</v>
      </c>
      <c r="BE140" s="227" t="str">
        <f t="shared" ref="BE140" si="175">IF((COUNTIF(BE141:BE142,"нд"))=(COUNTA(BE141:BE142)),"нд",SUMIF(BE141:BE142,"&gt;0",BE141:BE142))</f>
        <v>нд</v>
      </c>
      <c r="BF140" s="227" t="str">
        <f t="shared" ref="BF140" si="176">IF((COUNTIF(BF141:BF142,"нд"))=(COUNTA(BF141:BF142)),"нд",SUMIF(BF141:BF142,"&gt;0",BF141:BF142))</f>
        <v>нд</v>
      </c>
      <c r="BG140" s="227" t="str">
        <f t="shared" ref="BG140" si="177">IF((COUNTIF(BG141:BG142,"нд"))=(COUNTA(BG141:BG142)),"нд",SUMIF(BG141:BG142,"&gt;0",BG141:BG142))</f>
        <v>нд</v>
      </c>
      <c r="BH140" s="227" t="str">
        <f t="shared" ref="BH140" si="178">IF((COUNTIF(BH141:BH142,"нд"))=(COUNTA(BH141:BH142)),"нд",SUMIF(BH141:BH142,"&gt;0",BH141:BH142))</f>
        <v>нд</v>
      </c>
      <c r="BI140" s="227" t="str">
        <f t="shared" ref="BI140" si="179">IF((COUNTIF(BI141:BI142,"нд"))=(COUNTA(BI141:BI142)),"нд",SUMIF(BI141:BI142,"&gt;0",BI141:BI142))</f>
        <v>нд</v>
      </c>
      <c r="BJ140" s="227" t="str">
        <f t="shared" ref="BJ140" si="180">IF((COUNTIF(BJ141:BJ142,"нд"))=(COUNTA(BJ141:BJ142)),"нд",SUMIF(BJ141:BJ142,"&gt;0",BJ141:BJ142))</f>
        <v>нд</v>
      </c>
      <c r="BK140" s="227" t="str">
        <f t="shared" ref="BK140" si="181">IF((COUNTIF(BK141:BK142,"нд"))=(COUNTA(BK141:BK142)),"нд",SUMIF(BK141:BK142,"&gt;0",BK141:BK142))</f>
        <v>нд</v>
      </c>
      <c r="BL140" s="227" t="str">
        <f t="shared" ref="BL140" si="182">IF((COUNTIF(BL141:BL142,"нд"))=(COUNTA(BL141:BL142)),"нд",SUMIF(BL141:BL142,"&gt;0",BL141:BL142))</f>
        <v>нд</v>
      </c>
      <c r="BM140" s="227" t="str">
        <f t="shared" ref="BM140" si="183">IF((COUNTIF(BM141:BM142,"нд"))=(COUNTA(BM141:BM142)),"нд",SUMIF(BM141:BM142,"&gt;0",BM141:BM142))</f>
        <v>нд</v>
      </c>
      <c r="BN140" s="227" t="str">
        <f t="shared" ref="BN140" si="184">IF((COUNTIF(BN141:BN142,"нд"))=(COUNTA(BN141:BN142)),"нд",SUMIF(BN141:BN142,"&gt;0",BN141:BN142))</f>
        <v>нд</v>
      </c>
      <c r="BO140" s="227" t="str">
        <f t="shared" ref="BO140" si="185">IF((COUNTIF(BO141:BO142,"нд"))=(COUNTA(BO141:BO142)),"нд",SUMIF(BO141:BO142,"&gt;0",BO141:BO142))</f>
        <v>нд</v>
      </c>
      <c r="BP140" s="227" t="str">
        <f t="shared" ref="BP140" si="186">IF((COUNTIF(BP141:BP142,"нд"))=(COUNTA(BP141:BP142)),"нд",SUMIF(BP141:BP142,"&gt;0",BP141:BP142))</f>
        <v>нд</v>
      </c>
      <c r="BQ140" s="227" t="str">
        <f t="shared" ref="BQ140" si="187">IF((COUNTIF(BQ141:BQ142,"нд"))=(COUNTA(BQ141:BQ142)),"нд",SUMIF(BQ141:BQ142,"&gt;0",BQ141:BQ142))</f>
        <v>нд</v>
      </c>
      <c r="BR140" s="227" t="str">
        <f t="shared" ref="BR140" si="188">IF((COUNTIF(BR141:BR142,"нд"))=(COUNTA(BR141:BR142)),"нд",SUMIF(BR141:BR142,"&gt;0",BR141:BR142))</f>
        <v>нд</v>
      </c>
      <c r="BS140" s="227" t="str">
        <f t="shared" ref="BS140" si="189">IF((COUNTIF(BS141:BS142,"нд"))=(COUNTA(BS141:BS142)),"нд",SUMIF(BS141:BS142,"&gt;0",BS141:BS142))</f>
        <v>нд</v>
      </c>
      <c r="BT140" s="227" t="str">
        <f t="shared" ref="BT140" si="190">IF((COUNTIF(BT141:BT142,"нд"))=(COUNTA(BT141:BT142)),"нд",SUMIF(BT141:BT142,"&gt;0",BT141:BT142))</f>
        <v>нд</v>
      </c>
      <c r="BU140" s="227" t="str">
        <f t="shared" ref="BU140" si="191">IF((COUNTIF(BU141:BU142,"нд"))=(COUNTA(BU141:BU142)),"нд",SUMIF(BU141:BU142,"&gt;0",BU141:BU142))</f>
        <v>нд</v>
      </c>
      <c r="BV140" s="227" t="str">
        <f t="shared" ref="BV140" si="192">IF((COUNTIF(BV141:BV142,"нд"))=(COUNTA(BV141:BV142)),"нд",SUMIF(BV141:BV142,"&gt;0",BV141:BV142))</f>
        <v>нд</v>
      </c>
      <c r="BW140" s="227" t="str">
        <f t="shared" ref="BW140" si="193">IF((COUNTIF(BW141:BW142,"нд"))=(COUNTA(BW141:BW142)),"нд",SUMIF(BW141:BW142,"&gt;0",BW141:BW142))</f>
        <v>нд</v>
      </c>
      <c r="BX140" s="227" t="str">
        <f t="shared" ref="BX140" si="194">IF((COUNTIF(BX141:BX142,"нд"))=(COUNTA(BX141:BX142)),"нд",SUMIF(BX141:BX142,"&gt;0",BX141:BX142))</f>
        <v>нд</v>
      </c>
      <c r="BY140" s="227" t="str">
        <f t="shared" ref="BY140" si="195">IF((COUNTIF(BY141:BY142,"нд"))=(COUNTA(BY141:BY142)),"нд",SUMIF(BY141:BY142,"&gt;0",BY141:BY142))</f>
        <v>нд</v>
      </c>
      <c r="BZ140" s="227" t="str">
        <f t="shared" ref="BZ140" si="196">IF((COUNTIF(BZ141:BZ142,"нд"))=(COUNTA(BZ141:BZ142)),"нд",SUMIF(BZ141:BZ142,"&gt;0",BZ141:BZ142))</f>
        <v>нд</v>
      </c>
      <c r="CA140" s="227" t="str">
        <f t="shared" ref="CA140" si="197">IF((COUNTIF(CA141:CA142,"нд"))=(COUNTA(CA141:CA142)),"нд",SUMIF(CA141:CA142,"&gt;0",CA141:CA142))</f>
        <v>нд</v>
      </c>
      <c r="CB140" s="227" t="str">
        <f t="shared" ref="CB140" si="198">IF((COUNTIF(CB141:CB142,"нд"))=(COUNTA(CB141:CB142)),"нд",SUMIF(CB141:CB142,"&gt;0",CB141:CB142))</f>
        <v>нд</v>
      </c>
      <c r="CC140" s="227" t="str">
        <f t="shared" ref="CC140" si="199">IF((COUNTIF(CC141:CC142,"нд"))=(COUNTA(CC141:CC142)),"нд",SUMIF(CC141:CC142,"&gt;0",CC141:CC142))</f>
        <v>нд</v>
      </c>
      <c r="CD140" s="227" t="str">
        <f t="shared" ref="CD140" si="200">IF((COUNTIF(CD141:CD142,"нд"))=(COUNTA(CD141:CD142)),"нд",SUMIF(CD141:CD142,"&gt;0",CD141:CD142))</f>
        <v>нд</v>
      </c>
      <c r="CE140" s="227" t="str">
        <f t="shared" ref="CE140" si="201">IF((COUNTIF(CE141:CE142,"нд"))=(COUNTA(CE141:CE142)),"нд",SUMIF(CE141:CE142,"&gt;0",CE141:CE142))</f>
        <v>нд</v>
      </c>
      <c r="CF140" s="227" t="str">
        <f t="shared" ref="CF140" si="202">IF((COUNTIF(CF141:CF142,"нд"))=(COUNTA(CF141:CF142)),"нд",SUMIF(CF141:CF142,"&gt;0",CF141:CF142))</f>
        <v>нд</v>
      </c>
      <c r="CG140" s="206"/>
    </row>
    <row r="141" spans="1:85" ht="31.5" x14ac:dyDescent="0.2">
      <c r="A141" s="212" t="s">
        <v>466</v>
      </c>
      <c r="B141" s="213" t="s">
        <v>756</v>
      </c>
      <c r="C141" s="212"/>
      <c r="D141" s="214" t="s">
        <v>440</v>
      </c>
      <c r="E141" s="214" t="s">
        <v>440</v>
      </c>
      <c r="F141" s="214" t="s">
        <v>440</v>
      </c>
      <c r="G141" s="214" t="s">
        <v>440</v>
      </c>
      <c r="H141" s="207" t="s">
        <v>440</v>
      </c>
      <c r="I141" s="207" t="s">
        <v>440</v>
      </c>
      <c r="J141" s="214" t="s">
        <v>440</v>
      </c>
      <c r="K141" s="225" t="s">
        <v>440</v>
      </c>
      <c r="L141" s="225" t="s">
        <v>440</v>
      </c>
      <c r="M141" s="225" t="s">
        <v>440</v>
      </c>
      <c r="N141" s="225" t="s">
        <v>440</v>
      </c>
      <c r="O141" s="225" t="s">
        <v>440</v>
      </c>
      <c r="P141" s="225" t="s">
        <v>440</v>
      </c>
      <c r="Q141" s="225" t="s">
        <v>440</v>
      </c>
      <c r="R141" s="225" t="s">
        <v>440</v>
      </c>
      <c r="S141" s="225" t="s">
        <v>440</v>
      </c>
      <c r="T141" s="225" t="s">
        <v>440</v>
      </c>
      <c r="U141" s="225" t="s">
        <v>440</v>
      </c>
      <c r="V141" s="225" t="s">
        <v>440</v>
      </c>
      <c r="W141" s="225" t="s">
        <v>440</v>
      </c>
      <c r="X141" s="225" t="s">
        <v>440</v>
      </c>
      <c r="Y141" s="225" t="s">
        <v>440</v>
      </c>
      <c r="Z141" s="225" t="s">
        <v>440</v>
      </c>
      <c r="AA141" s="225" t="s">
        <v>440</v>
      </c>
      <c r="AB141" s="225" t="s">
        <v>440</v>
      </c>
      <c r="AC141" s="225" t="s">
        <v>440</v>
      </c>
      <c r="AD141" s="225" t="s">
        <v>440</v>
      </c>
      <c r="AE141" s="225" t="s">
        <v>440</v>
      </c>
      <c r="AF141" s="225" t="s">
        <v>440</v>
      </c>
      <c r="AG141" s="225" t="s">
        <v>440</v>
      </c>
      <c r="AH141" s="225" t="s">
        <v>440</v>
      </c>
      <c r="AI141" s="225" t="s">
        <v>440</v>
      </c>
      <c r="AJ141" s="225" t="s">
        <v>440</v>
      </c>
      <c r="AK141" s="225" t="s">
        <v>440</v>
      </c>
      <c r="AL141" s="225" t="s">
        <v>440</v>
      </c>
      <c r="AM141" s="225" t="s">
        <v>440</v>
      </c>
      <c r="AN141" s="225" t="s">
        <v>440</v>
      </c>
      <c r="AO141" s="225" t="s">
        <v>440</v>
      </c>
      <c r="AP141" s="225" t="s">
        <v>440</v>
      </c>
      <c r="AQ141" s="225" t="s">
        <v>440</v>
      </c>
      <c r="AR141" s="225" t="s">
        <v>440</v>
      </c>
      <c r="AS141" s="225" t="s">
        <v>440</v>
      </c>
      <c r="AT141" s="225" t="s">
        <v>440</v>
      </c>
      <c r="AU141" s="225" t="s">
        <v>440</v>
      </c>
      <c r="AV141" s="225" t="s">
        <v>440</v>
      </c>
      <c r="AW141" s="225" t="s">
        <v>440</v>
      </c>
      <c r="AX141" s="225" t="s">
        <v>440</v>
      </c>
      <c r="AY141" s="225" t="s">
        <v>440</v>
      </c>
      <c r="AZ141" s="225" t="s">
        <v>440</v>
      </c>
      <c r="BA141" s="225" t="s">
        <v>440</v>
      </c>
      <c r="BB141" s="225" t="s">
        <v>440</v>
      </c>
      <c r="BC141" s="225" t="s">
        <v>440</v>
      </c>
      <c r="BD141" s="225" t="s">
        <v>440</v>
      </c>
      <c r="BE141" s="225" t="s">
        <v>440</v>
      </c>
      <c r="BF141" s="225" t="s">
        <v>440</v>
      </c>
      <c r="BG141" s="225" t="s">
        <v>440</v>
      </c>
      <c r="BH141" s="225" t="s">
        <v>440</v>
      </c>
      <c r="BI141" s="225" t="s">
        <v>440</v>
      </c>
      <c r="BJ141" s="225" t="s">
        <v>440</v>
      </c>
      <c r="BK141" s="225" t="s">
        <v>440</v>
      </c>
      <c r="BL141" s="225" t="s">
        <v>440</v>
      </c>
      <c r="BM141" s="225" t="s">
        <v>440</v>
      </c>
      <c r="BN141" s="225" t="s">
        <v>440</v>
      </c>
      <c r="BO141" s="225" t="s">
        <v>440</v>
      </c>
      <c r="BP141" s="225" t="s">
        <v>440</v>
      </c>
      <c r="BQ141" s="225" t="s">
        <v>440</v>
      </c>
      <c r="BR141" s="225" t="s">
        <v>440</v>
      </c>
      <c r="BS141" s="225" t="s">
        <v>440</v>
      </c>
      <c r="BT141" s="225" t="s">
        <v>440</v>
      </c>
      <c r="BU141" s="225" t="s">
        <v>440</v>
      </c>
      <c r="BV141" s="225" t="s">
        <v>440</v>
      </c>
      <c r="BW141" s="225" t="s">
        <v>440</v>
      </c>
      <c r="BX141" s="225" t="s">
        <v>440</v>
      </c>
      <c r="BY141" s="225" t="s">
        <v>440</v>
      </c>
      <c r="BZ141" s="225" t="s">
        <v>440</v>
      </c>
      <c r="CA141" s="225" t="s">
        <v>440</v>
      </c>
      <c r="CB141" s="225" t="s">
        <v>440</v>
      </c>
      <c r="CC141" s="225" t="s">
        <v>440</v>
      </c>
      <c r="CD141" s="225" t="s">
        <v>440</v>
      </c>
      <c r="CE141" s="225" t="s">
        <v>440</v>
      </c>
      <c r="CF141" s="225" t="s">
        <v>440</v>
      </c>
      <c r="CG141" s="206"/>
    </row>
    <row r="142" spans="1:85" ht="47.25" x14ac:dyDescent="0.2">
      <c r="A142" s="212" t="s">
        <v>464</v>
      </c>
      <c r="B142" s="213" t="s">
        <v>757</v>
      </c>
      <c r="C142" s="212"/>
      <c r="D142" s="214" t="s">
        <v>440</v>
      </c>
      <c r="E142" s="214" t="s">
        <v>440</v>
      </c>
      <c r="F142" s="214" t="s">
        <v>440</v>
      </c>
      <c r="G142" s="214" t="s">
        <v>440</v>
      </c>
      <c r="H142" s="207" t="s">
        <v>440</v>
      </c>
      <c r="I142" s="207" t="s">
        <v>440</v>
      </c>
      <c r="J142" s="214" t="s">
        <v>440</v>
      </c>
      <c r="K142" s="225" t="s">
        <v>440</v>
      </c>
      <c r="L142" s="225" t="s">
        <v>440</v>
      </c>
      <c r="M142" s="225" t="s">
        <v>440</v>
      </c>
      <c r="N142" s="225" t="s">
        <v>440</v>
      </c>
      <c r="O142" s="225" t="s">
        <v>440</v>
      </c>
      <c r="P142" s="225" t="s">
        <v>440</v>
      </c>
      <c r="Q142" s="225" t="s">
        <v>440</v>
      </c>
      <c r="R142" s="225" t="s">
        <v>440</v>
      </c>
      <c r="S142" s="225" t="s">
        <v>440</v>
      </c>
      <c r="T142" s="225" t="s">
        <v>440</v>
      </c>
      <c r="U142" s="225" t="s">
        <v>440</v>
      </c>
      <c r="V142" s="225" t="s">
        <v>440</v>
      </c>
      <c r="W142" s="225" t="s">
        <v>440</v>
      </c>
      <c r="X142" s="225" t="s">
        <v>440</v>
      </c>
      <c r="Y142" s="225" t="s">
        <v>440</v>
      </c>
      <c r="Z142" s="225" t="s">
        <v>440</v>
      </c>
      <c r="AA142" s="225" t="s">
        <v>440</v>
      </c>
      <c r="AB142" s="225" t="s">
        <v>440</v>
      </c>
      <c r="AC142" s="225" t="s">
        <v>440</v>
      </c>
      <c r="AD142" s="225" t="s">
        <v>440</v>
      </c>
      <c r="AE142" s="225" t="s">
        <v>440</v>
      </c>
      <c r="AF142" s="225" t="s">
        <v>440</v>
      </c>
      <c r="AG142" s="225" t="s">
        <v>440</v>
      </c>
      <c r="AH142" s="225" t="s">
        <v>440</v>
      </c>
      <c r="AI142" s="225" t="s">
        <v>440</v>
      </c>
      <c r="AJ142" s="225" t="s">
        <v>440</v>
      </c>
      <c r="AK142" s="225" t="s">
        <v>440</v>
      </c>
      <c r="AL142" s="225" t="s">
        <v>440</v>
      </c>
      <c r="AM142" s="225" t="s">
        <v>440</v>
      </c>
      <c r="AN142" s="225" t="s">
        <v>440</v>
      </c>
      <c r="AO142" s="225" t="s">
        <v>440</v>
      </c>
      <c r="AP142" s="225" t="s">
        <v>440</v>
      </c>
      <c r="AQ142" s="225" t="s">
        <v>440</v>
      </c>
      <c r="AR142" s="225" t="s">
        <v>440</v>
      </c>
      <c r="AS142" s="225" t="s">
        <v>440</v>
      </c>
      <c r="AT142" s="225" t="s">
        <v>440</v>
      </c>
      <c r="AU142" s="225" t="s">
        <v>440</v>
      </c>
      <c r="AV142" s="225" t="s">
        <v>440</v>
      </c>
      <c r="AW142" s="225" t="s">
        <v>440</v>
      </c>
      <c r="AX142" s="225" t="s">
        <v>440</v>
      </c>
      <c r="AY142" s="225" t="s">
        <v>440</v>
      </c>
      <c r="AZ142" s="225" t="s">
        <v>440</v>
      </c>
      <c r="BA142" s="225" t="s">
        <v>440</v>
      </c>
      <c r="BB142" s="225" t="s">
        <v>440</v>
      </c>
      <c r="BC142" s="225" t="s">
        <v>440</v>
      </c>
      <c r="BD142" s="225" t="s">
        <v>440</v>
      </c>
      <c r="BE142" s="225" t="s">
        <v>440</v>
      </c>
      <c r="BF142" s="225" t="s">
        <v>440</v>
      </c>
      <c r="BG142" s="225" t="s">
        <v>440</v>
      </c>
      <c r="BH142" s="225" t="s">
        <v>440</v>
      </c>
      <c r="BI142" s="225" t="s">
        <v>440</v>
      </c>
      <c r="BJ142" s="225" t="s">
        <v>440</v>
      </c>
      <c r="BK142" s="225" t="s">
        <v>440</v>
      </c>
      <c r="BL142" s="225" t="s">
        <v>440</v>
      </c>
      <c r="BM142" s="225" t="s">
        <v>440</v>
      </c>
      <c r="BN142" s="225" t="s">
        <v>440</v>
      </c>
      <c r="BO142" s="225" t="s">
        <v>440</v>
      </c>
      <c r="BP142" s="225" t="s">
        <v>440</v>
      </c>
      <c r="BQ142" s="225" t="s">
        <v>440</v>
      </c>
      <c r="BR142" s="225" t="s">
        <v>440</v>
      </c>
      <c r="BS142" s="225" t="s">
        <v>440</v>
      </c>
      <c r="BT142" s="225" t="s">
        <v>440</v>
      </c>
      <c r="BU142" s="225" t="s">
        <v>440</v>
      </c>
      <c r="BV142" s="225" t="s">
        <v>440</v>
      </c>
      <c r="BW142" s="225" t="s">
        <v>440</v>
      </c>
      <c r="BX142" s="225" t="s">
        <v>440</v>
      </c>
      <c r="BY142" s="225" t="s">
        <v>440</v>
      </c>
      <c r="BZ142" s="225" t="s">
        <v>440</v>
      </c>
      <c r="CA142" s="225" t="s">
        <v>440</v>
      </c>
      <c r="CB142" s="225" t="s">
        <v>440</v>
      </c>
      <c r="CC142" s="225" t="s">
        <v>440</v>
      </c>
      <c r="CD142" s="225" t="s">
        <v>440</v>
      </c>
      <c r="CE142" s="225" t="s">
        <v>440</v>
      </c>
      <c r="CF142" s="225" t="s">
        <v>440</v>
      </c>
      <c r="CG142" s="206"/>
    </row>
    <row r="143" spans="1:85" ht="78.75" x14ac:dyDescent="0.2">
      <c r="A143" s="212" t="s">
        <v>758</v>
      </c>
      <c r="B143" s="213" t="s">
        <v>759</v>
      </c>
      <c r="C143" s="212"/>
      <c r="D143" s="210" t="str">
        <f t="shared" ref="D143:F143" si="203">IF((COUNTIF(D144:D145,"нд"))=(COUNTA(D144:D145)),"нд",SUMIF(D144:D145,"&gt;0",D144:D145))</f>
        <v>нд</v>
      </c>
      <c r="E143" s="210" t="str">
        <f t="shared" si="203"/>
        <v>нд</v>
      </c>
      <c r="F143" s="210" t="str">
        <f t="shared" si="203"/>
        <v>нд</v>
      </c>
      <c r="G143" s="210" t="str">
        <f>IF((COUNTIF(G144:G145,"нд"))=(COUNTA(G144:G145)),"нд",SUMIF(G144:G145,"&gt;0",G144:G145))</f>
        <v>нд</v>
      </c>
      <c r="H143" s="210" t="str">
        <f>IF((COUNTIF(H144:H145,"нд"))=(COUNTA(H144:H145)),"нд",SUMIF(H144:H145,"&gt;0",H144:H145))</f>
        <v>нд</v>
      </c>
      <c r="I143" s="210" t="str">
        <f t="shared" ref="I143:BT143" si="204">IF((COUNTIF(I144:I145,"нд"))=(COUNTA(I144:I145)),"нд",SUMIF(I144:I145,"&gt;0",I144:I145))</f>
        <v>нд</v>
      </c>
      <c r="J143" s="210" t="str">
        <f t="shared" si="204"/>
        <v>нд</v>
      </c>
      <c r="K143" s="227" t="str">
        <f t="shared" si="204"/>
        <v>нд</v>
      </c>
      <c r="L143" s="227" t="str">
        <f t="shared" si="204"/>
        <v>нд</v>
      </c>
      <c r="M143" s="227" t="str">
        <f t="shared" si="204"/>
        <v>нд</v>
      </c>
      <c r="N143" s="227" t="str">
        <f t="shared" si="204"/>
        <v>нд</v>
      </c>
      <c r="O143" s="227" t="str">
        <f t="shared" si="204"/>
        <v>нд</v>
      </c>
      <c r="P143" s="227" t="str">
        <f t="shared" si="204"/>
        <v>нд</v>
      </c>
      <c r="Q143" s="227" t="str">
        <f t="shared" si="204"/>
        <v>нд</v>
      </c>
      <c r="R143" s="227" t="str">
        <f t="shared" si="204"/>
        <v>нд</v>
      </c>
      <c r="S143" s="227" t="str">
        <f t="shared" si="204"/>
        <v>нд</v>
      </c>
      <c r="T143" s="227" t="str">
        <f t="shared" si="204"/>
        <v>нд</v>
      </c>
      <c r="U143" s="227" t="str">
        <f t="shared" si="204"/>
        <v>нд</v>
      </c>
      <c r="V143" s="227" t="str">
        <f t="shared" si="204"/>
        <v>нд</v>
      </c>
      <c r="W143" s="227" t="str">
        <f t="shared" si="204"/>
        <v>нд</v>
      </c>
      <c r="X143" s="227" t="str">
        <f t="shared" si="204"/>
        <v>нд</v>
      </c>
      <c r="Y143" s="227" t="str">
        <f t="shared" si="204"/>
        <v>нд</v>
      </c>
      <c r="Z143" s="227" t="str">
        <f t="shared" si="204"/>
        <v>нд</v>
      </c>
      <c r="AA143" s="227" t="str">
        <f t="shared" si="204"/>
        <v>нд</v>
      </c>
      <c r="AB143" s="227" t="str">
        <f t="shared" si="204"/>
        <v>нд</v>
      </c>
      <c r="AC143" s="227" t="str">
        <f t="shared" si="204"/>
        <v>нд</v>
      </c>
      <c r="AD143" s="227" t="str">
        <f t="shared" si="204"/>
        <v>нд</v>
      </c>
      <c r="AE143" s="227" t="str">
        <f t="shared" si="204"/>
        <v>нд</v>
      </c>
      <c r="AF143" s="227" t="str">
        <f t="shared" si="204"/>
        <v>нд</v>
      </c>
      <c r="AG143" s="227" t="str">
        <f t="shared" si="204"/>
        <v>нд</v>
      </c>
      <c r="AH143" s="227" t="str">
        <f t="shared" si="204"/>
        <v>нд</v>
      </c>
      <c r="AI143" s="227" t="str">
        <f t="shared" si="204"/>
        <v>нд</v>
      </c>
      <c r="AJ143" s="227" t="str">
        <f t="shared" si="204"/>
        <v>нд</v>
      </c>
      <c r="AK143" s="227" t="str">
        <f t="shared" si="204"/>
        <v>нд</v>
      </c>
      <c r="AL143" s="227" t="str">
        <f t="shared" si="204"/>
        <v>нд</v>
      </c>
      <c r="AM143" s="227" t="str">
        <f t="shared" si="204"/>
        <v>нд</v>
      </c>
      <c r="AN143" s="227" t="str">
        <f t="shared" si="204"/>
        <v>нд</v>
      </c>
      <c r="AO143" s="227" t="str">
        <f t="shared" si="204"/>
        <v>нд</v>
      </c>
      <c r="AP143" s="227" t="str">
        <f t="shared" si="204"/>
        <v>нд</v>
      </c>
      <c r="AQ143" s="227" t="str">
        <f t="shared" si="204"/>
        <v>нд</v>
      </c>
      <c r="AR143" s="227" t="str">
        <f t="shared" si="204"/>
        <v>нд</v>
      </c>
      <c r="AS143" s="227" t="str">
        <f t="shared" si="204"/>
        <v>нд</v>
      </c>
      <c r="AT143" s="227" t="str">
        <f t="shared" si="204"/>
        <v>нд</v>
      </c>
      <c r="AU143" s="227" t="str">
        <f t="shared" si="204"/>
        <v>нд</v>
      </c>
      <c r="AV143" s="227" t="str">
        <f t="shared" si="204"/>
        <v>нд</v>
      </c>
      <c r="AW143" s="227" t="str">
        <f t="shared" si="204"/>
        <v>нд</v>
      </c>
      <c r="AX143" s="227" t="str">
        <f t="shared" si="204"/>
        <v>нд</v>
      </c>
      <c r="AY143" s="227" t="str">
        <f t="shared" si="204"/>
        <v>нд</v>
      </c>
      <c r="AZ143" s="227" t="str">
        <f t="shared" si="204"/>
        <v>нд</v>
      </c>
      <c r="BA143" s="227" t="str">
        <f t="shared" si="204"/>
        <v>нд</v>
      </c>
      <c r="BB143" s="227" t="str">
        <f t="shared" si="204"/>
        <v>нд</v>
      </c>
      <c r="BC143" s="227" t="str">
        <f t="shared" si="204"/>
        <v>нд</v>
      </c>
      <c r="BD143" s="227" t="str">
        <f t="shared" si="204"/>
        <v>нд</v>
      </c>
      <c r="BE143" s="227" t="str">
        <f t="shared" si="204"/>
        <v>нд</v>
      </c>
      <c r="BF143" s="227" t="str">
        <f t="shared" si="204"/>
        <v>нд</v>
      </c>
      <c r="BG143" s="227" t="str">
        <f t="shared" si="204"/>
        <v>нд</v>
      </c>
      <c r="BH143" s="227" t="str">
        <f t="shared" si="204"/>
        <v>нд</v>
      </c>
      <c r="BI143" s="227" t="str">
        <f t="shared" si="204"/>
        <v>нд</v>
      </c>
      <c r="BJ143" s="227" t="str">
        <f t="shared" si="204"/>
        <v>нд</v>
      </c>
      <c r="BK143" s="227" t="str">
        <f t="shared" si="204"/>
        <v>нд</v>
      </c>
      <c r="BL143" s="227" t="str">
        <f t="shared" si="204"/>
        <v>нд</v>
      </c>
      <c r="BM143" s="227" t="str">
        <f t="shared" si="204"/>
        <v>нд</v>
      </c>
      <c r="BN143" s="227" t="str">
        <f t="shared" si="204"/>
        <v>нд</v>
      </c>
      <c r="BO143" s="227" t="str">
        <f t="shared" si="204"/>
        <v>нд</v>
      </c>
      <c r="BP143" s="227" t="str">
        <f t="shared" si="204"/>
        <v>нд</v>
      </c>
      <c r="BQ143" s="227" t="str">
        <f t="shared" si="204"/>
        <v>нд</v>
      </c>
      <c r="BR143" s="227" t="str">
        <f t="shared" si="204"/>
        <v>нд</v>
      </c>
      <c r="BS143" s="227" t="str">
        <f t="shared" si="204"/>
        <v>нд</v>
      </c>
      <c r="BT143" s="227" t="str">
        <f t="shared" si="204"/>
        <v>нд</v>
      </c>
      <c r="BU143" s="227" t="str">
        <f t="shared" ref="BU143:CF143" si="205">IF((COUNTIF(BU144:BU145,"нд"))=(COUNTA(BU144:BU145)),"нд",SUMIF(BU144:BU145,"&gt;0",BU144:BU145))</f>
        <v>нд</v>
      </c>
      <c r="BV143" s="227" t="str">
        <f t="shared" si="205"/>
        <v>нд</v>
      </c>
      <c r="BW143" s="227" t="str">
        <f t="shared" si="205"/>
        <v>нд</v>
      </c>
      <c r="BX143" s="227" t="str">
        <f t="shared" si="205"/>
        <v>нд</v>
      </c>
      <c r="BY143" s="227" t="str">
        <f t="shared" si="205"/>
        <v>нд</v>
      </c>
      <c r="BZ143" s="227" t="str">
        <f t="shared" si="205"/>
        <v>нд</v>
      </c>
      <c r="CA143" s="227" t="str">
        <f t="shared" si="205"/>
        <v>нд</v>
      </c>
      <c r="CB143" s="227" t="str">
        <f t="shared" si="205"/>
        <v>нд</v>
      </c>
      <c r="CC143" s="227" t="str">
        <f t="shared" si="205"/>
        <v>нд</v>
      </c>
      <c r="CD143" s="227" t="str">
        <f t="shared" si="205"/>
        <v>нд</v>
      </c>
      <c r="CE143" s="227" t="str">
        <f t="shared" si="205"/>
        <v>нд</v>
      </c>
      <c r="CF143" s="227" t="str">
        <f t="shared" si="205"/>
        <v>нд</v>
      </c>
      <c r="CG143" s="206"/>
    </row>
    <row r="144" spans="1:85" ht="78.75" x14ac:dyDescent="0.2">
      <c r="A144" s="212" t="s">
        <v>760</v>
      </c>
      <c r="B144" s="213" t="s">
        <v>761</v>
      </c>
      <c r="C144" s="212"/>
      <c r="D144" s="214" t="s">
        <v>440</v>
      </c>
      <c r="E144" s="214" t="s">
        <v>440</v>
      </c>
      <c r="F144" s="214" t="s">
        <v>440</v>
      </c>
      <c r="G144" s="214" t="s">
        <v>440</v>
      </c>
      <c r="H144" s="207" t="s">
        <v>440</v>
      </c>
      <c r="I144" s="207" t="s">
        <v>440</v>
      </c>
      <c r="J144" s="214" t="s">
        <v>440</v>
      </c>
      <c r="K144" s="225" t="s">
        <v>440</v>
      </c>
      <c r="L144" s="225" t="s">
        <v>440</v>
      </c>
      <c r="M144" s="225" t="s">
        <v>440</v>
      </c>
      <c r="N144" s="225" t="s">
        <v>440</v>
      </c>
      <c r="O144" s="225" t="s">
        <v>440</v>
      </c>
      <c r="P144" s="225" t="s">
        <v>440</v>
      </c>
      <c r="Q144" s="225" t="s">
        <v>440</v>
      </c>
      <c r="R144" s="225" t="s">
        <v>440</v>
      </c>
      <c r="S144" s="225" t="s">
        <v>440</v>
      </c>
      <c r="T144" s="225" t="s">
        <v>440</v>
      </c>
      <c r="U144" s="225" t="s">
        <v>440</v>
      </c>
      <c r="V144" s="225" t="s">
        <v>440</v>
      </c>
      <c r="W144" s="225" t="s">
        <v>440</v>
      </c>
      <c r="X144" s="225" t="s">
        <v>440</v>
      </c>
      <c r="Y144" s="225" t="s">
        <v>440</v>
      </c>
      <c r="Z144" s="225" t="s">
        <v>440</v>
      </c>
      <c r="AA144" s="225" t="s">
        <v>440</v>
      </c>
      <c r="AB144" s="225" t="s">
        <v>440</v>
      </c>
      <c r="AC144" s="225" t="s">
        <v>440</v>
      </c>
      <c r="AD144" s="225" t="s">
        <v>440</v>
      </c>
      <c r="AE144" s="225" t="s">
        <v>440</v>
      </c>
      <c r="AF144" s="225" t="s">
        <v>440</v>
      </c>
      <c r="AG144" s="225" t="s">
        <v>440</v>
      </c>
      <c r="AH144" s="225" t="s">
        <v>440</v>
      </c>
      <c r="AI144" s="225" t="s">
        <v>440</v>
      </c>
      <c r="AJ144" s="225" t="s">
        <v>440</v>
      </c>
      <c r="AK144" s="225" t="s">
        <v>440</v>
      </c>
      <c r="AL144" s="225" t="s">
        <v>440</v>
      </c>
      <c r="AM144" s="225" t="s">
        <v>440</v>
      </c>
      <c r="AN144" s="225" t="s">
        <v>440</v>
      </c>
      <c r="AO144" s="225" t="s">
        <v>440</v>
      </c>
      <c r="AP144" s="225" t="s">
        <v>440</v>
      </c>
      <c r="AQ144" s="225" t="s">
        <v>440</v>
      </c>
      <c r="AR144" s="225" t="s">
        <v>440</v>
      </c>
      <c r="AS144" s="225" t="s">
        <v>440</v>
      </c>
      <c r="AT144" s="225" t="s">
        <v>440</v>
      </c>
      <c r="AU144" s="225" t="s">
        <v>440</v>
      </c>
      <c r="AV144" s="225" t="s">
        <v>440</v>
      </c>
      <c r="AW144" s="225" t="s">
        <v>440</v>
      </c>
      <c r="AX144" s="225" t="s">
        <v>440</v>
      </c>
      <c r="AY144" s="225" t="s">
        <v>440</v>
      </c>
      <c r="AZ144" s="225" t="s">
        <v>440</v>
      </c>
      <c r="BA144" s="225" t="s">
        <v>440</v>
      </c>
      <c r="BB144" s="225" t="s">
        <v>440</v>
      </c>
      <c r="BC144" s="225" t="s">
        <v>440</v>
      </c>
      <c r="BD144" s="225" t="s">
        <v>440</v>
      </c>
      <c r="BE144" s="225" t="s">
        <v>440</v>
      </c>
      <c r="BF144" s="225" t="s">
        <v>440</v>
      </c>
      <c r="BG144" s="225" t="s">
        <v>440</v>
      </c>
      <c r="BH144" s="225" t="s">
        <v>440</v>
      </c>
      <c r="BI144" s="225" t="s">
        <v>440</v>
      </c>
      <c r="BJ144" s="225" t="s">
        <v>440</v>
      </c>
      <c r="BK144" s="225" t="s">
        <v>440</v>
      </c>
      <c r="BL144" s="225" t="s">
        <v>440</v>
      </c>
      <c r="BM144" s="225" t="s">
        <v>440</v>
      </c>
      <c r="BN144" s="225" t="s">
        <v>440</v>
      </c>
      <c r="BO144" s="225" t="s">
        <v>440</v>
      </c>
      <c r="BP144" s="225" t="s">
        <v>440</v>
      </c>
      <c r="BQ144" s="225" t="s">
        <v>440</v>
      </c>
      <c r="BR144" s="225" t="s">
        <v>440</v>
      </c>
      <c r="BS144" s="225" t="s">
        <v>440</v>
      </c>
      <c r="BT144" s="225" t="s">
        <v>440</v>
      </c>
      <c r="BU144" s="225" t="s">
        <v>440</v>
      </c>
      <c r="BV144" s="225" t="s">
        <v>440</v>
      </c>
      <c r="BW144" s="225" t="s">
        <v>440</v>
      </c>
      <c r="BX144" s="225" t="s">
        <v>440</v>
      </c>
      <c r="BY144" s="225" t="s">
        <v>440</v>
      </c>
      <c r="BZ144" s="225" t="s">
        <v>440</v>
      </c>
      <c r="CA144" s="225" t="s">
        <v>440</v>
      </c>
      <c r="CB144" s="225" t="s">
        <v>440</v>
      </c>
      <c r="CC144" s="225" t="s">
        <v>440</v>
      </c>
      <c r="CD144" s="225" t="s">
        <v>440</v>
      </c>
      <c r="CE144" s="225" t="s">
        <v>440</v>
      </c>
      <c r="CF144" s="225" t="s">
        <v>440</v>
      </c>
      <c r="CG144" s="206"/>
    </row>
    <row r="145" spans="1:85" ht="78.75" x14ac:dyDescent="0.2">
      <c r="A145" s="212" t="s">
        <v>762</v>
      </c>
      <c r="B145" s="213" t="s">
        <v>763</v>
      </c>
      <c r="C145" s="212"/>
      <c r="D145" s="214" t="s">
        <v>440</v>
      </c>
      <c r="E145" s="214" t="s">
        <v>440</v>
      </c>
      <c r="F145" s="214" t="s">
        <v>440</v>
      </c>
      <c r="G145" s="214" t="s">
        <v>440</v>
      </c>
      <c r="H145" s="207" t="s">
        <v>440</v>
      </c>
      <c r="I145" s="207" t="s">
        <v>440</v>
      </c>
      <c r="J145" s="207" t="s">
        <v>440</v>
      </c>
      <c r="K145" s="225" t="s">
        <v>440</v>
      </c>
      <c r="L145" s="225" t="s">
        <v>440</v>
      </c>
      <c r="M145" s="225" t="s">
        <v>440</v>
      </c>
      <c r="N145" s="225" t="s">
        <v>440</v>
      </c>
      <c r="O145" s="225" t="s">
        <v>440</v>
      </c>
      <c r="P145" s="225" t="s">
        <v>440</v>
      </c>
      <c r="Q145" s="225" t="s">
        <v>440</v>
      </c>
      <c r="R145" s="225" t="s">
        <v>440</v>
      </c>
      <c r="S145" s="225" t="s">
        <v>440</v>
      </c>
      <c r="T145" s="225" t="s">
        <v>440</v>
      </c>
      <c r="U145" s="225" t="s">
        <v>440</v>
      </c>
      <c r="V145" s="225" t="s">
        <v>440</v>
      </c>
      <c r="W145" s="225" t="s">
        <v>440</v>
      </c>
      <c r="X145" s="225" t="s">
        <v>440</v>
      </c>
      <c r="Y145" s="225" t="s">
        <v>440</v>
      </c>
      <c r="Z145" s="225" t="s">
        <v>440</v>
      </c>
      <c r="AA145" s="225" t="s">
        <v>440</v>
      </c>
      <c r="AB145" s="225" t="s">
        <v>440</v>
      </c>
      <c r="AC145" s="225" t="s">
        <v>440</v>
      </c>
      <c r="AD145" s="225" t="s">
        <v>440</v>
      </c>
      <c r="AE145" s="225" t="s">
        <v>440</v>
      </c>
      <c r="AF145" s="225" t="s">
        <v>440</v>
      </c>
      <c r="AG145" s="225" t="s">
        <v>440</v>
      </c>
      <c r="AH145" s="225" t="s">
        <v>440</v>
      </c>
      <c r="AI145" s="225" t="s">
        <v>440</v>
      </c>
      <c r="AJ145" s="225" t="s">
        <v>440</v>
      </c>
      <c r="AK145" s="225" t="s">
        <v>440</v>
      </c>
      <c r="AL145" s="225" t="s">
        <v>440</v>
      </c>
      <c r="AM145" s="225" t="s">
        <v>440</v>
      </c>
      <c r="AN145" s="225" t="s">
        <v>440</v>
      </c>
      <c r="AO145" s="225" t="s">
        <v>440</v>
      </c>
      <c r="AP145" s="225" t="s">
        <v>440</v>
      </c>
      <c r="AQ145" s="225" t="s">
        <v>440</v>
      </c>
      <c r="AR145" s="225" t="s">
        <v>440</v>
      </c>
      <c r="AS145" s="225" t="s">
        <v>440</v>
      </c>
      <c r="AT145" s="225" t="s">
        <v>440</v>
      </c>
      <c r="AU145" s="225" t="s">
        <v>440</v>
      </c>
      <c r="AV145" s="225" t="s">
        <v>440</v>
      </c>
      <c r="AW145" s="225" t="s">
        <v>440</v>
      </c>
      <c r="AX145" s="225" t="s">
        <v>440</v>
      </c>
      <c r="AY145" s="225" t="s">
        <v>440</v>
      </c>
      <c r="AZ145" s="225" t="s">
        <v>440</v>
      </c>
      <c r="BA145" s="225" t="s">
        <v>440</v>
      </c>
      <c r="BB145" s="225" t="s">
        <v>440</v>
      </c>
      <c r="BC145" s="225" t="s">
        <v>440</v>
      </c>
      <c r="BD145" s="225" t="s">
        <v>440</v>
      </c>
      <c r="BE145" s="225" t="s">
        <v>440</v>
      </c>
      <c r="BF145" s="225" t="s">
        <v>440</v>
      </c>
      <c r="BG145" s="225" t="s">
        <v>440</v>
      </c>
      <c r="BH145" s="225" t="s">
        <v>440</v>
      </c>
      <c r="BI145" s="225" t="s">
        <v>440</v>
      </c>
      <c r="BJ145" s="225" t="s">
        <v>440</v>
      </c>
      <c r="BK145" s="225" t="s">
        <v>440</v>
      </c>
      <c r="BL145" s="225" t="s">
        <v>440</v>
      </c>
      <c r="BM145" s="225" t="s">
        <v>440</v>
      </c>
      <c r="BN145" s="225" t="s">
        <v>440</v>
      </c>
      <c r="BO145" s="225" t="s">
        <v>440</v>
      </c>
      <c r="BP145" s="225" t="s">
        <v>440</v>
      </c>
      <c r="BQ145" s="225" t="s">
        <v>440</v>
      </c>
      <c r="BR145" s="225" t="s">
        <v>440</v>
      </c>
      <c r="BS145" s="225" t="s">
        <v>440</v>
      </c>
      <c r="BT145" s="225" t="s">
        <v>440</v>
      </c>
      <c r="BU145" s="225" t="s">
        <v>440</v>
      </c>
      <c r="BV145" s="225" t="s">
        <v>440</v>
      </c>
      <c r="BW145" s="225" t="s">
        <v>440</v>
      </c>
      <c r="BX145" s="225" t="s">
        <v>440</v>
      </c>
      <c r="BY145" s="225" t="s">
        <v>440</v>
      </c>
      <c r="BZ145" s="225" t="s">
        <v>440</v>
      </c>
      <c r="CA145" s="225" t="s">
        <v>440</v>
      </c>
      <c r="CB145" s="225" t="s">
        <v>440</v>
      </c>
      <c r="CC145" s="225" t="s">
        <v>440</v>
      </c>
      <c r="CD145" s="225" t="s">
        <v>440</v>
      </c>
      <c r="CE145" s="225" t="s">
        <v>440</v>
      </c>
      <c r="CF145" s="225" t="s">
        <v>440</v>
      </c>
      <c r="CG145" s="206"/>
    </row>
    <row r="146" spans="1:85" ht="47.25" x14ac:dyDescent="0.2">
      <c r="A146" s="212" t="s">
        <v>764</v>
      </c>
      <c r="B146" s="213" t="s">
        <v>765</v>
      </c>
      <c r="C146" s="212"/>
      <c r="D146" s="214" t="s">
        <v>440</v>
      </c>
      <c r="E146" s="214" t="s">
        <v>440</v>
      </c>
      <c r="F146" s="209" t="s">
        <v>440</v>
      </c>
      <c r="G146" s="209" t="s">
        <v>440</v>
      </c>
      <c r="H146" s="210">
        <f>IF((COUNTIF(H147:H153,"нд"))=(COUNTA(H147:H153)),"нд",SUMIF(H147:H153,"&gt;0",H147:H153))</f>
        <v>10.179000000000002</v>
      </c>
      <c r="I146" s="210">
        <f>IF((COUNTIF(I147:I153,"нд"))=(COUNTA(I147:I153)),"нд",SUMIF(I147:I153,"&gt;0",I147:I153))</f>
        <v>10.179000000000002</v>
      </c>
      <c r="J146" s="207" t="s">
        <v>440</v>
      </c>
      <c r="K146" s="227" t="str">
        <f>IF((COUNTIF(K147:K153,"нд"))=(COUNTA(K147:K153)),"нд",SUMIF(K147:K153,"&gt;0",K147:K153))</f>
        <v>нд</v>
      </c>
      <c r="L146" s="227" t="str">
        <f>IF((COUNTIF(L147:L153,"нд"))=(COUNTA(L147:L153)),"нд",SUMIF(L147:L153,"&gt;0",L147:L153))</f>
        <v>нд</v>
      </c>
      <c r="M146" s="225" t="s">
        <v>440</v>
      </c>
      <c r="N146" s="227" t="str">
        <f t="shared" ref="N146:O146" si="206">IF((COUNTIF(N147:N153,"нд"))=(COUNTA(N147:N153)),"нд",SUMIF(N147:N153,"&gt;0",N147:N153))</f>
        <v>нд</v>
      </c>
      <c r="O146" s="227" t="str">
        <f t="shared" si="206"/>
        <v>нд</v>
      </c>
      <c r="P146" s="227">
        <f t="shared" ref="P146:S146" si="207">IF((COUNTIF(P147:P153,"нд"))=(COUNTA(P147:P153)),"нд",SUMIF(P147:P153,"&gt;0",P147:P153))</f>
        <v>10.179000000000002</v>
      </c>
      <c r="Q146" s="227" t="str">
        <f t="shared" si="207"/>
        <v>нд</v>
      </c>
      <c r="R146" s="227" t="str">
        <f t="shared" si="207"/>
        <v>нд</v>
      </c>
      <c r="S146" s="227" t="str">
        <f t="shared" si="207"/>
        <v>нд</v>
      </c>
      <c r="T146" s="227">
        <f t="shared" ref="T146" si="208">IF((COUNTIF(T147:T153,"нд"))=(COUNTA(T147:T153)),"нд",SUMIF(T147:T153,"&gt;0",T147:T153))</f>
        <v>10.179000000000002</v>
      </c>
      <c r="U146" s="227" t="str">
        <f>IF((COUNTIF(U147:U153,"нд"))=(COUNTA(U147:U153)),"нд",SUMIF(U147:U153,"&gt;0",U147:U153))</f>
        <v>нд</v>
      </c>
      <c r="V146" s="227" t="str">
        <f t="shared" ref="V146" si="209">IF((COUNTIF(V147:V153,"нд"))=(COUNTA(V147:V153)),"нд",SUMIF(V147:V153,"&gt;0",V147:V153))</f>
        <v>нд</v>
      </c>
      <c r="W146" s="227" t="str">
        <f>IF((COUNTIF(W147:W153,"нд"))=(COUNTA(W147:W153)),"нд",SUMIF(W147:W153,"&gt;0",W147:W153))</f>
        <v>нд</v>
      </c>
      <c r="X146" s="227" t="str">
        <f>IF((COUNTIF(X147:X153,"нд"))=(COUNTA(X147:X153)),"нд",SUMIF(X147:X153,"&gt;0",X147:X153))</f>
        <v>нд</v>
      </c>
      <c r="Y146" s="227">
        <f t="shared" ref="Y146:AH146" si="210">IF((COUNTIF(Y147:Y153,"нд"))=(COUNTA(Y147:Y153)),"нд",SUMIF(Y147:Y153,"&gt;0",Y147:Y153))</f>
        <v>4.165</v>
      </c>
      <c r="Z146" s="227" t="str">
        <f t="shared" si="210"/>
        <v>нд</v>
      </c>
      <c r="AA146" s="227" t="str">
        <f t="shared" si="210"/>
        <v>нд</v>
      </c>
      <c r="AB146" s="227">
        <f t="shared" si="210"/>
        <v>4.165</v>
      </c>
      <c r="AC146" s="227" t="str">
        <f t="shared" si="210"/>
        <v>нд</v>
      </c>
      <c r="AD146" s="227" t="str">
        <f t="shared" si="210"/>
        <v>нд</v>
      </c>
      <c r="AE146" s="227" t="str">
        <f t="shared" si="210"/>
        <v>нд</v>
      </c>
      <c r="AF146" s="227" t="str">
        <f t="shared" si="210"/>
        <v>нд</v>
      </c>
      <c r="AG146" s="227" t="str">
        <f t="shared" si="210"/>
        <v>нд</v>
      </c>
      <c r="AH146" s="227" t="str">
        <f t="shared" si="210"/>
        <v>нд</v>
      </c>
      <c r="AI146" s="227" t="str">
        <f t="shared" ref="AI146:AR146" si="211">IF((COUNTIF(AI147:AI153,"нд"))=(COUNTA(AI147:AI153)),"нд",SUMIF(AI147:AI153,"&gt;0",AI147:AI153))</f>
        <v>нд</v>
      </c>
      <c r="AJ146" s="227" t="str">
        <f t="shared" si="211"/>
        <v>нд</v>
      </c>
      <c r="AK146" s="227" t="str">
        <f t="shared" si="211"/>
        <v>нд</v>
      </c>
      <c r="AL146" s="227" t="str">
        <f t="shared" si="211"/>
        <v>нд</v>
      </c>
      <c r="AM146" s="227" t="str">
        <f t="shared" si="211"/>
        <v>нд</v>
      </c>
      <c r="AN146" s="227" t="str">
        <f t="shared" si="211"/>
        <v>нд</v>
      </c>
      <c r="AO146" s="227" t="str">
        <f t="shared" si="211"/>
        <v>нд</v>
      </c>
      <c r="AP146" s="227" t="str">
        <f t="shared" si="211"/>
        <v>нд</v>
      </c>
      <c r="AQ146" s="227" t="str">
        <f t="shared" si="211"/>
        <v>нд</v>
      </c>
      <c r="AR146" s="227" t="str">
        <f t="shared" si="211"/>
        <v>нд</v>
      </c>
      <c r="AS146" s="227" t="str">
        <f t="shared" ref="AS146:BB146" si="212">IF((COUNTIF(AS147:AS153,"нд"))=(COUNTA(AS147:AS153)),"нд",SUMIF(AS147:AS153,"&gt;0",AS147:AS153))</f>
        <v>нд</v>
      </c>
      <c r="AT146" s="227" t="str">
        <f t="shared" si="212"/>
        <v>нд</v>
      </c>
      <c r="AU146" s="227" t="str">
        <f t="shared" si="212"/>
        <v>нд</v>
      </c>
      <c r="AV146" s="227" t="str">
        <f t="shared" si="212"/>
        <v>нд</v>
      </c>
      <c r="AW146" s="227" t="str">
        <f t="shared" si="212"/>
        <v>нд</v>
      </c>
      <c r="AX146" s="227" t="str">
        <f t="shared" si="212"/>
        <v>нд</v>
      </c>
      <c r="AY146" s="227" t="str">
        <f t="shared" si="212"/>
        <v>нд</v>
      </c>
      <c r="AZ146" s="227" t="str">
        <f t="shared" si="212"/>
        <v>нд</v>
      </c>
      <c r="BA146" s="227" t="str">
        <f t="shared" si="212"/>
        <v>нд</v>
      </c>
      <c r="BB146" s="227" t="str">
        <f t="shared" si="212"/>
        <v>нд</v>
      </c>
      <c r="BC146" s="227">
        <f t="shared" ref="BC146:BL146" si="213">IF((COUNTIF(BC147:BC153,"нд"))=(COUNTA(BC147:BC153)),"нд",SUMIF(BC147:BC153,"&gt;0",BC147:BC153))</f>
        <v>5.1470000000000002</v>
      </c>
      <c r="BD146" s="227" t="str">
        <f t="shared" si="213"/>
        <v>нд</v>
      </c>
      <c r="BE146" s="227" t="str">
        <f t="shared" si="213"/>
        <v>нд</v>
      </c>
      <c r="BF146" s="227">
        <f t="shared" si="213"/>
        <v>5.1470000000000002</v>
      </c>
      <c r="BG146" s="227" t="str">
        <f t="shared" si="213"/>
        <v>нд</v>
      </c>
      <c r="BH146" s="227" t="str">
        <f t="shared" si="213"/>
        <v>нд</v>
      </c>
      <c r="BI146" s="227" t="str">
        <f t="shared" si="213"/>
        <v>нд</v>
      </c>
      <c r="BJ146" s="227" t="str">
        <f t="shared" si="213"/>
        <v>нд</v>
      </c>
      <c r="BK146" s="227" t="str">
        <f t="shared" si="213"/>
        <v>нд</v>
      </c>
      <c r="BL146" s="227" t="str">
        <f t="shared" si="213"/>
        <v>нд</v>
      </c>
      <c r="BM146" s="227">
        <f t="shared" ref="BM146:BV146" si="214">IF((COUNTIF(BM147:BM153,"нд"))=(COUNTA(BM147:BM153)),"нд",SUMIF(BM147:BM153,"&gt;0",BM147:BM153))</f>
        <v>0.86699999999999999</v>
      </c>
      <c r="BN146" s="227" t="str">
        <f t="shared" si="214"/>
        <v>нд</v>
      </c>
      <c r="BO146" s="227" t="str">
        <f t="shared" si="214"/>
        <v>нд</v>
      </c>
      <c r="BP146" s="227">
        <f t="shared" si="214"/>
        <v>0.86699999999999999</v>
      </c>
      <c r="BQ146" s="227" t="str">
        <f t="shared" si="214"/>
        <v>нд</v>
      </c>
      <c r="BR146" s="227" t="str">
        <f t="shared" si="214"/>
        <v>нд</v>
      </c>
      <c r="BS146" s="227" t="str">
        <f t="shared" si="214"/>
        <v>нд</v>
      </c>
      <c r="BT146" s="227" t="str">
        <f t="shared" si="214"/>
        <v>нд</v>
      </c>
      <c r="BU146" s="227" t="str">
        <f t="shared" si="214"/>
        <v>нд</v>
      </c>
      <c r="BV146" s="227" t="str">
        <f t="shared" si="214"/>
        <v>нд</v>
      </c>
      <c r="BW146" s="227">
        <f t="shared" ref="BW146:CF146" si="215">IF((COUNTIF(BW147:BW153,"нд"))=(COUNTA(BW147:BW153)),"нд",SUMIF(BW147:BW153,"&gt;0",BW147:BW153))</f>
        <v>10.179000000000002</v>
      </c>
      <c r="BX146" s="227">
        <f t="shared" si="215"/>
        <v>0</v>
      </c>
      <c r="BY146" s="227">
        <f t="shared" si="215"/>
        <v>0</v>
      </c>
      <c r="BZ146" s="227">
        <f t="shared" si="215"/>
        <v>10.179000000000002</v>
      </c>
      <c r="CA146" s="227">
        <f t="shared" si="215"/>
        <v>0</v>
      </c>
      <c r="CB146" s="227">
        <f t="shared" si="215"/>
        <v>0</v>
      </c>
      <c r="CC146" s="227">
        <f t="shared" si="215"/>
        <v>0</v>
      </c>
      <c r="CD146" s="227">
        <f t="shared" si="215"/>
        <v>0</v>
      </c>
      <c r="CE146" s="227">
        <f t="shared" si="215"/>
        <v>0</v>
      </c>
      <c r="CF146" s="227">
        <f t="shared" si="215"/>
        <v>0</v>
      </c>
      <c r="CG146" s="206"/>
    </row>
    <row r="147" spans="1:85" ht="31.5" x14ac:dyDescent="0.2">
      <c r="A147" s="215" t="s">
        <v>764</v>
      </c>
      <c r="B147" s="216" t="s">
        <v>766</v>
      </c>
      <c r="C147" s="215" t="s">
        <v>767</v>
      </c>
      <c r="D147" s="215"/>
      <c r="E147" s="215">
        <v>2021</v>
      </c>
      <c r="F147" s="215">
        <v>2021</v>
      </c>
      <c r="G147" s="206"/>
      <c r="H147" s="217">
        <v>0.82199999999999995</v>
      </c>
      <c r="I147" s="217">
        <v>0.82199999999999995</v>
      </c>
      <c r="J147" s="218">
        <v>43709</v>
      </c>
      <c r="K147" s="228"/>
      <c r="L147" s="228"/>
      <c r="M147" s="228"/>
      <c r="N147" s="228"/>
      <c r="O147" s="228"/>
      <c r="P147" s="229">
        <v>0.82199999999999995</v>
      </c>
      <c r="Q147" s="228"/>
      <c r="R147" s="228"/>
      <c r="S147" s="228"/>
      <c r="T147" s="229">
        <v>0.82199999999999995</v>
      </c>
      <c r="U147" s="228"/>
      <c r="V147" s="229"/>
      <c r="W147" s="228"/>
      <c r="X147" s="228"/>
      <c r="Y147" s="229">
        <v>0.82199999999999995</v>
      </c>
      <c r="Z147" s="229"/>
      <c r="AA147" s="229"/>
      <c r="AB147" s="229">
        <v>0.82199999999999995</v>
      </c>
      <c r="AC147" s="229"/>
      <c r="AD147" s="228"/>
      <c r="AE147" s="228"/>
      <c r="AF147" s="228"/>
      <c r="AG147" s="228"/>
      <c r="AH147" s="228"/>
      <c r="AI147" s="229"/>
      <c r="AJ147" s="229"/>
      <c r="AK147" s="229"/>
      <c r="AL147" s="229"/>
      <c r="AM147" s="229"/>
      <c r="AN147" s="228"/>
      <c r="AO147" s="228"/>
      <c r="AP147" s="228"/>
      <c r="AQ147" s="228"/>
      <c r="AR147" s="228"/>
      <c r="AS147" s="229"/>
      <c r="AT147" s="229"/>
      <c r="AU147" s="229"/>
      <c r="AV147" s="229"/>
      <c r="AW147" s="229"/>
      <c r="AX147" s="228"/>
      <c r="AY147" s="228"/>
      <c r="AZ147" s="228"/>
      <c r="BA147" s="228"/>
      <c r="BB147" s="228"/>
      <c r="BC147" s="229"/>
      <c r="BD147" s="229"/>
      <c r="BE147" s="229"/>
      <c r="BF147" s="229"/>
      <c r="BG147" s="229"/>
      <c r="BH147" s="228"/>
      <c r="BI147" s="228"/>
      <c r="BJ147" s="228"/>
      <c r="BK147" s="228"/>
      <c r="BL147" s="228"/>
      <c r="BM147" s="229"/>
      <c r="BN147" s="229"/>
      <c r="BO147" s="229"/>
      <c r="BP147" s="229"/>
      <c r="BQ147" s="229"/>
      <c r="BR147" s="228"/>
      <c r="BS147" s="228"/>
      <c r="BT147" s="228"/>
      <c r="BU147" s="228"/>
      <c r="BV147" s="228"/>
      <c r="BW147" s="230">
        <f t="shared" ref="BW147:BW153" si="216">Y147+AI147+AS147+BC147+BM147</f>
        <v>0.82199999999999995</v>
      </c>
      <c r="BX147" s="230">
        <f t="shared" ref="BX147:BX153" si="217">Z147+AJ147+AT147+BD147+BN147</f>
        <v>0</v>
      </c>
      <c r="BY147" s="230">
        <f t="shared" ref="BY147:BY153" si="218">AA147+AK147+AU147+BE147+BO147</f>
        <v>0</v>
      </c>
      <c r="BZ147" s="230">
        <f t="shared" ref="BZ147:BZ153" si="219">AB147+AL147+AV147+BF147+BP147</f>
        <v>0.82199999999999995</v>
      </c>
      <c r="CA147" s="230">
        <f t="shared" ref="CA147:CA153" si="220">AC147+AM147+AW147+BG147+BQ147</f>
        <v>0</v>
      </c>
      <c r="CB147" s="230">
        <f t="shared" ref="CB147:CB153" si="221">AD147+AN147+AX147+BH147+BR147</f>
        <v>0</v>
      </c>
      <c r="CC147" s="230">
        <f t="shared" ref="CC147:CC153" si="222">AE147+AO147+AY147+BI147+BS147</f>
        <v>0</v>
      </c>
      <c r="CD147" s="230">
        <f t="shared" ref="CD147:CD153" si="223">AF147+AP147+AZ147+BJ147+BT147</f>
        <v>0</v>
      </c>
      <c r="CE147" s="230">
        <f t="shared" ref="CE147:CE153" si="224">AG147+AQ147+BA147+BK147+BU147</f>
        <v>0</v>
      </c>
      <c r="CF147" s="230">
        <f t="shared" ref="CF147:CF153" si="225">AH147+AR147+BB147+BL147+BV147</f>
        <v>0</v>
      </c>
      <c r="CG147" s="206"/>
    </row>
    <row r="148" spans="1:85" x14ac:dyDescent="0.2">
      <c r="A148" s="215" t="s">
        <v>764</v>
      </c>
      <c r="B148" s="216" t="s">
        <v>768</v>
      </c>
      <c r="C148" s="215" t="s">
        <v>769</v>
      </c>
      <c r="D148" s="215"/>
      <c r="E148" s="215">
        <v>2021</v>
      </c>
      <c r="F148" s="215">
        <v>2021</v>
      </c>
      <c r="G148" s="206"/>
      <c r="H148" s="217">
        <v>0.96899999999999997</v>
      </c>
      <c r="I148" s="217">
        <v>0.96899999999999997</v>
      </c>
      <c r="J148" s="218">
        <v>43709</v>
      </c>
      <c r="K148" s="228"/>
      <c r="L148" s="228"/>
      <c r="M148" s="228"/>
      <c r="N148" s="228"/>
      <c r="O148" s="228"/>
      <c r="P148" s="229">
        <v>0.96899999999999997</v>
      </c>
      <c r="Q148" s="228"/>
      <c r="R148" s="228"/>
      <c r="S148" s="228"/>
      <c r="T148" s="229">
        <v>0.96899999999999997</v>
      </c>
      <c r="U148" s="228"/>
      <c r="V148" s="229"/>
      <c r="W148" s="228"/>
      <c r="X148" s="228"/>
      <c r="Y148" s="229">
        <v>0.96899999999999997</v>
      </c>
      <c r="Z148" s="229"/>
      <c r="AA148" s="229"/>
      <c r="AB148" s="229">
        <v>0.96899999999999997</v>
      </c>
      <c r="AC148" s="229"/>
      <c r="AD148" s="228"/>
      <c r="AE148" s="228"/>
      <c r="AF148" s="228"/>
      <c r="AG148" s="228"/>
      <c r="AH148" s="228"/>
      <c r="AI148" s="229"/>
      <c r="AJ148" s="229"/>
      <c r="AK148" s="229"/>
      <c r="AL148" s="229"/>
      <c r="AM148" s="229"/>
      <c r="AN148" s="228"/>
      <c r="AO148" s="228"/>
      <c r="AP148" s="228"/>
      <c r="AQ148" s="228"/>
      <c r="AR148" s="228"/>
      <c r="AS148" s="229"/>
      <c r="AT148" s="229"/>
      <c r="AU148" s="229"/>
      <c r="AV148" s="229"/>
      <c r="AW148" s="229"/>
      <c r="AX148" s="228"/>
      <c r="AY148" s="228"/>
      <c r="AZ148" s="228"/>
      <c r="BA148" s="228"/>
      <c r="BB148" s="228"/>
      <c r="BC148" s="229"/>
      <c r="BD148" s="229"/>
      <c r="BE148" s="229"/>
      <c r="BF148" s="229"/>
      <c r="BG148" s="229"/>
      <c r="BH148" s="228"/>
      <c r="BI148" s="228"/>
      <c r="BJ148" s="228"/>
      <c r="BK148" s="228"/>
      <c r="BL148" s="228"/>
      <c r="BM148" s="229"/>
      <c r="BN148" s="229"/>
      <c r="BO148" s="229"/>
      <c r="BP148" s="229"/>
      <c r="BQ148" s="229"/>
      <c r="BR148" s="228"/>
      <c r="BS148" s="228"/>
      <c r="BT148" s="228"/>
      <c r="BU148" s="228"/>
      <c r="BV148" s="228"/>
      <c r="BW148" s="230">
        <f t="shared" si="216"/>
        <v>0.96899999999999997</v>
      </c>
      <c r="BX148" s="230">
        <f t="shared" si="217"/>
        <v>0</v>
      </c>
      <c r="BY148" s="230">
        <f t="shared" si="218"/>
        <v>0</v>
      </c>
      <c r="BZ148" s="230">
        <f t="shared" si="219"/>
        <v>0.96899999999999997</v>
      </c>
      <c r="CA148" s="230">
        <f t="shared" si="220"/>
        <v>0</v>
      </c>
      <c r="CB148" s="230">
        <f t="shared" si="221"/>
        <v>0</v>
      </c>
      <c r="CC148" s="230">
        <f t="shared" si="222"/>
        <v>0</v>
      </c>
      <c r="CD148" s="230">
        <f t="shared" si="223"/>
        <v>0</v>
      </c>
      <c r="CE148" s="230">
        <f t="shared" si="224"/>
        <v>0</v>
      </c>
      <c r="CF148" s="230">
        <f t="shared" si="225"/>
        <v>0</v>
      </c>
      <c r="CG148" s="206"/>
    </row>
    <row r="149" spans="1:85" x14ac:dyDescent="0.2">
      <c r="A149" s="215" t="s">
        <v>764</v>
      </c>
      <c r="B149" s="216" t="s">
        <v>1125</v>
      </c>
      <c r="C149" s="215" t="s">
        <v>770</v>
      </c>
      <c r="D149" s="215"/>
      <c r="E149" s="215">
        <v>2021</v>
      </c>
      <c r="F149" s="215">
        <v>2021</v>
      </c>
      <c r="G149" s="206"/>
      <c r="H149" s="217">
        <v>0.76700000000000002</v>
      </c>
      <c r="I149" s="217">
        <v>0.76700000000000002</v>
      </c>
      <c r="J149" s="218">
        <v>43709</v>
      </c>
      <c r="K149" s="228"/>
      <c r="L149" s="228"/>
      <c r="M149" s="228"/>
      <c r="N149" s="228"/>
      <c r="O149" s="228"/>
      <c r="P149" s="229">
        <v>0.76700000000000002</v>
      </c>
      <c r="Q149" s="228"/>
      <c r="R149" s="228"/>
      <c r="S149" s="228"/>
      <c r="T149" s="229">
        <v>0.76700000000000002</v>
      </c>
      <c r="U149" s="228"/>
      <c r="V149" s="229"/>
      <c r="W149" s="228"/>
      <c r="X149" s="228"/>
      <c r="Y149" s="229">
        <v>0.76700000000000002</v>
      </c>
      <c r="Z149" s="229"/>
      <c r="AA149" s="229"/>
      <c r="AB149" s="229">
        <v>0.76700000000000002</v>
      </c>
      <c r="AC149" s="229"/>
      <c r="AD149" s="228"/>
      <c r="AE149" s="228"/>
      <c r="AF149" s="228"/>
      <c r="AG149" s="228"/>
      <c r="AH149" s="228"/>
      <c r="AI149" s="229"/>
      <c r="AJ149" s="229"/>
      <c r="AK149" s="229"/>
      <c r="AL149" s="229"/>
      <c r="AM149" s="229"/>
      <c r="AN149" s="228"/>
      <c r="AO149" s="228"/>
      <c r="AP149" s="228"/>
      <c r="AQ149" s="228"/>
      <c r="AR149" s="228"/>
      <c r="AS149" s="229"/>
      <c r="AT149" s="229"/>
      <c r="AU149" s="229"/>
      <c r="AV149" s="229"/>
      <c r="AW149" s="229"/>
      <c r="AX149" s="228"/>
      <c r="AY149" s="228"/>
      <c r="AZ149" s="228"/>
      <c r="BA149" s="228"/>
      <c r="BB149" s="228"/>
      <c r="BC149" s="229"/>
      <c r="BD149" s="229"/>
      <c r="BE149" s="229"/>
      <c r="BF149" s="229"/>
      <c r="BG149" s="229"/>
      <c r="BH149" s="228"/>
      <c r="BI149" s="228"/>
      <c r="BJ149" s="228"/>
      <c r="BK149" s="228"/>
      <c r="BL149" s="228"/>
      <c r="BM149" s="229"/>
      <c r="BN149" s="229"/>
      <c r="BO149" s="229"/>
      <c r="BP149" s="229"/>
      <c r="BQ149" s="229"/>
      <c r="BR149" s="228"/>
      <c r="BS149" s="228"/>
      <c r="BT149" s="228"/>
      <c r="BU149" s="228"/>
      <c r="BV149" s="228"/>
      <c r="BW149" s="230">
        <f t="shared" si="216"/>
        <v>0.76700000000000002</v>
      </c>
      <c r="BX149" s="230">
        <f t="shared" si="217"/>
        <v>0</v>
      </c>
      <c r="BY149" s="230">
        <f t="shared" si="218"/>
        <v>0</v>
      </c>
      <c r="BZ149" s="230">
        <f t="shared" si="219"/>
        <v>0.76700000000000002</v>
      </c>
      <c r="CA149" s="230">
        <f t="shared" si="220"/>
        <v>0</v>
      </c>
      <c r="CB149" s="230">
        <f t="shared" si="221"/>
        <v>0</v>
      </c>
      <c r="CC149" s="230">
        <f t="shared" si="222"/>
        <v>0</v>
      </c>
      <c r="CD149" s="230">
        <f t="shared" si="223"/>
        <v>0</v>
      </c>
      <c r="CE149" s="230">
        <f t="shared" si="224"/>
        <v>0</v>
      </c>
      <c r="CF149" s="230">
        <f t="shared" si="225"/>
        <v>0</v>
      </c>
      <c r="CG149" s="206"/>
    </row>
    <row r="150" spans="1:85" x14ac:dyDescent="0.2">
      <c r="A150" s="215" t="s">
        <v>764</v>
      </c>
      <c r="B150" s="216" t="s">
        <v>771</v>
      </c>
      <c r="C150" s="215" t="s">
        <v>772</v>
      </c>
      <c r="D150" s="215"/>
      <c r="E150" s="215">
        <v>2021</v>
      </c>
      <c r="F150" s="215">
        <v>2021</v>
      </c>
      <c r="G150" s="206"/>
      <c r="H150" s="217">
        <v>0.92900000000000005</v>
      </c>
      <c r="I150" s="217">
        <v>0.92900000000000005</v>
      </c>
      <c r="J150" s="218">
        <v>43709</v>
      </c>
      <c r="K150" s="228"/>
      <c r="L150" s="228"/>
      <c r="M150" s="228"/>
      <c r="N150" s="228"/>
      <c r="O150" s="228"/>
      <c r="P150" s="229">
        <v>0.92900000000000005</v>
      </c>
      <c r="Q150" s="228"/>
      <c r="R150" s="228"/>
      <c r="S150" s="228"/>
      <c r="T150" s="229">
        <v>0.92900000000000005</v>
      </c>
      <c r="U150" s="228"/>
      <c r="V150" s="229"/>
      <c r="W150" s="228"/>
      <c r="X150" s="228"/>
      <c r="Y150" s="229">
        <v>0.92900000000000005</v>
      </c>
      <c r="Z150" s="229"/>
      <c r="AA150" s="229"/>
      <c r="AB150" s="229">
        <v>0.92900000000000005</v>
      </c>
      <c r="AC150" s="229"/>
      <c r="AD150" s="228"/>
      <c r="AE150" s="228"/>
      <c r="AF150" s="228"/>
      <c r="AG150" s="228"/>
      <c r="AH150" s="228"/>
      <c r="AI150" s="229"/>
      <c r="AJ150" s="229"/>
      <c r="AK150" s="229"/>
      <c r="AL150" s="229"/>
      <c r="AM150" s="229"/>
      <c r="AN150" s="228"/>
      <c r="AO150" s="228"/>
      <c r="AP150" s="228"/>
      <c r="AQ150" s="228"/>
      <c r="AR150" s="228"/>
      <c r="AS150" s="229"/>
      <c r="AT150" s="229"/>
      <c r="AU150" s="229"/>
      <c r="AV150" s="229"/>
      <c r="AW150" s="229"/>
      <c r="AX150" s="228"/>
      <c r="AY150" s="228"/>
      <c r="AZ150" s="228"/>
      <c r="BA150" s="228"/>
      <c r="BB150" s="228"/>
      <c r="BC150" s="229"/>
      <c r="BD150" s="229"/>
      <c r="BE150" s="229"/>
      <c r="BF150" s="229"/>
      <c r="BG150" s="229"/>
      <c r="BH150" s="228"/>
      <c r="BI150" s="228"/>
      <c r="BJ150" s="228"/>
      <c r="BK150" s="228"/>
      <c r="BL150" s="228"/>
      <c r="BM150" s="229"/>
      <c r="BN150" s="229"/>
      <c r="BO150" s="229"/>
      <c r="BP150" s="229"/>
      <c r="BQ150" s="229"/>
      <c r="BR150" s="228"/>
      <c r="BS150" s="228"/>
      <c r="BT150" s="228"/>
      <c r="BU150" s="228"/>
      <c r="BV150" s="228"/>
      <c r="BW150" s="230">
        <f t="shared" si="216"/>
        <v>0.92900000000000005</v>
      </c>
      <c r="BX150" s="230">
        <f t="shared" si="217"/>
        <v>0</v>
      </c>
      <c r="BY150" s="230">
        <f t="shared" si="218"/>
        <v>0</v>
      </c>
      <c r="BZ150" s="230">
        <f t="shared" si="219"/>
        <v>0.92900000000000005</v>
      </c>
      <c r="CA150" s="230">
        <f t="shared" si="220"/>
        <v>0</v>
      </c>
      <c r="CB150" s="230">
        <f t="shared" si="221"/>
        <v>0</v>
      </c>
      <c r="CC150" s="230">
        <f t="shared" si="222"/>
        <v>0</v>
      </c>
      <c r="CD150" s="230">
        <f t="shared" si="223"/>
        <v>0</v>
      </c>
      <c r="CE150" s="230">
        <f t="shared" si="224"/>
        <v>0</v>
      </c>
      <c r="CF150" s="230">
        <f t="shared" si="225"/>
        <v>0</v>
      </c>
      <c r="CG150" s="206"/>
    </row>
    <row r="151" spans="1:85" x14ac:dyDescent="0.2">
      <c r="A151" s="215" t="s">
        <v>764</v>
      </c>
      <c r="B151" s="216" t="s">
        <v>773</v>
      </c>
      <c r="C151" s="215" t="s">
        <v>774</v>
      </c>
      <c r="D151" s="215"/>
      <c r="E151" s="215">
        <v>2021</v>
      </c>
      <c r="F151" s="215">
        <v>2021</v>
      </c>
      <c r="G151" s="206"/>
      <c r="H151" s="217">
        <v>0.67800000000000005</v>
      </c>
      <c r="I151" s="217">
        <v>0.67800000000000005</v>
      </c>
      <c r="J151" s="218">
        <v>43709</v>
      </c>
      <c r="K151" s="228"/>
      <c r="L151" s="228"/>
      <c r="M151" s="228"/>
      <c r="N151" s="228"/>
      <c r="O151" s="228"/>
      <c r="P151" s="229">
        <v>0.67800000000000005</v>
      </c>
      <c r="Q151" s="228"/>
      <c r="R151" s="228"/>
      <c r="S151" s="228"/>
      <c r="T151" s="229">
        <v>0.67800000000000005</v>
      </c>
      <c r="U151" s="228"/>
      <c r="V151" s="229"/>
      <c r="W151" s="228"/>
      <c r="X151" s="228"/>
      <c r="Y151" s="229">
        <v>0.67800000000000005</v>
      </c>
      <c r="Z151" s="229"/>
      <c r="AA151" s="229"/>
      <c r="AB151" s="229">
        <v>0.67800000000000005</v>
      </c>
      <c r="AC151" s="229"/>
      <c r="AD151" s="228"/>
      <c r="AE151" s="228"/>
      <c r="AF151" s="228"/>
      <c r="AG151" s="228"/>
      <c r="AH151" s="228"/>
      <c r="AI151" s="229"/>
      <c r="AJ151" s="229"/>
      <c r="AK151" s="229"/>
      <c r="AL151" s="229"/>
      <c r="AM151" s="229"/>
      <c r="AN151" s="228"/>
      <c r="AO151" s="228"/>
      <c r="AP151" s="228"/>
      <c r="AQ151" s="228"/>
      <c r="AR151" s="228"/>
      <c r="AS151" s="229"/>
      <c r="AT151" s="229"/>
      <c r="AU151" s="229"/>
      <c r="AV151" s="229"/>
      <c r="AW151" s="229"/>
      <c r="AX151" s="228"/>
      <c r="AY151" s="228"/>
      <c r="AZ151" s="228"/>
      <c r="BA151" s="228"/>
      <c r="BB151" s="228"/>
      <c r="BC151" s="229"/>
      <c r="BD151" s="229"/>
      <c r="BE151" s="229"/>
      <c r="BF151" s="229"/>
      <c r="BG151" s="229"/>
      <c r="BH151" s="228"/>
      <c r="BI151" s="228"/>
      <c r="BJ151" s="228"/>
      <c r="BK151" s="228"/>
      <c r="BL151" s="228"/>
      <c r="BM151" s="229"/>
      <c r="BN151" s="229"/>
      <c r="BO151" s="229"/>
      <c r="BP151" s="229"/>
      <c r="BQ151" s="229"/>
      <c r="BR151" s="228"/>
      <c r="BS151" s="228"/>
      <c r="BT151" s="228"/>
      <c r="BU151" s="228"/>
      <c r="BV151" s="228"/>
      <c r="BW151" s="230">
        <f t="shared" si="216"/>
        <v>0.67800000000000005</v>
      </c>
      <c r="BX151" s="230">
        <f t="shared" si="217"/>
        <v>0</v>
      </c>
      <c r="BY151" s="230">
        <f t="shared" si="218"/>
        <v>0</v>
      </c>
      <c r="BZ151" s="230">
        <f t="shared" si="219"/>
        <v>0.67800000000000005</v>
      </c>
      <c r="CA151" s="230">
        <f t="shared" si="220"/>
        <v>0</v>
      </c>
      <c r="CB151" s="230">
        <f t="shared" si="221"/>
        <v>0</v>
      </c>
      <c r="CC151" s="230">
        <f t="shared" si="222"/>
        <v>0</v>
      </c>
      <c r="CD151" s="230">
        <f t="shared" si="223"/>
        <v>0</v>
      </c>
      <c r="CE151" s="230">
        <f t="shared" si="224"/>
        <v>0</v>
      </c>
      <c r="CF151" s="230">
        <f t="shared" si="225"/>
        <v>0</v>
      </c>
      <c r="CG151" s="206"/>
    </row>
    <row r="152" spans="1:85" ht="31.5" x14ac:dyDescent="0.2">
      <c r="A152" s="215" t="s">
        <v>764</v>
      </c>
      <c r="B152" s="216" t="s">
        <v>896</v>
      </c>
      <c r="C152" s="215" t="s">
        <v>897</v>
      </c>
      <c r="D152" s="215"/>
      <c r="E152" s="215">
        <v>2024</v>
      </c>
      <c r="F152" s="215">
        <v>2024</v>
      </c>
      <c r="G152" s="206"/>
      <c r="H152" s="217">
        <v>5.1470000000000002</v>
      </c>
      <c r="I152" s="217">
        <v>5.1470000000000002</v>
      </c>
      <c r="J152" s="218">
        <v>43709</v>
      </c>
      <c r="K152" s="228"/>
      <c r="L152" s="228"/>
      <c r="M152" s="228"/>
      <c r="N152" s="228"/>
      <c r="O152" s="228"/>
      <c r="P152" s="229">
        <v>5.1470000000000002</v>
      </c>
      <c r="Q152" s="228"/>
      <c r="R152" s="228"/>
      <c r="S152" s="228"/>
      <c r="T152" s="229">
        <v>5.1470000000000002</v>
      </c>
      <c r="U152" s="228"/>
      <c r="V152" s="229"/>
      <c r="W152" s="228"/>
      <c r="X152" s="228"/>
      <c r="Y152" s="229"/>
      <c r="Z152" s="229"/>
      <c r="AA152" s="229"/>
      <c r="AB152" s="229"/>
      <c r="AC152" s="229"/>
      <c r="AD152" s="228"/>
      <c r="AE152" s="228"/>
      <c r="AF152" s="228"/>
      <c r="AG152" s="228"/>
      <c r="AH152" s="228"/>
      <c r="AI152" s="229"/>
      <c r="AJ152" s="229"/>
      <c r="AK152" s="229"/>
      <c r="AL152" s="229"/>
      <c r="AM152" s="229"/>
      <c r="AN152" s="228"/>
      <c r="AO152" s="228"/>
      <c r="AP152" s="228"/>
      <c r="AQ152" s="228"/>
      <c r="AR152" s="228"/>
      <c r="AS152" s="229"/>
      <c r="AT152" s="229"/>
      <c r="AU152" s="229"/>
      <c r="AV152" s="229"/>
      <c r="AW152" s="229"/>
      <c r="AX152" s="228"/>
      <c r="AY152" s="228"/>
      <c r="AZ152" s="228"/>
      <c r="BA152" s="228"/>
      <c r="BB152" s="228"/>
      <c r="BC152" s="229">
        <v>5.1470000000000002</v>
      </c>
      <c r="BD152" s="229"/>
      <c r="BE152" s="229"/>
      <c r="BF152" s="229">
        <v>5.1470000000000002</v>
      </c>
      <c r="BG152" s="229"/>
      <c r="BH152" s="228"/>
      <c r="BI152" s="228"/>
      <c r="BJ152" s="228"/>
      <c r="BK152" s="228"/>
      <c r="BL152" s="228"/>
      <c r="BM152" s="229"/>
      <c r="BN152" s="229"/>
      <c r="BO152" s="229"/>
      <c r="BP152" s="229"/>
      <c r="BQ152" s="229"/>
      <c r="BR152" s="228"/>
      <c r="BS152" s="228"/>
      <c r="BT152" s="228"/>
      <c r="BU152" s="228"/>
      <c r="BV152" s="228"/>
      <c r="BW152" s="230">
        <f t="shared" si="216"/>
        <v>5.1470000000000002</v>
      </c>
      <c r="BX152" s="230">
        <f t="shared" si="217"/>
        <v>0</v>
      </c>
      <c r="BY152" s="230">
        <f t="shared" si="218"/>
        <v>0</v>
      </c>
      <c r="BZ152" s="230">
        <f t="shared" si="219"/>
        <v>5.1470000000000002</v>
      </c>
      <c r="CA152" s="230">
        <f t="shared" si="220"/>
        <v>0</v>
      </c>
      <c r="CB152" s="230">
        <f t="shared" si="221"/>
        <v>0</v>
      </c>
      <c r="CC152" s="230">
        <f t="shared" si="222"/>
        <v>0</v>
      </c>
      <c r="CD152" s="230">
        <f t="shared" si="223"/>
        <v>0</v>
      </c>
      <c r="CE152" s="230">
        <f t="shared" si="224"/>
        <v>0</v>
      </c>
      <c r="CF152" s="230">
        <f t="shared" si="225"/>
        <v>0</v>
      </c>
      <c r="CG152" s="206"/>
    </row>
    <row r="153" spans="1:85" ht="31.5" x14ac:dyDescent="0.2">
      <c r="A153" s="215" t="s">
        <v>764</v>
      </c>
      <c r="B153" s="216" t="s">
        <v>930</v>
      </c>
      <c r="C153" s="215" t="s">
        <v>931</v>
      </c>
      <c r="D153" s="215"/>
      <c r="E153" s="215">
        <v>2025</v>
      </c>
      <c r="F153" s="215">
        <v>2025</v>
      </c>
      <c r="G153" s="206"/>
      <c r="H153" s="217">
        <v>0.86699999999999999</v>
      </c>
      <c r="I153" s="217">
        <v>0.86699999999999999</v>
      </c>
      <c r="J153" s="218">
        <v>43709</v>
      </c>
      <c r="K153" s="228"/>
      <c r="L153" s="228"/>
      <c r="M153" s="228"/>
      <c r="N153" s="228"/>
      <c r="O153" s="228"/>
      <c r="P153" s="229">
        <v>0.86699999999999999</v>
      </c>
      <c r="Q153" s="228"/>
      <c r="R153" s="228"/>
      <c r="S153" s="228"/>
      <c r="T153" s="229">
        <v>0.86699999999999999</v>
      </c>
      <c r="U153" s="228"/>
      <c r="V153" s="229"/>
      <c r="W153" s="228"/>
      <c r="X153" s="228"/>
      <c r="Y153" s="229"/>
      <c r="Z153" s="229"/>
      <c r="AA153" s="229"/>
      <c r="AB153" s="229"/>
      <c r="AC153" s="229"/>
      <c r="AD153" s="228"/>
      <c r="AE153" s="228"/>
      <c r="AF153" s="228"/>
      <c r="AG153" s="228"/>
      <c r="AH153" s="228"/>
      <c r="AI153" s="229"/>
      <c r="AJ153" s="229"/>
      <c r="AK153" s="229"/>
      <c r="AL153" s="229"/>
      <c r="AM153" s="229"/>
      <c r="AN153" s="228"/>
      <c r="AO153" s="228"/>
      <c r="AP153" s="228"/>
      <c r="AQ153" s="228"/>
      <c r="AR153" s="228"/>
      <c r="AS153" s="229"/>
      <c r="AT153" s="229"/>
      <c r="AU153" s="229"/>
      <c r="AV153" s="229"/>
      <c r="AW153" s="229"/>
      <c r="AX153" s="228"/>
      <c r="AY153" s="228"/>
      <c r="AZ153" s="228"/>
      <c r="BA153" s="228"/>
      <c r="BB153" s="228"/>
      <c r="BC153" s="229"/>
      <c r="BD153" s="229"/>
      <c r="BE153" s="229"/>
      <c r="BF153" s="229"/>
      <c r="BG153" s="229"/>
      <c r="BH153" s="228"/>
      <c r="BI153" s="228"/>
      <c r="BJ153" s="228"/>
      <c r="BK153" s="228"/>
      <c r="BL153" s="228"/>
      <c r="BM153" s="229">
        <v>0.86699999999999999</v>
      </c>
      <c r="BN153" s="229"/>
      <c r="BO153" s="229"/>
      <c r="BP153" s="229">
        <v>0.86699999999999999</v>
      </c>
      <c r="BQ153" s="229"/>
      <c r="BR153" s="228"/>
      <c r="BS153" s="228"/>
      <c r="BT153" s="228"/>
      <c r="BU153" s="228"/>
      <c r="BV153" s="228"/>
      <c r="BW153" s="230">
        <f t="shared" si="216"/>
        <v>0.86699999999999999</v>
      </c>
      <c r="BX153" s="230">
        <f t="shared" si="217"/>
        <v>0</v>
      </c>
      <c r="BY153" s="230">
        <f t="shared" si="218"/>
        <v>0</v>
      </c>
      <c r="BZ153" s="230">
        <f t="shared" si="219"/>
        <v>0.86699999999999999</v>
      </c>
      <c r="CA153" s="230">
        <f t="shared" si="220"/>
        <v>0</v>
      </c>
      <c r="CB153" s="230">
        <f t="shared" si="221"/>
        <v>0</v>
      </c>
      <c r="CC153" s="230">
        <f t="shared" si="222"/>
        <v>0</v>
      </c>
      <c r="CD153" s="230">
        <f t="shared" si="223"/>
        <v>0</v>
      </c>
      <c r="CE153" s="230">
        <f t="shared" si="224"/>
        <v>0</v>
      </c>
      <c r="CF153" s="230">
        <f t="shared" si="225"/>
        <v>0</v>
      </c>
      <c r="CG153" s="206"/>
    </row>
    <row r="154" spans="1:85" ht="47.25" x14ac:dyDescent="0.2">
      <c r="A154" s="212" t="s">
        <v>775</v>
      </c>
      <c r="B154" s="213" t="s">
        <v>776</v>
      </c>
      <c r="C154" s="212"/>
      <c r="D154" s="214" t="s">
        <v>440</v>
      </c>
      <c r="E154" s="214" t="s">
        <v>440</v>
      </c>
      <c r="F154" s="214" t="s">
        <v>440</v>
      </c>
      <c r="G154" s="214" t="s">
        <v>440</v>
      </c>
      <c r="H154" s="207" t="s">
        <v>440</v>
      </c>
      <c r="I154" s="207" t="s">
        <v>440</v>
      </c>
      <c r="J154" s="207" t="s">
        <v>440</v>
      </c>
      <c r="K154" s="225" t="s">
        <v>440</v>
      </c>
      <c r="L154" s="225" t="s">
        <v>440</v>
      </c>
      <c r="M154" s="225" t="s">
        <v>440</v>
      </c>
      <c r="N154" s="225" t="s">
        <v>440</v>
      </c>
      <c r="O154" s="225" t="s">
        <v>440</v>
      </c>
      <c r="P154" s="225" t="s">
        <v>440</v>
      </c>
      <c r="Q154" s="225" t="s">
        <v>440</v>
      </c>
      <c r="R154" s="225" t="s">
        <v>440</v>
      </c>
      <c r="S154" s="225" t="s">
        <v>440</v>
      </c>
      <c r="T154" s="225" t="s">
        <v>440</v>
      </c>
      <c r="U154" s="225" t="s">
        <v>440</v>
      </c>
      <c r="V154" s="225" t="s">
        <v>440</v>
      </c>
      <c r="W154" s="225" t="s">
        <v>440</v>
      </c>
      <c r="X154" s="225" t="s">
        <v>440</v>
      </c>
      <c r="Y154" s="225" t="s">
        <v>440</v>
      </c>
      <c r="Z154" s="225" t="s">
        <v>440</v>
      </c>
      <c r="AA154" s="225" t="s">
        <v>440</v>
      </c>
      <c r="AB154" s="225" t="s">
        <v>440</v>
      </c>
      <c r="AC154" s="225" t="s">
        <v>440</v>
      </c>
      <c r="AD154" s="225" t="s">
        <v>440</v>
      </c>
      <c r="AE154" s="225" t="s">
        <v>440</v>
      </c>
      <c r="AF154" s="225" t="s">
        <v>440</v>
      </c>
      <c r="AG154" s="225" t="s">
        <v>440</v>
      </c>
      <c r="AH154" s="225" t="s">
        <v>440</v>
      </c>
      <c r="AI154" s="225" t="s">
        <v>440</v>
      </c>
      <c r="AJ154" s="225" t="s">
        <v>440</v>
      </c>
      <c r="AK154" s="225" t="s">
        <v>440</v>
      </c>
      <c r="AL154" s="225" t="s">
        <v>440</v>
      </c>
      <c r="AM154" s="225" t="s">
        <v>440</v>
      </c>
      <c r="AN154" s="225" t="s">
        <v>440</v>
      </c>
      <c r="AO154" s="225" t="s">
        <v>440</v>
      </c>
      <c r="AP154" s="225" t="s">
        <v>440</v>
      </c>
      <c r="AQ154" s="225" t="s">
        <v>440</v>
      </c>
      <c r="AR154" s="225" t="s">
        <v>440</v>
      </c>
      <c r="AS154" s="225" t="s">
        <v>440</v>
      </c>
      <c r="AT154" s="225" t="s">
        <v>440</v>
      </c>
      <c r="AU154" s="225" t="s">
        <v>440</v>
      </c>
      <c r="AV154" s="225" t="s">
        <v>440</v>
      </c>
      <c r="AW154" s="225" t="s">
        <v>440</v>
      </c>
      <c r="AX154" s="225" t="s">
        <v>440</v>
      </c>
      <c r="AY154" s="225" t="s">
        <v>440</v>
      </c>
      <c r="AZ154" s="225" t="s">
        <v>440</v>
      </c>
      <c r="BA154" s="225" t="s">
        <v>440</v>
      </c>
      <c r="BB154" s="225" t="s">
        <v>440</v>
      </c>
      <c r="BC154" s="225" t="s">
        <v>440</v>
      </c>
      <c r="BD154" s="225" t="s">
        <v>440</v>
      </c>
      <c r="BE154" s="225" t="s">
        <v>440</v>
      </c>
      <c r="BF154" s="225" t="s">
        <v>440</v>
      </c>
      <c r="BG154" s="225" t="s">
        <v>440</v>
      </c>
      <c r="BH154" s="225" t="s">
        <v>440</v>
      </c>
      <c r="BI154" s="225" t="s">
        <v>440</v>
      </c>
      <c r="BJ154" s="225" t="s">
        <v>440</v>
      </c>
      <c r="BK154" s="225" t="s">
        <v>440</v>
      </c>
      <c r="BL154" s="225" t="s">
        <v>440</v>
      </c>
      <c r="BM154" s="225" t="s">
        <v>440</v>
      </c>
      <c r="BN154" s="225" t="s">
        <v>440</v>
      </c>
      <c r="BO154" s="225" t="s">
        <v>440</v>
      </c>
      <c r="BP154" s="225" t="s">
        <v>440</v>
      </c>
      <c r="BQ154" s="225" t="s">
        <v>440</v>
      </c>
      <c r="BR154" s="225" t="s">
        <v>440</v>
      </c>
      <c r="BS154" s="225" t="s">
        <v>440</v>
      </c>
      <c r="BT154" s="225" t="s">
        <v>440</v>
      </c>
      <c r="BU154" s="225" t="s">
        <v>440</v>
      </c>
      <c r="BV154" s="225" t="s">
        <v>440</v>
      </c>
      <c r="BW154" s="225" t="s">
        <v>440</v>
      </c>
      <c r="BX154" s="225" t="s">
        <v>440</v>
      </c>
      <c r="BY154" s="225" t="s">
        <v>440</v>
      </c>
      <c r="BZ154" s="225" t="s">
        <v>440</v>
      </c>
      <c r="CA154" s="225" t="s">
        <v>440</v>
      </c>
      <c r="CB154" s="225" t="s">
        <v>440</v>
      </c>
      <c r="CC154" s="225" t="s">
        <v>440</v>
      </c>
      <c r="CD154" s="225" t="s">
        <v>440</v>
      </c>
      <c r="CE154" s="225" t="s">
        <v>440</v>
      </c>
      <c r="CF154" s="225" t="s">
        <v>440</v>
      </c>
      <c r="CG154" s="206"/>
    </row>
    <row r="155" spans="1:85" ht="31.5" x14ac:dyDescent="0.2">
      <c r="A155" s="212" t="s">
        <v>777</v>
      </c>
      <c r="B155" s="213" t="s">
        <v>778</v>
      </c>
      <c r="C155" s="212"/>
      <c r="D155" s="208" t="s">
        <v>440</v>
      </c>
      <c r="E155" s="208" t="s">
        <v>440</v>
      </c>
      <c r="F155" s="209" t="s">
        <v>440</v>
      </c>
      <c r="G155" s="209" t="s">
        <v>440</v>
      </c>
      <c r="H155" s="210">
        <f>IF((COUNTIF(H156:H164,"нд"))=(COUNTA(H156:H164)),"нд",SUMIF(H156:H164,"&gt;0",H156:H164))</f>
        <v>37.494</v>
      </c>
      <c r="I155" s="210">
        <f t="shared" ref="I155" si="226">IF((COUNTIF(I156:I164,"нд"))=(COUNTA(I156:I164)),"нд",SUMIF(I156:I164,"&gt;0",I156:I164))</f>
        <v>37.494</v>
      </c>
      <c r="J155" s="210" t="s">
        <v>440</v>
      </c>
      <c r="K155" s="227" t="str">
        <f t="shared" ref="K155:L155" si="227">IF((COUNTIF(K156:K164,"нд"))=(COUNTA(K156:K164)),"нд",SUMIF(K156:K164,"&gt;0",K156:K164))</f>
        <v>нд</v>
      </c>
      <c r="L155" s="227" t="str">
        <f t="shared" si="227"/>
        <v>нд</v>
      </c>
      <c r="M155" s="227" t="s">
        <v>440</v>
      </c>
      <c r="N155" s="227" t="str">
        <f t="shared" ref="N155" si="228">IF((COUNTIF(N156:N164,"нд"))=(COUNTA(N156:N164)),"нд",SUMIF(N156:N164,"&gt;0",N156:N164))</f>
        <v>нд</v>
      </c>
      <c r="O155" s="227" t="str">
        <f t="shared" ref="O155" si="229">IF((COUNTIF(O156:O164,"нд"))=(COUNTA(O156:O164)),"нд",SUMIF(O156:O164,"&gt;0",O156:O164))</f>
        <v>нд</v>
      </c>
      <c r="P155" s="227">
        <f t="shared" ref="P155:X155" si="230">IF((COUNTIF(P156:P164,"нд"))=(COUNTA(P156:P164)),"нд",SUMIF(P156:P164,"&gt;0",P156:P164))</f>
        <v>37.403999999999996</v>
      </c>
      <c r="Q155" s="227" t="str">
        <f t="shared" si="230"/>
        <v>нд</v>
      </c>
      <c r="R155" s="227" t="str">
        <f t="shared" si="230"/>
        <v>нд</v>
      </c>
      <c r="S155" s="227" t="str">
        <f t="shared" si="230"/>
        <v>нд</v>
      </c>
      <c r="T155" s="227">
        <f t="shared" ref="T155" si="231">IF((COUNTIF(T156:T164,"нд"))=(COUNTA(T156:T164)),"нд",SUMIF(T156:T164,"&gt;0",T156:T164))</f>
        <v>37.403999999999996</v>
      </c>
      <c r="U155" s="227" t="str">
        <f t="shared" si="230"/>
        <v>нд</v>
      </c>
      <c r="V155" s="227" t="str">
        <f t="shared" ref="V155" si="232">IF((COUNTIF(V156:V164,"нд"))=(COUNTA(V156:V164)),"нд",SUMIF(V156:V164,"&gt;0",V156:V164))</f>
        <v>нд</v>
      </c>
      <c r="W155" s="227" t="str">
        <f t="shared" si="230"/>
        <v>нд</v>
      </c>
      <c r="X155" s="227" t="str">
        <f t="shared" si="230"/>
        <v>нд</v>
      </c>
      <c r="Y155" s="227">
        <f t="shared" ref="Y155:AH155" si="233">IF((COUNTIF(Y156:Y164,"нд"))=(COUNTA(Y156:Y164)),"нд",SUMIF(Y156:Y164,"&gt;0",Y156:Y164))</f>
        <v>8.1370000000000005</v>
      </c>
      <c r="Z155" s="227" t="str">
        <f t="shared" si="233"/>
        <v>нд</v>
      </c>
      <c r="AA155" s="227" t="str">
        <f t="shared" si="233"/>
        <v>нд</v>
      </c>
      <c r="AB155" s="227">
        <f t="shared" si="233"/>
        <v>8.1370000000000005</v>
      </c>
      <c r="AC155" s="227" t="str">
        <f t="shared" si="233"/>
        <v>нд</v>
      </c>
      <c r="AD155" s="227" t="str">
        <f t="shared" si="233"/>
        <v>нд</v>
      </c>
      <c r="AE155" s="227" t="str">
        <f t="shared" si="233"/>
        <v>нд</v>
      </c>
      <c r="AF155" s="227" t="str">
        <f t="shared" si="233"/>
        <v>нд</v>
      </c>
      <c r="AG155" s="227" t="str">
        <f t="shared" si="233"/>
        <v>нд</v>
      </c>
      <c r="AH155" s="227" t="str">
        <f t="shared" si="233"/>
        <v>нд</v>
      </c>
      <c r="AI155" s="227">
        <f t="shared" ref="AI155:AR155" si="234">IF((COUNTIF(AI156:AI164,"нд"))=(COUNTA(AI156:AI164)),"нд",SUMIF(AI156:AI164,"&gt;0",AI156:AI164))</f>
        <v>10.477</v>
      </c>
      <c r="AJ155" s="227" t="str">
        <f t="shared" si="234"/>
        <v>нд</v>
      </c>
      <c r="AK155" s="227" t="str">
        <f t="shared" si="234"/>
        <v>нд</v>
      </c>
      <c r="AL155" s="227">
        <f t="shared" si="234"/>
        <v>10.477</v>
      </c>
      <c r="AM155" s="227" t="str">
        <f t="shared" si="234"/>
        <v>нд</v>
      </c>
      <c r="AN155" s="227" t="str">
        <f t="shared" si="234"/>
        <v>нд</v>
      </c>
      <c r="AO155" s="227" t="str">
        <f t="shared" si="234"/>
        <v>нд</v>
      </c>
      <c r="AP155" s="227" t="str">
        <f t="shared" si="234"/>
        <v>нд</v>
      </c>
      <c r="AQ155" s="227" t="str">
        <f t="shared" si="234"/>
        <v>нд</v>
      </c>
      <c r="AR155" s="227" t="str">
        <f t="shared" si="234"/>
        <v>нд</v>
      </c>
      <c r="AS155" s="227">
        <f t="shared" ref="AS155:BB155" si="235">IF((COUNTIF(AS156:AS164,"нд"))=(COUNTA(AS156:AS164)),"нд",SUMIF(AS156:AS164,"&gt;0",AS156:AS164))</f>
        <v>4.9130000000000003</v>
      </c>
      <c r="AT155" s="227" t="str">
        <f t="shared" si="235"/>
        <v>нд</v>
      </c>
      <c r="AU155" s="227" t="str">
        <f t="shared" si="235"/>
        <v>нд</v>
      </c>
      <c r="AV155" s="227">
        <f t="shared" si="235"/>
        <v>4.9130000000000003</v>
      </c>
      <c r="AW155" s="227" t="str">
        <f t="shared" si="235"/>
        <v>нд</v>
      </c>
      <c r="AX155" s="227" t="str">
        <f t="shared" si="235"/>
        <v>нд</v>
      </c>
      <c r="AY155" s="227" t="str">
        <f t="shared" si="235"/>
        <v>нд</v>
      </c>
      <c r="AZ155" s="227" t="str">
        <f t="shared" si="235"/>
        <v>нд</v>
      </c>
      <c r="BA155" s="227" t="str">
        <f t="shared" si="235"/>
        <v>нд</v>
      </c>
      <c r="BB155" s="227" t="str">
        <f t="shared" si="235"/>
        <v>нд</v>
      </c>
      <c r="BC155" s="227">
        <f t="shared" ref="BC155:BL155" si="236">IF((COUNTIF(BC156:BC164,"нд"))=(COUNTA(BC156:BC164)),"нд",SUMIF(BC156:BC164,"&gt;0",BC156:BC164))</f>
        <v>5.1100000000000003</v>
      </c>
      <c r="BD155" s="227" t="str">
        <f t="shared" si="236"/>
        <v>нд</v>
      </c>
      <c r="BE155" s="227" t="str">
        <f t="shared" si="236"/>
        <v>нд</v>
      </c>
      <c r="BF155" s="227">
        <f t="shared" si="236"/>
        <v>5.1100000000000003</v>
      </c>
      <c r="BG155" s="227" t="str">
        <f t="shared" si="236"/>
        <v>нд</v>
      </c>
      <c r="BH155" s="227" t="str">
        <f t="shared" si="236"/>
        <v>нд</v>
      </c>
      <c r="BI155" s="227" t="str">
        <f t="shared" si="236"/>
        <v>нд</v>
      </c>
      <c r="BJ155" s="227" t="str">
        <f t="shared" si="236"/>
        <v>нд</v>
      </c>
      <c r="BK155" s="227" t="str">
        <f t="shared" si="236"/>
        <v>нд</v>
      </c>
      <c r="BL155" s="227" t="str">
        <f t="shared" si="236"/>
        <v>нд</v>
      </c>
      <c r="BM155" s="227">
        <f t="shared" ref="BM155:BV155" si="237">IF((COUNTIF(BM156:BM164,"нд"))=(COUNTA(BM156:BM164)),"нд",SUMIF(BM156:BM164,"&gt;0",BM156:BM164))</f>
        <v>8.8569999999999993</v>
      </c>
      <c r="BN155" s="227" t="str">
        <f t="shared" si="237"/>
        <v>нд</v>
      </c>
      <c r="BO155" s="227" t="str">
        <f t="shared" si="237"/>
        <v>нд</v>
      </c>
      <c r="BP155" s="227">
        <f t="shared" si="237"/>
        <v>8.8569999999999993</v>
      </c>
      <c r="BQ155" s="227" t="str">
        <f t="shared" si="237"/>
        <v>нд</v>
      </c>
      <c r="BR155" s="227" t="str">
        <f t="shared" si="237"/>
        <v>нд</v>
      </c>
      <c r="BS155" s="227" t="str">
        <f t="shared" si="237"/>
        <v>нд</v>
      </c>
      <c r="BT155" s="227" t="str">
        <f t="shared" si="237"/>
        <v>нд</v>
      </c>
      <c r="BU155" s="227" t="str">
        <f t="shared" si="237"/>
        <v>нд</v>
      </c>
      <c r="BV155" s="227" t="str">
        <f t="shared" si="237"/>
        <v>нд</v>
      </c>
      <c r="BW155" s="227">
        <f t="shared" ref="BW155:CF155" si="238">IF((COUNTIF(BW156:BW164,"нд"))=(COUNTA(BW156:BW164)),"нд",SUMIF(BW156:BW164,"&gt;0",BW156:BW164))</f>
        <v>37.494</v>
      </c>
      <c r="BX155" s="227">
        <f t="shared" si="238"/>
        <v>0</v>
      </c>
      <c r="BY155" s="227">
        <f t="shared" si="238"/>
        <v>0</v>
      </c>
      <c r="BZ155" s="227">
        <f t="shared" si="238"/>
        <v>37.494</v>
      </c>
      <c r="CA155" s="227">
        <f t="shared" si="238"/>
        <v>0</v>
      </c>
      <c r="CB155" s="227">
        <f t="shared" si="238"/>
        <v>0</v>
      </c>
      <c r="CC155" s="227">
        <f t="shared" si="238"/>
        <v>0</v>
      </c>
      <c r="CD155" s="227">
        <f t="shared" si="238"/>
        <v>0</v>
      </c>
      <c r="CE155" s="227">
        <f t="shared" si="238"/>
        <v>0</v>
      </c>
      <c r="CF155" s="227">
        <f t="shared" si="238"/>
        <v>0</v>
      </c>
      <c r="CG155" s="206"/>
    </row>
    <row r="156" spans="1:85" x14ac:dyDescent="0.2">
      <c r="A156" s="215" t="s">
        <v>777</v>
      </c>
      <c r="B156" s="216" t="s">
        <v>779</v>
      </c>
      <c r="C156" s="215" t="s">
        <v>780</v>
      </c>
      <c r="D156" s="215"/>
      <c r="E156" s="215">
        <v>2021</v>
      </c>
      <c r="F156" s="215">
        <v>2021</v>
      </c>
      <c r="G156" s="206"/>
      <c r="H156" s="217">
        <v>4.5430000000000001</v>
      </c>
      <c r="I156" s="217">
        <v>4.5430000000000001</v>
      </c>
      <c r="J156" s="218">
        <v>43709</v>
      </c>
      <c r="K156" s="228"/>
      <c r="L156" s="228"/>
      <c r="M156" s="228"/>
      <c r="N156" s="228"/>
      <c r="O156" s="228"/>
      <c r="P156" s="229">
        <v>4.5430000000000001</v>
      </c>
      <c r="Q156" s="228"/>
      <c r="R156" s="228"/>
      <c r="S156" s="228"/>
      <c r="T156" s="229">
        <v>4.5430000000000001</v>
      </c>
      <c r="U156" s="228"/>
      <c r="V156" s="229"/>
      <c r="W156" s="228"/>
      <c r="X156" s="228"/>
      <c r="Y156" s="229">
        <v>4.5430000000000001</v>
      </c>
      <c r="Z156" s="229"/>
      <c r="AA156" s="229"/>
      <c r="AB156" s="229">
        <v>4.5430000000000001</v>
      </c>
      <c r="AC156" s="229"/>
      <c r="AD156" s="228"/>
      <c r="AE156" s="228"/>
      <c r="AF156" s="228"/>
      <c r="AG156" s="228"/>
      <c r="AH156" s="228"/>
      <c r="AI156" s="229"/>
      <c r="AJ156" s="229"/>
      <c r="AK156" s="229"/>
      <c r="AL156" s="229"/>
      <c r="AM156" s="229"/>
      <c r="AN156" s="228"/>
      <c r="AO156" s="228"/>
      <c r="AP156" s="228"/>
      <c r="AQ156" s="228"/>
      <c r="AR156" s="228"/>
      <c r="AS156" s="229"/>
      <c r="AT156" s="229"/>
      <c r="AU156" s="229"/>
      <c r="AV156" s="229"/>
      <c r="AW156" s="229"/>
      <c r="AX156" s="228"/>
      <c r="AY156" s="228"/>
      <c r="AZ156" s="228"/>
      <c r="BA156" s="228"/>
      <c r="BB156" s="228"/>
      <c r="BC156" s="229"/>
      <c r="BD156" s="229"/>
      <c r="BE156" s="229"/>
      <c r="BF156" s="229"/>
      <c r="BG156" s="229"/>
      <c r="BH156" s="228"/>
      <c r="BI156" s="228"/>
      <c r="BJ156" s="228"/>
      <c r="BK156" s="228"/>
      <c r="BL156" s="228"/>
      <c r="BM156" s="229"/>
      <c r="BN156" s="229"/>
      <c r="BO156" s="229"/>
      <c r="BP156" s="229"/>
      <c r="BQ156" s="229"/>
      <c r="BR156" s="228"/>
      <c r="BS156" s="228"/>
      <c r="BT156" s="228"/>
      <c r="BU156" s="228"/>
      <c r="BV156" s="228"/>
      <c r="BW156" s="230">
        <f t="shared" ref="BW156:BW163" si="239">Y156+AI156+AS156+BC156+BM156</f>
        <v>4.5430000000000001</v>
      </c>
      <c r="BX156" s="230">
        <f t="shared" ref="BX156:BX163" si="240">Z156+AJ156+AT156+BD156+BN156</f>
        <v>0</v>
      </c>
      <c r="BY156" s="230">
        <f t="shared" ref="BY156:BY163" si="241">AA156+AK156+AU156+BE156+BO156</f>
        <v>0</v>
      </c>
      <c r="BZ156" s="230">
        <f t="shared" ref="BZ156:BZ163" si="242">AB156+AL156+AV156+BF156+BP156</f>
        <v>4.5430000000000001</v>
      </c>
      <c r="CA156" s="230">
        <f t="shared" ref="CA156:CA163" si="243">AC156+AM156+AW156+BG156+BQ156</f>
        <v>0</v>
      </c>
      <c r="CB156" s="230">
        <f t="shared" ref="CB156:CB163" si="244">AD156+AN156+AX156+BH156+BR156</f>
        <v>0</v>
      </c>
      <c r="CC156" s="230">
        <f t="shared" ref="CC156:CC163" si="245">AE156+AO156+AY156+BI156+BS156</f>
        <v>0</v>
      </c>
      <c r="CD156" s="230">
        <f t="shared" ref="CD156:CD163" si="246">AF156+AP156+AZ156+BJ156+BT156</f>
        <v>0</v>
      </c>
      <c r="CE156" s="230">
        <f t="shared" ref="CE156:CE163" si="247">AG156+AQ156+BA156+BK156+BU156</f>
        <v>0</v>
      </c>
      <c r="CF156" s="230">
        <f t="shared" ref="CF156:CF163" si="248">AH156+AR156+BB156+BL156+BV156</f>
        <v>0</v>
      </c>
      <c r="CG156" s="206"/>
    </row>
    <row r="157" spans="1:85" ht="31.5" x14ac:dyDescent="0.2">
      <c r="A157" s="215" t="s">
        <v>777</v>
      </c>
      <c r="B157" s="216" t="s">
        <v>781</v>
      </c>
      <c r="C157" s="215" t="s">
        <v>782</v>
      </c>
      <c r="D157" s="215"/>
      <c r="E157" s="215">
        <v>2021</v>
      </c>
      <c r="F157" s="215">
        <v>2021</v>
      </c>
      <c r="G157" s="206"/>
      <c r="H157" s="217">
        <v>0.54</v>
      </c>
      <c r="I157" s="217">
        <v>0.54</v>
      </c>
      <c r="J157" s="218">
        <v>43709</v>
      </c>
      <c r="K157" s="228"/>
      <c r="L157" s="228"/>
      <c r="M157" s="228"/>
      <c r="N157" s="228"/>
      <c r="O157" s="228"/>
      <c r="P157" s="229">
        <v>0.45</v>
      </c>
      <c r="Q157" s="228"/>
      <c r="R157" s="228"/>
      <c r="S157" s="228"/>
      <c r="T157" s="229">
        <v>0.45</v>
      </c>
      <c r="U157" s="228"/>
      <c r="V157" s="229"/>
      <c r="W157" s="228"/>
      <c r="X157" s="228"/>
      <c r="Y157" s="229">
        <v>0.54</v>
      </c>
      <c r="Z157" s="229"/>
      <c r="AA157" s="229"/>
      <c r="AB157" s="229">
        <v>0.54</v>
      </c>
      <c r="AC157" s="229"/>
      <c r="AD157" s="228"/>
      <c r="AE157" s="228"/>
      <c r="AF157" s="228"/>
      <c r="AG157" s="228"/>
      <c r="AH157" s="228"/>
      <c r="AI157" s="229"/>
      <c r="AJ157" s="229"/>
      <c r="AK157" s="229"/>
      <c r="AL157" s="229"/>
      <c r="AM157" s="229"/>
      <c r="AN157" s="228"/>
      <c r="AO157" s="228"/>
      <c r="AP157" s="228"/>
      <c r="AQ157" s="228"/>
      <c r="AR157" s="228"/>
      <c r="AS157" s="229"/>
      <c r="AT157" s="229"/>
      <c r="AU157" s="229"/>
      <c r="AV157" s="229"/>
      <c r="AW157" s="229"/>
      <c r="AX157" s="228"/>
      <c r="AY157" s="228"/>
      <c r="AZ157" s="228"/>
      <c r="BA157" s="228"/>
      <c r="BB157" s="228"/>
      <c r="BC157" s="229"/>
      <c r="BD157" s="229"/>
      <c r="BE157" s="229"/>
      <c r="BF157" s="229"/>
      <c r="BG157" s="229"/>
      <c r="BH157" s="228"/>
      <c r="BI157" s="228"/>
      <c r="BJ157" s="228"/>
      <c r="BK157" s="228"/>
      <c r="BL157" s="228"/>
      <c r="BM157" s="229"/>
      <c r="BN157" s="229"/>
      <c r="BO157" s="229"/>
      <c r="BP157" s="229"/>
      <c r="BQ157" s="229"/>
      <c r="BR157" s="228"/>
      <c r="BS157" s="228"/>
      <c r="BT157" s="228"/>
      <c r="BU157" s="228"/>
      <c r="BV157" s="228"/>
      <c r="BW157" s="230">
        <f t="shared" si="239"/>
        <v>0.54</v>
      </c>
      <c r="BX157" s="230">
        <f t="shared" si="240"/>
        <v>0</v>
      </c>
      <c r="BY157" s="230">
        <f t="shared" si="241"/>
        <v>0</v>
      </c>
      <c r="BZ157" s="230">
        <f t="shared" si="242"/>
        <v>0.54</v>
      </c>
      <c r="CA157" s="230">
        <f t="shared" si="243"/>
        <v>0</v>
      </c>
      <c r="CB157" s="230">
        <f t="shared" si="244"/>
        <v>0</v>
      </c>
      <c r="CC157" s="230">
        <f t="shared" si="245"/>
        <v>0</v>
      </c>
      <c r="CD157" s="230">
        <f t="shared" si="246"/>
        <v>0</v>
      </c>
      <c r="CE157" s="230">
        <f t="shared" si="247"/>
        <v>0</v>
      </c>
      <c r="CF157" s="230">
        <f t="shared" si="248"/>
        <v>0</v>
      </c>
      <c r="CG157" s="206"/>
    </row>
    <row r="158" spans="1:85" x14ac:dyDescent="0.2">
      <c r="A158" s="215" t="s">
        <v>777</v>
      </c>
      <c r="B158" s="216" t="s">
        <v>783</v>
      </c>
      <c r="C158" s="215" t="s">
        <v>784</v>
      </c>
      <c r="D158" s="215"/>
      <c r="E158" s="215">
        <v>2021</v>
      </c>
      <c r="F158" s="215">
        <v>2021</v>
      </c>
      <c r="G158" s="206"/>
      <c r="H158" s="217">
        <v>0.91700000000000004</v>
      </c>
      <c r="I158" s="217">
        <v>0.91700000000000004</v>
      </c>
      <c r="J158" s="218">
        <v>43709</v>
      </c>
      <c r="K158" s="228"/>
      <c r="L158" s="228"/>
      <c r="M158" s="228"/>
      <c r="N158" s="228"/>
      <c r="O158" s="228"/>
      <c r="P158" s="229">
        <v>0.91700000000000004</v>
      </c>
      <c r="Q158" s="228"/>
      <c r="R158" s="228"/>
      <c r="S158" s="228"/>
      <c r="T158" s="229">
        <v>0.91700000000000004</v>
      </c>
      <c r="U158" s="228"/>
      <c r="V158" s="229"/>
      <c r="W158" s="228"/>
      <c r="X158" s="228"/>
      <c r="Y158" s="229">
        <v>0.91700000000000004</v>
      </c>
      <c r="Z158" s="229"/>
      <c r="AA158" s="229"/>
      <c r="AB158" s="229">
        <v>0.91700000000000004</v>
      </c>
      <c r="AC158" s="229"/>
      <c r="AD158" s="228"/>
      <c r="AE158" s="228"/>
      <c r="AF158" s="228"/>
      <c r="AG158" s="228"/>
      <c r="AH158" s="228"/>
      <c r="AI158" s="229"/>
      <c r="AJ158" s="229"/>
      <c r="AK158" s="229"/>
      <c r="AL158" s="229"/>
      <c r="AM158" s="229"/>
      <c r="AN158" s="228"/>
      <c r="AO158" s="228"/>
      <c r="AP158" s="228"/>
      <c r="AQ158" s="228"/>
      <c r="AR158" s="228"/>
      <c r="AS158" s="229"/>
      <c r="AT158" s="229"/>
      <c r="AU158" s="229"/>
      <c r="AV158" s="229"/>
      <c r="AW158" s="229"/>
      <c r="AX158" s="228"/>
      <c r="AY158" s="228"/>
      <c r="AZ158" s="228"/>
      <c r="BA158" s="228"/>
      <c r="BB158" s="228"/>
      <c r="BC158" s="229"/>
      <c r="BD158" s="229"/>
      <c r="BE158" s="229"/>
      <c r="BF158" s="229"/>
      <c r="BG158" s="229"/>
      <c r="BH158" s="228"/>
      <c r="BI158" s="228"/>
      <c r="BJ158" s="228"/>
      <c r="BK158" s="228"/>
      <c r="BL158" s="228"/>
      <c r="BM158" s="229"/>
      <c r="BN158" s="229"/>
      <c r="BO158" s="229"/>
      <c r="BP158" s="229"/>
      <c r="BQ158" s="229"/>
      <c r="BR158" s="228"/>
      <c r="BS158" s="228"/>
      <c r="BT158" s="228"/>
      <c r="BU158" s="228"/>
      <c r="BV158" s="228"/>
      <c r="BW158" s="230">
        <f t="shared" si="239"/>
        <v>0.91700000000000004</v>
      </c>
      <c r="BX158" s="230">
        <f t="shared" si="240"/>
        <v>0</v>
      </c>
      <c r="BY158" s="230">
        <f t="shared" si="241"/>
        <v>0</v>
      </c>
      <c r="BZ158" s="230">
        <f t="shared" si="242"/>
        <v>0.91700000000000004</v>
      </c>
      <c r="CA158" s="230">
        <f t="shared" si="243"/>
        <v>0</v>
      </c>
      <c r="CB158" s="230">
        <f t="shared" si="244"/>
        <v>0</v>
      </c>
      <c r="CC158" s="230">
        <f t="shared" si="245"/>
        <v>0</v>
      </c>
      <c r="CD158" s="230">
        <f t="shared" si="246"/>
        <v>0</v>
      </c>
      <c r="CE158" s="230">
        <f t="shared" si="247"/>
        <v>0</v>
      </c>
      <c r="CF158" s="230">
        <f t="shared" si="248"/>
        <v>0</v>
      </c>
      <c r="CG158" s="206"/>
    </row>
    <row r="159" spans="1:85" x14ac:dyDescent="0.2">
      <c r="A159" s="215" t="s">
        <v>777</v>
      </c>
      <c r="B159" s="216" t="s">
        <v>785</v>
      </c>
      <c r="C159" s="215" t="s">
        <v>786</v>
      </c>
      <c r="D159" s="215"/>
      <c r="E159" s="215">
        <v>2021</v>
      </c>
      <c r="F159" s="215">
        <v>2021</v>
      </c>
      <c r="G159" s="206"/>
      <c r="H159" s="217">
        <v>1.0820000000000001</v>
      </c>
      <c r="I159" s="217">
        <v>1.0820000000000001</v>
      </c>
      <c r="J159" s="218">
        <v>43709</v>
      </c>
      <c r="K159" s="228"/>
      <c r="L159" s="228"/>
      <c r="M159" s="228"/>
      <c r="N159" s="228"/>
      <c r="O159" s="228"/>
      <c r="P159" s="229">
        <v>1.0820000000000001</v>
      </c>
      <c r="Q159" s="228"/>
      <c r="R159" s="228"/>
      <c r="S159" s="228"/>
      <c r="T159" s="229">
        <v>1.0820000000000001</v>
      </c>
      <c r="U159" s="228"/>
      <c r="V159" s="229"/>
      <c r="W159" s="228"/>
      <c r="X159" s="228"/>
      <c r="Y159" s="229">
        <v>1.0820000000000001</v>
      </c>
      <c r="Z159" s="229"/>
      <c r="AA159" s="229"/>
      <c r="AB159" s="229">
        <v>1.0820000000000001</v>
      </c>
      <c r="AC159" s="229"/>
      <c r="AD159" s="228"/>
      <c r="AE159" s="228"/>
      <c r="AF159" s="228"/>
      <c r="AG159" s="228"/>
      <c r="AH159" s="228"/>
      <c r="AI159" s="229"/>
      <c r="AJ159" s="229"/>
      <c r="AK159" s="229"/>
      <c r="AL159" s="229"/>
      <c r="AM159" s="229"/>
      <c r="AN159" s="228"/>
      <c r="AO159" s="228"/>
      <c r="AP159" s="228"/>
      <c r="AQ159" s="228"/>
      <c r="AR159" s="228"/>
      <c r="AS159" s="229"/>
      <c r="AT159" s="229"/>
      <c r="AU159" s="229"/>
      <c r="AV159" s="229"/>
      <c r="AW159" s="229"/>
      <c r="AX159" s="228"/>
      <c r="AY159" s="228"/>
      <c r="AZ159" s="228"/>
      <c r="BA159" s="228"/>
      <c r="BB159" s="228"/>
      <c r="BC159" s="229"/>
      <c r="BD159" s="229"/>
      <c r="BE159" s="229"/>
      <c r="BF159" s="229"/>
      <c r="BG159" s="229"/>
      <c r="BH159" s="228"/>
      <c r="BI159" s="228"/>
      <c r="BJ159" s="228"/>
      <c r="BK159" s="228"/>
      <c r="BL159" s="228"/>
      <c r="BM159" s="229"/>
      <c r="BN159" s="229"/>
      <c r="BO159" s="229"/>
      <c r="BP159" s="229"/>
      <c r="BQ159" s="229"/>
      <c r="BR159" s="228"/>
      <c r="BS159" s="228"/>
      <c r="BT159" s="228"/>
      <c r="BU159" s="228"/>
      <c r="BV159" s="228"/>
      <c r="BW159" s="230">
        <f t="shared" si="239"/>
        <v>1.0820000000000001</v>
      </c>
      <c r="BX159" s="230">
        <f t="shared" si="240"/>
        <v>0</v>
      </c>
      <c r="BY159" s="230">
        <f t="shared" si="241"/>
        <v>0</v>
      </c>
      <c r="BZ159" s="230">
        <f t="shared" si="242"/>
        <v>1.0820000000000001</v>
      </c>
      <c r="CA159" s="230">
        <f t="shared" si="243"/>
        <v>0</v>
      </c>
      <c r="CB159" s="230">
        <f t="shared" si="244"/>
        <v>0</v>
      </c>
      <c r="CC159" s="230">
        <f t="shared" si="245"/>
        <v>0</v>
      </c>
      <c r="CD159" s="230">
        <f t="shared" si="246"/>
        <v>0</v>
      </c>
      <c r="CE159" s="230">
        <f t="shared" si="247"/>
        <v>0</v>
      </c>
      <c r="CF159" s="230">
        <f t="shared" si="248"/>
        <v>0</v>
      </c>
      <c r="CG159" s="206"/>
    </row>
    <row r="160" spans="1:85" ht="31.5" x14ac:dyDescent="0.2">
      <c r="A160" s="215" t="s">
        <v>777</v>
      </c>
      <c r="B160" s="216" t="s">
        <v>787</v>
      </c>
      <c r="C160" s="215" t="s">
        <v>788</v>
      </c>
      <c r="D160" s="215"/>
      <c r="E160" s="215">
        <v>2021</v>
      </c>
      <c r="F160" s="215">
        <v>2021</v>
      </c>
      <c r="G160" s="206"/>
      <c r="H160" s="217">
        <v>1.0549999999999999</v>
      </c>
      <c r="I160" s="217">
        <v>1.0549999999999999</v>
      </c>
      <c r="J160" s="218">
        <v>43709</v>
      </c>
      <c r="K160" s="228"/>
      <c r="L160" s="228"/>
      <c r="M160" s="228"/>
      <c r="N160" s="228"/>
      <c r="O160" s="228"/>
      <c r="P160" s="229">
        <v>1.0549999999999999</v>
      </c>
      <c r="Q160" s="228"/>
      <c r="R160" s="228"/>
      <c r="S160" s="228"/>
      <c r="T160" s="229">
        <v>1.0549999999999999</v>
      </c>
      <c r="U160" s="228"/>
      <c r="V160" s="229"/>
      <c r="W160" s="228"/>
      <c r="X160" s="228"/>
      <c r="Y160" s="229">
        <v>1.0549999999999999</v>
      </c>
      <c r="Z160" s="229"/>
      <c r="AA160" s="229"/>
      <c r="AB160" s="229">
        <v>1.0549999999999999</v>
      </c>
      <c r="AC160" s="229"/>
      <c r="AD160" s="228"/>
      <c r="AE160" s="228"/>
      <c r="AF160" s="228"/>
      <c r="AG160" s="228"/>
      <c r="AH160" s="228"/>
      <c r="AI160" s="229"/>
      <c r="AJ160" s="229"/>
      <c r="AK160" s="229"/>
      <c r="AL160" s="229"/>
      <c r="AM160" s="229"/>
      <c r="AN160" s="228"/>
      <c r="AO160" s="228"/>
      <c r="AP160" s="228"/>
      <c r="AQ160" s="228"/>
      <c r="AR160" s="228"/>
      <c r="AS160" s="229"/>
      <c r="AT160" s="229"/>
      <c r="AU160" s="229"/>
      <c r="AV160" s="229"/>
      <c r="AW160" s="229"/>
      <c r="AX160" s="228"/>
      <c r="AY160" s="228"/>
      <c r="AZ160" s="228"/>
      <c r="BA160" s="228"/>
      <c r="BB160" s="228"/>
      <c r="BC160" s="229"/>
      <c r="BD160" s="229"/>
      <c r="BE160" s="229"/>
      <c r="BF160" s="229"/>
      <c r="BG160" s="229"/>
      <c r="BH160" s="228"/>
      <c r="BI160" s="228"/>
      <c r="BJ160" s="228"/>
      <c r="BK160" s="228"/>
      <c r="BL160" s="228"/>
      <c r="BM160" s="229"/>
      <c r="BN160" s="229"/>
      <c r="BO160" s="229"/>
      <c r="BP160" s="229"/>
      <c r="BQ160" s="229"/>
      <c r="BR160" s="228"/>
      <c r="BS160" s="228"/>
      <c r="BT160" s="228"/>
      <c r="BU160" s="228"/>
      <c r="BV160" s="228"/>
      <c r="BW160" s="230">
        <f t="shared" si="239"/>
        <v>1.0549999999999999</v>
      </c>
      <c r="BX160" s="230">
        <f t="shared" si="240"/>
        <v>0</v>
      </c>
      <c r="BY160" s="230">
        <f t="shared" si="241"/>
        <v>0</v>
      </c>
      <c r="BZ160" s="230">
        <f t="shared" si="242"/>
        <v>1.0549999999999999</v>
      </c>
      <c r="CA160" s="230">
        <f t="shared" si="243"/>
        <v>0</v>
      </c>
      <c r="CB160" s="230">
        <f t="shared" si="244"/>
        <v>0</v>
      </c>
      <c r="CC160" s="230">
        <f t="shared" si="245"/>
        <v>0</v>
      </c>
      <c r="CD160" s="230">
        <f t="shared" si="246"/>
        <v>0</v>
      </c>
      <c r="CE160" s="230">
        <f t="shared" si="247"/>
        <v>0</v>
      </c>
      <c r="CF160" s="230">
        <f t="shared" si="248"/>
        <v>0</v>
      </c>
      <c r="CG160" s="206"/>
    </row>
    <row r="161" spans="1:85" x14ac:dyDescent="0.2">
      <c r="A161" s="215" t="s">
        <v>777</v>
      </c>
      <c r="B161" s="216" t="s">
        <v>822</v>
      </c>
      <c r="C161" s="215" t="s">
        <v>823</v>
      </c>
      <c r="D161" s="215"/>
      <c r="E161" s="215">
        <v>2022</v>
      </c>
      <c r="F161" s="215">
        <v>2022</v>
      </c>
      <c r="G161" s="206"/>
      <c r="H161" s="217">
        <v>10.477</v>
      </c>
      <c r="I161" s="217">
        <v>10.477</v>
      </c>
      <c r="J161" s="218">
        <v>43709</v>
      </c>
      <c r="K161" s="228"/>
      <c r="L161" s="228"/>
      <c r="M161" s="228"/>
      <c r="N161" s="228"/>
      <c r="O161" s="228"/>
      <c r="P161" s="229">
        <v>10.477</v>
      </c>
      <c r="Q161" s="228"/>
      <c r="R161" s="228"/>
      <c r="S161" s="228"/>
      <c r="T161" s="229">
        <v>10.477</v>
      </c>
      <c r="U161" s="228"/>
      <c r="V161" s="229"/>
      <c r="W161" s="228"/>
      <c r="X161" s="228"/>
      <c r="Y161" s="229"/>
      <c r="Z161" s="229"/>
      <c r="AA161" s="229"/>
      <c r="AB161" s="229"/>
      <c r="AC161" s="229"/>
      <c r="AD161" s="228"/>
      <c r="AE161" s="228"/>
      <c r="AF161" s="228"/>
      <c r="AG161" s="228"/>
      <c r="AH161" s="228"/>
      <c r="AI161" s="229">
        <v>10.477</v>
      </c>
      <c r="AJ161" s="229"/>
      <c r="AK161" s="229"/>
      <c r="AL161" s="229">
        <v>10.477</v>
      </c>
      <c r="AM161" s="229"/>
      <c r="AN161" s="228"/>
      <c r="AO161" s="228"/>
      <c r="AP161" s="228"/>
      <c r="AQ161" s="228"/>
      <c r="AR161" s="228"/>
      <c r="AS161" s="229"/>
      <c r="AT161" s="229"/>
      <c r="AU161" s="229"/>
      <c r="AV161" s="229"/>
      <c r="AW161" s="229"/>
      <c r="AX161" s="228"/>
      <c r="AY161" s="228"/>
      <c r="AZ161" s="228"/>
      <c r="BA161" s="228"/>
      <c r="BB161" s="228"/>
      <c r="BC161" s="229"/>
      <c r="BD161" s="229"/>
      <c r="BE161" s="229"/>
      <c r="BF161" s="229"/>
      <c r="BG161" s="229"/>
      <c r="BH161" s="228"/>
      <c r="BI161" s="228"/>
      <c r="BJ161" s="228"/>
      <c r="BK161" s="228"/>
      <c r="BL161" s="228"/>
      <c r="BM161" s="229"/>
      <c r="BN161" s="229"/>
      <c r="BO161" s="229"/>
      <c r="BP161" s="229"/>
      <c r="BQ161" s="229"/>
      <c r="BR161" s="228"/>
      <c r="BS161" s="228"/>
      <c r="BT161" s="228"/>
      <c r="BU161" s="228"/>
      <c r="BV161" s="228"/>
      <c r="BW161" s="230">
        <f t="shared" si="239"/>
        <v>10.477</v>
      </c>
      <c r="BX161" s="230">
        <f t="shared" si="240"/>
        <v>0</v>
      </c>
      <c r="BY161" s="230">
        <f t="shared" si="241"/>
        <v>0</v>
      </c>
      <c r="BZ161" s="230">
        <f t="shared" si="242"/>
        <v>10.477</v>
      </c>
      <c r="CA161" s="230">
        <f t="shared" si="243"/>
        <v>0</v>
      </c>
      <c r="CB161" s="230">
        <f t="shared" si="244"/>
        <v>0</v>
      </c>
      <c r="CC161" s="230">
        <f t="shared" si="245"/>
        <v>0</v>
      </c>
      <c r="CD161" s="230">
        <f t="shared" si="246"/>
        <v>0</v>
      </c>
      <c r="CE161" s="230">
        <f t="shared" si="247"/>
        <v>0</v>
      </c>
      <c r="CF161" s="230">
        <f t="shared" si="248"/>
        <v>0</v>
      </c>
      <c r="CG161" s="206"/>
    </row>
    <row r="162" spans="1:85" x14ac:dyDescent="0.2">
      <c r="A162" s="215" t="s">
        <v>777</v>
      </c>
      <c r="B162" s="216" t="s">
        <v>779</v>
      </c>
      <c r="C162" s="215" t="s">
        <v>883</v>
      </c>
      <c r="D162" s="215"/>
      <c r="E162" s="215">
        <v>2023</v>
      </c>
      <c r="F162" s="215">
        <v>2023</v>
      </c>
      <c r="G162" s="206"/>
      <c r="H162" s="217">
        <v>4.9130000000000003</v>
      </c>
      <c r="I162" s="217">
        <v>4.9130000000000003</v>
      </c>
      <c r="J162" s="218">
        <v>43709</v>
      </c>
      <c r="K162" s="228"/>
      <c r="L162" s="228"/>
      <c r="M162" s="228"/>
      <c r="N162" s="228"/>
      <c r="O162" s="228"/>
      <c r="P162" s="229">
        <v>4.9130000000000003</v>
      </c>
      <c r="Q162" s="228"/>
      <c r="R162" s="228"/>
      <c r="S162" s="228"/>
      <c r="T162" s="229">
        <v>4.9130000000000003</v>
      </c>
      <c r="U162" s="228"/>
      <c r="V162" s="229"/>
      <c r="W162" s="228"/>
      <c r="X162" s="228"/>
      <c r="Y162" s="229"/>
      <c r="Z162" s="229"/>
      <c r="AA162" s="229"/>
      <c r="AB162" s="229"/>
      <c r="AC162" s="229"/>
      <c r="AD162" s="228"/>
      <c r="AE162" s="228"/>
      <c r="AF162" s="228"/>
      <c r="AG162" s="228"/>
      <c r="AH162" s="228"/>
      <c r="AI162" s="229"/>
      <c r="AJ162" s="229"/>
      <c r="AK162" s="229"/>
      <c r="AL162" s="229"/>
      <c r="AM162" s="229"/>
      <c r="AN162" s="228"/>
      <c r="AO162" s="228"/>
      <c r="AP162" s="228"/>
      <c r="AQ162" s="228"/>
      <c r="AR162" s="228"/>
      <c r="AS162" s="229">
        <v>4.9130000000000003</v>
      </c>
      <c r="AT162" s="229"/>
      <c r="AU162" s="229"/>
      <c r="AV162" s="229">
        <v>4.9130000000000003</v>
      </c>
      <c r="AW162" s="229"/>
      <c r="AX162" s="228"/>
      <c r="AY162" s="228"/>
      <c r="AZ162" s="228"/>
      <c r="BA162" s="228"/>
      <c r="BB162" s="228"/>
      <c r="BC162" s="229"/>
      <c r="BD162" s="229"/>
      <c r="BE162" s="229"/>
      <c r="BF162" s="229"/>
      <c r="BG162" s="229"/>
      <c r="BH162" s="228"/>
      <c r="BI162" s="228"/>
      <c r="BJ162" s="228"/>
      <c r="BK162" s="228"/>
      <c r="BL162" s="228"/>
      <c r="BM162" s="229"/>
      <c r="BN162" s="229"/>
      <c r="BO162" s="229"/>
      <c r="BP162" s="229"/>
      <c r="BQ162" s="229"/>
      <c r="BR162" s="228"/>
      <c r="BS162" s="228"/>
      <c r="BT162" s="228"/>
      <c r="BU162" s="228"/>
      <c r="BV162" s="228"/>
      <c r="BW162" s="230">
        <f t="shared" si="239"/>
        <v>4.9130000000000003</v>
      </c>
      <c r="BX162" s="230">
        <f t="shared" si="240"/>
        <v>0</v>
      </c>
      <c r="BY162" s="230">
        <f t="shared" si="241"/>
        <v>0</v>
      </c>
      <c r="BZ162" s="230">
        <f t="shared" si="242"/>
        <v>4.9130000000000003</v>
      </c>
      <c r="CA162" s="230">
        <f t="shared" si="243"/>
        <v>0</v>
      </c>
      <c r="CB162" s="230">
        <f t="shared" si="244"/>
        <v>0</v>
      </c>
      <c r="CC162" s="230">
        <f t="shared" si="245"/>
        <v>0</v>
      </c>
      <c r="CD162" s="230">
        <f t="shared" si="246"/>
        <v>0</v>
      </c>
      <c r="CE162" s="230">
        <f t="shared" si="247"/>
        <v>0</v>
      </c>
      <c r="CF162" s="230">
        <f t="shared" si="248"/>
        <v>0</v>
      </c>
      <c r="CG162" s="206"/>
    </row>
    <row r="163" spans="1:85" x14ac:dyDescent="0.2">
      <c r="A163" s="215" t="s">
        <v>777</v>
      </c>
      <c r="B163" s="216" t="s">
        <v>779</v>
      </c>
      <c r="C163" s="215" t="s">
        <v>898</v>
      </c>
      <c r="D163" s="215"/>
      <c r="E163" s="215">
        <v>2024</v>
      </c>
      <c r="F163" s="215">
        <v>2024</v>
      </c>
      <c r="G163" s="206"/>
      <c r="H163" s="217">
        <v>5.1100000000000003</v>
      </c>
      <c r="I163" s="217">
        <v>5.1100000000000003</v>
      </c>
      <c r="J163" s="218">
        <v>43709</v>
      </c>
      <c r="K163" s="228"/>
      <c r="L163" s="228"/>
      <c r="M163" s="228"/>
      <c r="N163" s="228"/>
      <c r="O163" s="228"/>
      <c r="P163" s="229">
        <v>5.1100000000000003</v>
      </c>
      <c r="Q163" s="228"/>
      <c r="R163" s="228"/>
      <c r="S163" s="228"/>
      <c r="T163" s="229">
        <v>5.1100000000000003</v>
      </c>
      <c r="U163" s="228"/>
      <c r="V163" s="229"/>
      <c r="W163" s="228"/>
      <c r="X163" s="228"/>
      <c r="Y163" s="229"/>
      <c r="Z163" s="229"/>
      <c r="AA163" s="229"/>
      <c r="AB163" s="229"/>
      <c r="AC163" s="229"/>
      <c r="AD163" s="228"/>
      <c r="AE163" s="228"/>
      <c r="AF163" s="228"/>
      <c r="AG163" s="228"/>
      <c r="AH163" s="228"/>
      <c r="AI163" s="229"/>
      <c r="AJ163" s="229"/>
      <c r="AK163" s="229"/>
      <c r="AL163" s="229"/>
      <c r="AM163" s="229"/>
      <c r="AN163" s="228"/>
      <c r="AO163" s="228"/>
      <c r="AP163" s="228"/>
      <c r="AQ163" s="228"/>
      <c r="AR163" s="228"/>
      <c r="AS163" s="229"/>
      <c r="AT163" s="229"/>
      <c r="AU163" s="229"/>
      <c r="AV163" s="229"/>
      <c r="AW163" s="229"/>
      <c r="AX163" s="228"/>
      <c r="AY163" s="228"/>
      <c r="AZ163" s="228"/>
      <c r="BA163" s="228"/>
      <c r="BB163" s="228"/>
      <c r="BC163" s="229">
        <v>5.1100000000000003</v>
      </c>
      <c r="BD163" s="229"/>
      <c r="BE163" s="229"/>
      <c r="BF163" s="229">
        <v>5.1100000000000003</v>
      </c>
      <c r="BG163" s="229"/>
      <c r="BH163" s="228"/>
      <c r="BI163" s="228"/>
      <c r="BJ163" s="228"/>
      <c r="BK163" s="228"/>
      <c r="BL163" s="228"/>
      <c r="BM163" s="229"/>
      <c r="BN163" s="229"/>
      <c r="BO163" s="229"/>
      <c r="BP163" s="229"/>
      <c r="BQ163" s="229"/>
      <c r="BR163" s="228"/>
      <c r="BS163" s="228"/>
      <c r="BT163" s="228"/>
      <c r="BU163" s="228"/>
      <c r="BV163" s="228"/>
      <c r="BW163" s="230">
        <f t="shared" si="239"/>
        <v>5.1100000000000003</v>
      </c>
      <c r="BX163" s="230">
        <f t="shared" si="240"/>
        <v>0</v>
      </c>
      <c r="BY163" s="230">
        <f t="shared" si="241"/>
        <v>0</v>
      </c>
      <c r="BZ163" s="230">
        <f t="shared" si="242"/>
        <v>5.1100000000000003</v>
      </c>
      <c r="CA163" s="230">
        <f t="shared" si="243"/>
        <v>0</v>
      </c>
      <c r="CB163" s="230">
        <f t="shared" si="244"/>
        <v>0</v>
      </c>
      <c r="CC163" s="230">
        <f t="shared" si="245"/>
        <v>0</v>
      </c>
      <c r="CD163" s="230">
        <f t="shared" si="246"/>
        <v>0</v>
      </c>
      <c r="CE163" s="230">
        <f t="shared" si="247"/>
        <v>0</v>
      </c>
      <c r="CF163" s="230">
        <f t="shared" si="248"/>
        <v>0</v>
      </c>
      <c r="CG163" s="206"/>
    </row>
    <row r="164" spans="1:85" x14ac:dyDescent="0.2">
      <c r="A164" s="215"/>
      <c r="B164" s="216" t="s">
        <v>932</v>
      </c>
      <c r="C164" s="215" t="s">
        <v>933</v>
      </c>
      <c r="D164" s="215"/>
      <c r="E164" s="215">
        <v>2025</v>
      </c>
      <c r="F164" s="215">
        <v>2025</v>
      </c>
      <c r="G164" s="206"/>
      <c r="H164" s="217">
        <v>8.8569999999999993</v>
      </c>
      <c r="I164" s="217">
        <v>8.8569999999999993</v>
      </c>
      <c r="J164" s="218">
        <v>43709</v>
      </c>
      <c r="K164" s="228"/>
      <c r="L164" s="228"/>
      <c r="M164" s="228"/>
      <c r="N164" s="228"/>
      <c r="O164" s="228"/>
      <c r="P164" s="229">
        <v>8.8569999999999993</v>
      </c>
      <c r="Q164" s="228"/>
      <c r="R164" s="228"/>
      <c r="S164" s="228"/>
      <c r="T164" s="229">
        <v>8.8569999999999993</v>
      </c>
      <c r="U164" s="228"/>
      <c r="V164" s="229"/>
      <c r="W164" s="228"/>
      <c r="X164" s="228"/>
      <c r="Y164" s="229"/>
      <c r="Z164" s="229"/>
      <c r="AA164" s="229"/>
      <c r="AB164" s="229"/>
      <c r="AC164" s="229"/>
      <c r="AD164" s="228"/>
      <c r="AE164" s="228"/>
      <c r="AF164" s="228"/>
      <c r="AG164" s="228"/>
      <c r="AH164" s="228"/>
      <c r="AI164" s="229"/>
      <c r="AJ164" s="229"/>
      <c r="AK164" s="229"/>
      <c r="AL164" s="229"/>
      <c r="AM164" s="229"/>
      <c r="AN164" s="228"/>
      <c r="AO164" s="228"/>
      <c r="AP164" s="228"/>
      <c r="AQ164" s="228"/>
      <c r="AR164" s="228"/>
      <c r="AS164" s="229"/>
      <c r="AT164" s="229"/>
      <c r="AU164" s="229"/>
      <c r="AV164" s="229"/>
      <c r="AW164" s="229"/>
      <c r="AX164" s="228"/>
      <c r="AY164" s="228"/>
      <c r="AZ164" s="228"/>
      <c r="BA164" s="228"/>
      <c r="BB164" s="228"/>
      <c r="BC164" s="229"/>
      <c r="BD164" s="229"/>
      <c r="BE164" s="229"/>
      <c r="BF164" s="229"/>
      <c r="BG164" s="229"/>
      <c r="BH164" s="228"/>
      <c r="BI164" s="228"/>
      <c r="BJ164" s="228"/>
      <c r="BK164" s="228"/>
      <c r="BL164" s="228"/>
      <c r="BM164" s="229">
        <v>8.8569999999999993</v>
      </c>
      <c r="BN164" s="229"/>
      <c r="BO164" s="229"/>
      <c r="BP164" s="229">
        <v>8.8569999999999993</v>
      </c>
      <c r="BQ164" s="229"/>
      <c r="BR164" s="228"/>
      <c r="BS164" s="228"/>
      <c r="BT164" s="228"/>
      <c r="BU164" s="228"/>
      <c r="BV164" s="228"/>
      <c r="BW164" s="230">
        <f>Y164+AI164+AS164+BC164+BM164</f>
        <v>8.8569999999999993</v>
      </c>
      <c r="BX164" s="230">
        <f t="shared" ref="BX164:CA164" si="249">Z164+AJ164+AT164+BD164+BN164</f>
        <v>0</v>
      </c>
      <c r="BY164" s="230">
        <f t="shared" si="249"/>
        <v>0</v>
      </c>
      <c r="BZ164" s="230">
        <f t="shared" si="249"/>
        <v>8.8569999999999993</v>
      </c>
      <c r="CA164" s="230">
        <f t="shared" si="249"/>
        <v>0</v>
      </c>
      <c r="CB164" s="230">
        <f t="shared" ref="CB164" si="250">AD164+AN164+AX164+BH164+BR164</f>
        <v>0</v>
      </c>
      <c r="CC164" s="230">
        <f t="shared" ref="CC164" si="251">AE164+AO164+AY164+BI164+BS164</f>
        <v>0</v>
      </c>
      <c r="CD164" s="230">
        <f t="shared" ref="CD164" si="252">AF164+AP164+AZ164+BJ164+BT164</f>
        <v>0</v>
      </c>
      <c r="CE164" s="230">
        <f t="shared" ref="CE164" si="253">AG164+AQ164+BA164+BK164+BU164</f>
        <v>0</v>
      </c>
      <c r="CF164" s="230">
        <f t="shared" ref="CF164" si="254">AH164+AR164+BB164+BL164+BV164</f>
        <v>0</v>
      </c>
      <c r="CG164" s="206"/>
    </row>
  </sheetData>
  <mergeCells count="39">
    <mergeCell ref="P15:Q15"/>
    <mergeCell ref="O14:O16"/>
    <mergeCell ref="R15:S15"/>
    <mergeCell ref="N14:N16"/>
    <mergeCell ref="P14:S14"/>
    <mergeCell ref="A4:AH4"/>
    <mergeCell ref="A5:AH5"/>
    <mergeCell ref="A6:AH6"/>
    <mergeCell ref="A7:AH7"/>
    <mergeCell ref="A8:AH8"/>
    <mergeCell ref="T14:U15"/>
    <mergeCell ref="V14:X15"/>
    <mergeCell ref="Y14:CF14"/>
    <mergeCell ref="A9:AH9"/>
    <mergeCell ref="A10:AH10"/>
    <mergeCell ref="A11:AH11"/>
    <mergeCell ref="A12:AH12"/>
    <mergeCell ref="A14:A16"/>
    <mergeCell ref="B14:B16"/>
    <mergeCell ref="C14:C16"/>
    <mergeCell ref="D14:D16"/>
    <mergeCell ref="E14:E16"/>
    <mergeCell ref="F14:G15"/>
    <mergeCell ref="H14:M14"/>
    <mergeCell ref="H15:J15"/>
    <mergeCell ref="K15:M15"/>
    <mergeCell ref="CG14:CG16"/>
    <mergeCell ref="Y15:AC15"/>
    <mergeCell ref="AD15:AH15"/>
    <mergeCell ref="AI15:AM15"/>
    <mergeCell ref="AN15:AR15"/>
    <mergeCell ref="BC15:BG15"/>
    <mergeCell ref="BH15:BL15"/>
    <mergeCell ref="BW15:CA15"/>
    <mergeCell ref="CB15:CF15"/>
    <mergeCell ref="AX15:BB15"/>
    <mergeCell ref="BM15:BQ15"/>
    <mergeCell ref="BR15:BV15"/>
    <mergeCell ref="AS15:AW15"/>
  </mergeCells>
  <pageMargins left="0.78740157480314965" right="0.39370078740157483" top="0.39370078740157483" bottom="0.39370078740157483" header="0.27559055118110237" footer="0.27559055118110237"/>
  <pageSetup paperSize="8" scale="56" fitToWidth="4" fitToHeight="0" orientation="portrait"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51E08-FD58-48F2-A75C-34A3002FB14A}">
  <sheetPr>
    <pageSetUpPr fitToPage="1"/>
  </sheetPr>
  <dimension ref="A1:BT164"/>
  <sheetViews>
    <sheetView zoomScale="70" zoomScaleNormal="70" workbookViewId="0">
      <selection activeCell="A10" sqref="A10"/>
    </sheetView>
  </sheetViews>
  <sheetFormatPr defaultRowHeight="15.75" customHeight="1" x14ac:dyDescent="0.2"/>
  <cols>
    <col min="1" max="1" width="12.42578125" style="1" customWidth="1"/>
    <col min="2" max="2" width="44.28515625" style="1" customWidth="1"/>
    <col min="3" max="3" width="15.140625" style="1" customWidth="1"/>
    <col min="4" max="4" width="8.7109375" style="1" customWidth="1"/>
    <col min="5" max="5" width="8.28515625" style="1" customWidth="1"/>
    <col min="6" max="6" width="6.28515625" style="1" bestFit="1" customWidth="1"/>
    <col min="7" max="7" width="16" style="1" bestFit="1" customWidth="1"/>
    <col min="8" max="8" width="8.140625" style="1" bestFit="1" customWidth="1"/>
    <col min="9" max="9" width="20.7109375" style="1" bestFit="1" customWidth="1"/>
    <col min="10" max="10" width="23.140625" style="1" bestFit="1" customWidth="1"/>
    <col min="11" max="26" width="8.7109375" style="1" customWidth="1"/>
    <col min="27" max="27" width="15" style="1" customWidth="1"/>
    <col min="28" max="28" width="16.7109375" style="1" bestFit="1" customWidth="1"/>
    <col min="29" max="29" width="15" style="1" customWidth="1"/>
    <col min="30" max="30" width="16.7109375" style="1" bestFit="1" customWidth="1"/>
    <col min="31" max="31" width="15" style="1" bestFit="1" customWidth="1"/>
    <col min="32" max="32" width="16.7109375" style="1" bestFit="1" customWidth="1"/>
    <col min="33" max="33" width="15" style="1" bestFit="1" customWidth="1"/>
    <col min="34" max="34" width="16.7109375" style="1" bestFit="1" customWidth="1"/>
    <col min="35" max="35" width="15" style="1" bestFit="1" customWidth="1"/>
    <col min="36" max="36" width="16.7109375" style="1" bestFit="1" customWidth="1"/>
    <col min="37" max="37" width="15.85546875" style="1" bestFit="1" customWidth="1"/>
    <col min="38" max="38" width="19" style="1" customWidth="1"/>
    <col min="39" max="39" width="21.7109375" style="1" bestFit="1" customWidth="1"/>
    <col min="40" max="40" width="8.28515625" style="1" customWidth="1"/>
    <col min="41" max="41" width="11.28515625" style="1" customWidth="1"/>
    <col min="42" max="42" width="8.140625" style="1" customWidth="1"/>
    <col min="43" max="43" width="6.85546875" style="1" customWidth="1"/>
    <col min="44" max="44" width="9.5703125" style="1" customWidth="1"/>
    <col min="45" max="45" width="6.42578125" style="1" customWidth="1"/>
    <col min="46" max="46" width="8.42578125" style="1" customWidth="1"/>
    <col min="47" max="47" width="11.42578125" style="1" customWidth="1"/>
    <col min="48" max="48" width="9" style="1" customWidth="1"/>
    <col min="49" max="49" width="7.7109375" style="1" customWidth="1"/>
    <col min="50" max="50" width="9.140625" style="1"/>
    <col min="51" max="51" width="7" style="1" customWidth="1"/>
    <col min="52" max="52" width="7.7109375" style="1" customWidth="1"/>
    <col min="53" max="53" width="10.7109375" style="1" customWidth="1"/>
    <col min="54" max="54" width="8.42578125" style="1" customWidth="1"/>
    <col min="55" max="61" width="8.28515625" style="1" customWidth="1"/>
    <col min="62" max="62" width="9.85546875" style="1" customWidth="1"/>
    <col min="63" max="63" width="7" style="1" customWidth="1"/>
    <col min="64" max="64" width="7.85546875" style="1" customWidth="1"/>
    <col min="65" max="65" width="11" style="1" customWidth="1"/>
    <col min="66" max="66" width="7.7109375" style="1" customWidth="1"/>
    <col min="67" max="67" width="8.85546875" style="1" customWidth="1"/>
    <col min="68" max="16384" width="9.140625" style="1"/>
  </cols>
  <sheetData>
    <row r="1" spans="1:72" s="13" customFormat="1" ht="11.25" x14ac:dyDescent="0.2">
      <c r="AM1" s="15" t="s">
        <v>153</v>
      </c>
    </row>
    <row r="2" spans="1:72" s="13" customFormat="1" ht="11.25" x14ac:dyDescent="0.2">
      <c r="AM2" s="14" t="s">
        <v>68</v>
      </c>
    </row>
    <row r="3" spans="1:72" s="13" customFormat="1" ht="11.25" x14ac:dyDescent="0.2">
      <c r="AM3" s="14" t="s">
        <v>67</v>
      </c>
    </row>
    <row r="4" spans="1:72" ht="18.75" customHeight="1" x14ac:dyDescent="0.3">
      <c r="A4" s="364" t="s">
        <v>152</v>
      </c>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row>
    <row r="5" spans="1:72" ht="18.75" customHeight="1" x14ac:dyDescent="0.3">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89"/>
      <c r="AJ5" s="189"/>
      <c r="AK5" s="12"/>
      <c r="AL5" s="12"/>
      <c r="AM5" s="12"/>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row>
    <row r="6" spans="1:72" ht="18.75" customHeight="1" x14ac:dyDescent="0.2">
      <c r="A6" s="365" t="s">
        <v>676</v>
      </c>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row>
    <row r="7" spans="1:72" ht="15.75" customHeight="1" x14ac:dyDescent="0.2">
      <c r="A7" s="366" t="s">
        <v>675</v>
      </c>
      <c r="B7" s="366"/>
      <c r="C7" s="366"/>
      <c r="D7" s="366"/>
      <c r="E7" s="366"/>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6"/>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row>
    <row r="8" spans="1:72" ht="18.75" customHeight="1" x14ac:dyDescent="0.3">
      <c r="AL8" s="9"/>
    </row>
    <row r="9" spans="1:72" ht="18.75" customHeight="1" x14ac:dyDescent="0.3">
      <c r="A9" s="358" t="s">
        <v>1131</v>
      </c>
      <c r="B9" s="358"/>
      <c r="C9" s="358"/>
      <c r="D9" s="358"/>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row>
    <row r="10" spans="1:72" ht="18.75" customHeight="1" x14ac:dyDescent="0.3">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89"/>
      <c r="AJ10" s="189"/>
      <c r="AK10" s="12"/>
      <c r="AL10" s="12"/>
      <c r="AM10" s="12"/>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row>
    <row r="11" spans="1:72" ht="18.75" customHeight="1" x14ac:dyDescent="0.3">
      <c r="A11" s="358" t="s">
        <v>1132</v>
      </c>
      <c r="B11" s="358"/>
      <c r="C11" s="358"/>
      <c r="D11" s="358"/>
      <c r="E11" s="358"/>
      <c r="F11" s="358"/>
      <c r="G11" s="358"/>
      <c r="H11" s="358"/>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358"/>
      <c r="AJ11" s="358"/>
      <c r="AK11" s="358"/>
      <c r="AL11" s="358"/>
      <c r="AM11" s="358"/>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row>
    <row r="12" spans="1:72" ht="15.75" customHeight="1" x14ac:dyDescent="0.2">
      <c r="A12" s="360" t="s">
        <v>151</v>
      </c>
      <c r="B12" s="360"/>
      <c r="C12" s="360"/>
      <c r="D12" s="360"/>
      <c r="E12" s="360"/>
      <c r="F12" s="360"/>
      <c r="G12" s="360"/>
      <c r="H12" s="360"/>
      <c r="I12" s="360"/>
      <c r="J12" s="360"/>
      <c r="K12" s="360"/>
      <c r="L12" s="360"/>
      <c r="M12" s="360"/>
      <c r="N12" s="360"/>
      <c r="O12" s="360"/>
      <c r="P12" s="360"/>
      <c r="Q12" s="360"/>
      <c r="R12" s="360"/>
      <c r="S12" s="360"/>
      <c r="T12" s="360"/>
      <c r="U12" s="360"/>
      <c r="V12" s="360"/>
      <c r="W12" s="360"/>
      <c r="X12" s="360"/>
      <c r="Y12" s="360"/>
      <c r="Z12" s="360"/>
      <c r="AA12" s="360"/>
      <c r="AB12" s="360"/>
      <c r="AC12" s="360"/>
      <c r="AD12" s="360"/>
      <c r="AE12" s="360"/>
      <c r="AF12" s="360"/>
      <c r="AG12" s="360"/>
      <c r="AH12" s="360"/>
      <c r="AI12" s="360"/>
      <c r="AJ12" s="360"/>
      <c r="AK12" s="360"/>
      <c r="AL12" s="360"/>
      <c r="AM12" s="360"/>
    </row>
    <row r="13" spans="1:72" ht="15.75" customHeight="1" thickBot="1" x14ac:dyDescent="0.2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29"/>
    </row>
    <row r="14" spans="1:72" ht="48.75" customHeight="1" thickBot="1" x14ac:dyDescent="0.25">
      <c r="A14" s="353" t="s">
        <v>62</v>
      </c>
      <c r="B14" s="353" t="s">
        <v>61</v>
      </c>
      <c r="C14" s="353" t="s">
        <v>60</v>
      </c>
      <c r="D14" s="361" t="s">
        <v>150</v>
      </c>
      <c r="E14" s="361" t="s">
        <v>58</v>
      </c>
      <c r="F14" s="353" t="s">
        <v>149</v>
      </c>
      <c r="G14" s="353"/>
      <c r="H14" s="353" t="s">
        <v>148</v>
      </c>
      <c r="I14" s="353"/>
      <c r="J14" s="353" t="s">
        <v>965</v>
      </c>
      <c r="K14" s="353" t="s">
        <v>147</v>
      </c>
      <c r="L14" s="353"/>
      <c r="M14" s="353"/>
      <c r="N14" s="353"/>
      <c r="O14" s="353"/>
      <c r="P14" s="353"/>
      <c r="Q14" s="353"/>
      <c r="R14" s="353"/>
      <c r="S14" s="353"/>
      <c r="T14" s="353"/>
      <c r="U14" s="353" t="s">
        <v>146</v>
      </c>
      <c r="V14" s="353"/>
      <c r="W14" s="353"/>
      <c r="X14" s="353"/>
      <c r="Y14" s="353"/>
      <c r="Z14" s="353"/>
      <c r="AA14" s="355" t="s">
        <v>145</v>
      </c>
      <c r="AB14" s="356"/>
      <c r="AC14" s="356"/>
      <c r="AD14" s="356"/>
      <c r="AE14" s="356"/>
      <c r="AF14" s="356"/>
      <c r="AG14" s="356"/>
      <c r="AH14" s="356"/>
      <c r="AI14" s="356"/>
      <c r="AJ14" s="356"/>
      <c r="AK14" s="356"/>
      <c r="AL14" s="357"/>
      <c r="AM14" s="353" t="s">
        <v>144</v>
      </c>
    </row>
    <row r="15" spans="1:72" ht="66" customHeight="1" thickBot="1" x14ac:dyDescent="0.25">
      <c r="A15" s="353"/>
      <c r="B15" s="353"/>
      <c r="C15" s="353"/>
      <c r="D15" s="361"/>
      <c r="E15" s="361"/>
      <c r="F15" s="353"/>
      <c r="G15" s="353"/>
      <c r="H15" s="353"/>
      <c r="I15" s="353"/>
      <c r="J15" s="353"/>
      <c r="K15" s="353" t="s">
        <v>40</v>
      </c>
      <c r="L15" s="353"/>
      <c r="M15" s="353"/>
      <c r="N15" s="353"/>
      <c r="O15" s="353"/>
      <c r="P15" s="353" t="s">
        <v>143</v>
      </c>
      <c r="Q15" s="353"/>
      <c r="R15" s="353"/>
      <c r="S15" s="353"/>
      <c r="T15" s="353"/>
      <c r="U15" s="353" t="s">
        <v>959</v>
      </c>
      <c r="V15" s="353"/>
      <c r="W15" s="353" t="s">
        <v>958</v>
      </c>
      <c r="X15" s="353"/>
      <c r="Y15" s="353" t="s">
        <v>966</v>
      </c>
      <c r="Z15" s="353"/>
      <c r="AA15" s="367" t="s">
        <v>960</v>
      </c>
      <c r="AB15" s="367"/>
      <c r="AC15" s="367" t="s">
        <v>961</v>
      </c>
      <c r="AD15" s="367"/>
      <c r="AE15" s="367" t="s">
        <v>962</v>
      </c>
      <c r="AF15" s="367"/>
      <c r="AG15" s="367" t="s">
        <v>963</v>
      </c>
      <c r="AH15" s="367"/>
      <c r="AI15" s="367" t="s">
        <v>964</v>
      </c>
      <c r="AJ15" s="367"/>
      <c r="AK15" s="353" t="s">
        <v>48</v>
      </c>
      <c r="AL15" s="353" t="s">
        <v>139</v>
      </c>
      <c r="AM15" s="353"/>
    </row>
    <row r="16" spans="1:72" ht="135" customHeight="1" x14ac:dyDescent="0.2">
      <c r="A16" s="354"/>
      <c r="B16" s="354"/>
      <c r="C16" s="354"/>
      <c r="D16" s="362"/>
      <c r="E16" s="362"/>
      <c r="F16" s="237" t="s">
        <v>40</v>
      </c>
      <c r="G16" s="237" t="s">
        <v>39</v>
      </c>
      <c r="H16" s="237" t="s">
        <v>46</v>
      </c>
      <c r="I16" s="237" t="s">
        <v>39</v>
      </c>
      <c r="J16" s="354"/>
      <c r="K16" s="200" t="s">
        <v>138</v>
      </c>
      <c r="L16" s="200" t="s">
        <v>137</v>
      </c>
      <c r="M16" s="200" t="s">
        <v>136</v>
      </c>
      <c r="N16" s="200" t="s">
        <v>135</v>
      </c>
      <c r="O16" s="200" t="s">
        <v>134</v>
      </c>
      <c r="P16" s="200" t="s">
        <v>138</v>
      </c>
      <c r="Q16" s="200" t="s">
        <v>137</v>
      </c>
      <c r="R16" s="200" t="s">
        <v>136</v>
      </c>
      <c r="S16" s="200" t="s">
        <v>135</v>
      </c>
      <c r="T16" s="200" t="s">
        <v>134</v>
      </c>
      <c r="U16" s="200" t="s">
        <v>133</v>
      </c>
      <c r="V16" s="200" t="s">
        <v>132</v>
      </c>
      <c r="W16" s="200" t="s">
        <v>133</v>
      </c>
      <c r="X16" s="200" t="s">
        <v>132</v>
      </c>
      <c r="Y16" s="200" t="s">
        <v>133</v>
      </c>
      <c r="Z16" s="200" t="s">
        <v>132</v>
      </c>
      <c r="AA16" s="198" t="s">
        <v>131</v>
      </c>
      <c r="AB16" s="198" t="s">
        <v>130</v>
      </c>
      <c r="AC16" s="198" t="s">
        <v>129</v>
      </c>
      <c r="AD16" s="198" t="s">
        <v>130</v>
      </c>
      <c r="AE16" s="198" t="s">
        <v>129</v>
      </c>
      <c r="AF16" s="198" t="s">
        <v>128</v>
      </c>
      <c r="AG16" s="198" t="s">
        <v>129</v>
      </c>
      <c r="AH16" s="198" t="s">
        <v>128</v>
      </c>
      <c r="AI16" s="198" t="s">
        <v>129</v>
      </c>
      <c r="AJ16" s="198" t="s">
        <v>128</v>
      </c>
      <c r="AK16" s="354"/>
      <c r="AL16" s="354"/>
      <c r="AM16" s="354"/>
    </row>
    <row r="17" spans="1:39" ht="12.75" x14ac:dyDescent="0.2">
      <c r="A17" s="201">
        <v>1</v>
      </c>
      <c r="B17" s="201">
        <v>2</v>
      </c>
      <c r="C17" s="201">
        <v>3</v>
      </c>
      <c r="D17" s="201">
        <v>4</v>
      </c>
      <c r="E17" s="201">
        <v>5</v>
      </c>
      <c r="F17" s="201">
        <v>6</v>
      </c>
      <c r="G17" s="201">
        <v>7</v>
      </c>
      <c r="H17" s="201">
        <v>8</v>
      </c>
      <c r="I17" s="201">
        <v>9</v>
      </c>
      <c r="J17" s="201">
        <v>10</v>
      </c>
      <c r="K17" s="201">
        <v>11</v>
      </c>
      <c r="L17" s="201">
        <v>12</v>
      </c>
      <c r="M17" s="201">
        <v>13</v>
      </c>
      <c r="N17" s="201">
        <v>14</v>
      </c>
      <c r="O17" s="201">
        <v>15</v>
      </c>
      <c r="P17" s="201">
        <v>16</v>
      </c>
      <c r="Q17" s="201">
        <v>17</v>
      </c>
      <c r="R17" s="201">
        <v>18</v>
      </c>
      <c r="S17" s="201">
        <v>19</v>
      </c>
      <c r="T17" s="201">
        <v>20</v>
      </c>
      <c r="U17" s="201">
        <v>21</v>
      </c>
      <c r="V17" s="201">
        <v>22</v>
      </c>
      <c r="W17" s="201">
        <v>23</v>
      </c>
      <c r="X17" s="201">
        <v>24</v>
      </c>
      <c r="Y17" s="201">
        <v>25</v>
      </c>
      <c r="Z17" s="201">
        <v>26</v>
      </c>
      <c r="AA17" s="201">
        <v>27</v>
      </c>
      <c r="AB17" s="201">
        <v>28</v>
      </c>
      <c r="AC17" s="202" t="s">
        <v>127</v>
      </c>
      <c r="AD17" s="202" t="s">
        <v>126</v>
      </c>
      <c r="AE17" s="202" t="s">
        <v>125</v>
      </c>
      <c r="AF17" s="202" t="s">
        <v>124</v>
      </c>
      <c r="AG17" s="202" t="s">
        <v>123</v>
      </c>
      <c r="AH17" s="202" t="s">
        <v>122</v>
      </c>
      <c r="AI17" s="202" t="s">
        <v>123</v>
      </c>
      <c r="AJ17" s="202" t="s">
        <v>122</v>
      </c>
      <c r="AK17" s="201">
        <v>30</v>
      </c>
      <c r="AL17" s="201">
        <v>31</v>
      </c>
      <c r="AM17" s="201">
        <v>32</v>
      </c>
    </row>
    <row r="18" spans="1:39" ht="31.5" x14ac:dyDescent="0.2">
      <c r="A18" s="203">
        <v>0</v>
      </c>
      <c r="B18" s="204" t="s">
        <v>682</v>
      </c>
      <c r="C18" s="203"/>
      <c r="D18" s="239" t="str">
        <f>IF((COUNTIF(D19:D24,"нд"))=(COUNTA(D19:D24)),"нд",SUMIF(D19:D24,"&gt;0",D19:D24))</f>
        <v>нд</v>
      </c>
      <c r="E18" s="238" t="str">
        <f t="shared" ref="E18:F18" si="0">IF(AND(E19="нд",E19=E20,E20=E21,E21=E22,E22=E23,E23=E24),"нд",SUMIF(E19,"&gt;0",E19)+SUMIF(E20,"&gt;0",E20)+SUMIF(E21,"&gt;0",E21)+SUMIF(E22,"&gt;0",E22)+SUMIF(E23,"&gt;0",E23)+SUMIF(E24,"&gt;0",E24))</f>
        <v>нд</v>
      </c>
      <c r="F18" s="238" t="str">
        <f t="shared" si="0"/>
        <v>нд</v>
      </c>
      <c r="G18" s="239" t="str">
        <f>IF((COUNTIF(G19:G24,"нд"))=(COUNTA(G19:G24)),"нд",SUMIF(G19:G24,"&gt;0",G19:G24))</f>
        <v>нд</v>
      </c>
      <c r="H18" s="239">
        <f>IF((COUNTIF(H19:H24,"нд"))=(COUNTA(H19:H24)),"нд",SUMIF(H19:H24,"&gt;0",H19:H24))</f>
        <v>92.057000000000016</v>
      </c>
      <c r="I18" s="239" t="str">
        <f>IF((COUNTIF(I19:I24,"нд"))=(COUNTA(I19:I24)),"нд",SUMIF(I19:I24,"&gt;0",I19:I24))</f>
        <v>нд</v>
      </c>
      <c r="J18" s="239" t="str">
        <f>IF((COUNTIF(J19:J24,"нд"))=(COUNTA(J19:J24)),"нд",SUMIF(J19:J24,"&gt;0",J19:J24))</f>
        <v>нд</v>
      </c>
      <c r="K18" s="239">
        <f t="shared" ref="K18:T18" si="1">IF((COUNTIF(K19:K24,"нд"))=(COUNTA(K19:K24)),"нд",SUMIF(K19:K24,"&gt;0",K19:K24))</f>
        <v>92.057000000000016</v>
      </c>
      <c r="L18" s="239" t="str">
        <f t="shared" si="1"/>
        <v>нд</v>
      </c>
      <c r="M18" s="239">
        <f t="shared" si="1"/>
        <v>16.433</v>
      </c>
      <c r="N18" s="239">
        <f t="shared" si="1"/>
        <v>75.623999999999995</v>
      </c>
      <c r="O18" s="239" t="str">
        <f t="shared" si="1"/>
        <v>нд</v>
      </c>
      <c r="P18" s="239" t="str">
        <f t="shared" si="1"/>
        <v>нд</v>
      </c>
      <c r="Q18" s="239" t="str">
        <f t="shared" si="1"/>
        <v>нд</v>
      </c>
      <c r="R18" s="239" t="str">
        <f t="shared" si="1"/>
        <v>нд</v>
      </c>
      <c r="S18" s="239" t="str">
        <f t="shared" si="1"/>
        <v>нд</v>
      </c>
      <c r="T18" s="239" t="str">
        <f t="shared" si="1"/>
        <v>нд</v>
      </c>
      <c r="U18" s="239" t="str">
        <f t="shared" ref="U18:V18" si="2">IF((COUNTIF(U19:U24,"нд"))=(COUNTA(U19:U24)),"нд",SUMIF(U19:U24,"&gt;0",U19:U24))</f>
        <v>нд</v>
      </c>
      <c r="V18" s="239" t="str">
        <f t="shared" si="2"/>
        <v>нд</v>
      </c>
      <c r="W18" s="239" t="str">
        <f t="shared" ref="W18:Z18" si="3">IF((COUNTIF(W19:W24,"нд"))=(COUNTA(W19:W24)),"нд",SUMIF(W19:W24,"&gt;0",W19:W24))</f>
        <v>нд</v>
      </c>
      <c r="X18" s="239" t="str">
        <f t="shared" si="3"/>
        <v>нд</v>
      </c>
      <c r="Y18" s="239" t="str">
        <f t="shared" si="3"/>
        <v>нд</v>
      </c>
      <c r="Z18" s="239" t="str">
        <f t="shared" si="3"/>
        <v>нд</v>
      </c>
      <c r="AA18" s="239">
        <f t="shared" ref="AA18" si="4">IF((COUNTIF(AA19:AA24,"нд"))=(COUNTA(AA19:AA24)),"нд",SUMIF(AA19:AA24,"&gt;0",AA19:AA24))</f>
        <v>17.582000000000001</v>
      </c>
      <c r="AB18" s="239" t="str">
        <f>IF((COUNTIF(AB19:AB24,"нд"))=(COUNTA(AB19:AB24)),"нд",SUMIF(AB19:AB24,"&gt;0",AB19:AB24))</f>
        <v>нд</v>
      </c>
      <c r="AC18" s="239">
        <f t="shared" ref="AC18" si="5">IF((COUNTIF(AC19:AC24,"нд"))=(COUNTA(AC19:AC24)),"нд",SUMIF(AC19:AC24,"&gt;0",AC19:AC24))</f>
        <v>18.454999999999998</v>
      </c>
      <c r="AD18" s="239" t="str">
        <f>IF((COUNTIF(AD19:AD24,"нд"))=(COUNTA(AD19:AD24)),"нд",SUMIF(AD19:AD24,"&gt;0",AD19:AD24))</f>
        <v>нд</v>
      </c>
      <c r="AE18" s="239">
        <f t="shared" ref="AE18" si="6">IF((COUNTIF(AE19:AE24,"нд"))=(COUNTA(AE19:AE24)),"нд",SUMIF(AE19:AE24,"&gt;0",AE19:AE24))</f>
        <v>18.2</v>
      </c>
      <c r="AF18" s="239" t="str">
        <f>IF((COUNTIF(AF19:AF24,"нд"))=(COUNTA(AF19:AF24)),"нд",SUMIF(AF19:AF24,"&gt;0",AF19:AF24))</f>
        <v>нд</v>
      </c>
      <c r="AG18" s="239">
        <f t="shared" ref="AG18" si="7">IF((COUNTIF(AG19:AG24,"нд"))=(COUNTA(AG19:AG24)),"нд",SUMIF(AG19:AG24,"&gt;0",AG19:AG24))</f>
        <v>18.731000000000002</v>
      </c>
      <c r="AH18" s="239" t="str">
        <f>IF((COUNTIF(AH19:AH24,"нд"))=(COUNTA(AH19:AH24)),"нд",SUMIF(AH19:AH24,"&gt;0",AH19:AH24))</f>
        <v>нд</v>
      </c>
      <c r="AI18" s="239">
        <f t="shared" ref="AI18" si="8">IF((COUNTIF(AI19:AI24,"нд"))=(COUNTA(AI19:AI24)),"нд",SUMIF(AI19:AI24,"&gt;0",AI19:AI24))</f>
        <v>19.088999999999999</v>
      </c>
      <c r="AJ18" s="239" t="str">
        <f>IF((COUNTIF(AJ19:AJ24,"нд"))=(COUNTA(AJ19:AJ24)),"нд",SUMIF(AJ19:AJ24,"&gt;0",AJ19:AJ24))</f>
        <v>нд</v>
      </c>
      <c r="AK18" s="239">
        <f t="shared" ref="AK18" si="9">IF((COUNTIF(AK19:AK24,"нд"))=(COUNTA(AK19:AK24)),"нд",SUMIF(AK19:AK24,"&gt;0",AK19:AK24))</f>
        <v>92.057000000000016</v>
      </c>
      <c r="AL18" s="239">
        <f>IF((COUNTIF(AL19:AL24,"нд"))=(COUNTA(AL19:AL24)),"нд",SUMIF(AL19:AL24,"&gt;0",AL19:AL24))</f>
        <v>0</v>
      </c>
      <c r="AM18" s="206"/>
    </row>
    <row r="19" spans="1:39" x14ac:dyDescent="0.2">
      <c r="A19" s="203" t="s">
        <v>683</v>
      </c>
      <c r="B19" s="204" t="s">
        <v>684</v>
      </c>
      <c r="C19" s="203"/>
      <c r="D19" s="238" t="str">
        <f>IF(D26="нд","нд",SUMIF(D26,"&gt;0",D26))</f>
        <v>нд</v>
      </c>
      <c r="E19" s="240" t="str">
        <f t="shared" ref="E19:F19" si="10">IF((COUNTIF(E26,"нд"))=(COUNTA(E26)),"нд",SUMIF(E26,"&gt;0",E26))</f>
        <v>нд</v>
      </c>
      <c r="F19" s="240" t="str">
        <f t="shared" si="10"/>
        <v>нд</v>
      </c>
      <c r="G19" s="238" t="str">
        <f>IF(G26="нд","нд",SUMIF(G26,"&gt;0",G26))</f>
        <v>нд</v>
      </c>
      <c r="H19" s="238" t="str">
        <f>IF(H26="нд","нд",SUMIF(H26,"&gt;0",H26))</f>
        <v>нд</v>
      </c>
      <c r="I19" s="238" t="str">
        <f t="shared" ref="I19:J19" si="11">IF(I26="нд","нд",SUMIF(I26,"&gt;0",I26))</f>
        <v>нд</v>
      </c>
      <c r="J19" s="238" t="str">
        <f t="shared" si="11"/>
        <v>нд</v>
      </c>
      <c r="K19" s="241" t="str">
        <f t="shared" ref="K19:T19" si="12">IF(K26="нд","нд",SUMIF(K26,"&gt;0",K26))</f>
        <v>нд</v>
      </c>
      <c r="L19" s="241" t="str">
        <f t="shared" si="12"/>
        <v>нд</v>
      </c>
      <c r="M19" s="241" t="str">
        <f t="shared" si="12"/>
        <v>нд</v>
      </c>
      <c r="N19" s="241" t="str">
        <f t="shared" si="12"/>
        <v>нд</v>
      </c>
      <c r="O19" s="241" t="str">
        <f t="shared" si="12"/>
        <v>нд</v>
      </c>
      <c r="P19" s="238" t="str">
        <f t="shared" si="12"/>
        <v>нд</v>
      </c>
      <c r="Q19" s="238" t="str">
        <f t="shared" si="12"/>
        <v>нд</v>
      </c>
      <c r="R19" s="238" t="str">
        <f t="shared" si="12"/>
        <v>нд</v>
      </c>
      <c r="S19" s="238" t="str">
        <f t="shared" si="12"/>
        <v>нд</v>
      </c>
      <c r="T19" s="238" t="str">
        <f t="shared" si="12"/>
        <v>нд</v>
      </c>
      <c r="U19" s="241" t="str">
        <f t="shared" ref="U19:V19" si="13">IF(U26="нд","нд",SUMIF(U26,"&gt;0",U26))</f>
        <v>нд</v>
      </c>
      <c r="V19" s="241" t="str">
        <f t="shared" si="13"/>
        <v>нд</v>
      </c>
      <c r="W19" s="241" t="str">
        <f t="shared" ref="W19:Z19" si="14">IF(W26="нд","нд",SUMIF(W26,"&gt;0",W26))</f>
        <v>нд</v>
      </c>
      <c r="X19" s="241" t="str">
        <f t="shared" si="14"/>
        <v>нд</v>
      </c>
      <c r="Y19" s="238" t="str">
        <f t="shared" si="14"/>
        <v>нд</v>
      </c>
      <c r="Z19" s="238" t="str">
        <f t="shared" si="14"/>
        <v>нд</v>
      </c>
      <c r="AA19" s="241" t="str">
        <f t="shared" ref="AA19" si="15">IF(AA26="нд","нд",SUMIF(AA26,"&gt;0",AA26))</f>
        <v>нд</v>
      </c>
      <c r="AB19" s="238" t="str">
        <f>IF(AB26="нд","нд",SUMIF(AB26,"&gt;0",AB26))</f>
        <v>нд</v>
      </c>
      <c r="AC19" s="241" t="str">
        <f t="shared" ref="AC19" si="16">IF(AC26="нд","нд",SUMIF(AC26,"&gt;0",AC26))</f>
        <v>нд</v>
      </c>
      <c r="AD19" s="238" t="str">
        <f>IF(AD26="нд","нд",SUMIF(AD26,"&gt;0",AD26))</f>
        <v>нд</v>
      </c>
      <c r="AE19" s="241" t="str">
        <f t="shared" ref="AE19" si="17">IF(AE26="нд","нд",SUMIF(AE26,"&gt;0",AE26))</f>
        <v>нд</v>
      </c>
      <c r="AF19" s="238" t="str">
        <f>IF(AF26="нд","нд",SUMIF(AF26,"&gt;0",AF26))</f>
        <v>нд</v>
      </c>
      <c r="AG19" s="241" t="str">
        <f t="shared" ref="AG19" si="18">IF(AG26="нд","нд",SUMIF(AG26,"&gt;0",AG26))</f>
        <v>нд</v>
      </c>
      <c r="AH19" s="238" t="str">
        <f>IF(AH26="нд","нд",SUMIF(AH26,"&gt;0",AH26))</f>
        <v>нд</v>
      </c>
      <c r="AI19" s="241" t="str">
        <f t="shared" ref="AI19" si="19">IF(AI26="нд","нд",SUMIF(AI26,"&gt;0",AI26))</f>
        <v>нд</v>
      </c>
      <c r="AJ19" s="238" t="str">
        <f>IF(AJ26="нд","нд",SUMIF(AJ26,"&gt;0",AJ26))</f>
        <v>нд</v>
      </c>
      <c r="AK19" s="241" t="str">
        <f t="shared" ref="AK19" si="20">IF(AK26="нд","нд",SUMIF(AK26,"&gt;0",AK26))</f>
        <v>нд</v>
      </c>
      <c r="AL19" s="238" t="str">
        <f>IF(AL26="нд","нд",SUMIF(AL26,"&gt;0",AL26))</f>
        <v>нд</v>
      </c>
      <c r="AM19" s="206"/>
    </row>
    <row r="20" spans="1:39" ht="31.5" x14ac:dyDescent="0.2">
      <c r="A20" s="203" t="s">
        <v>685</v>
      </c>
      <c r="B20" s="204" t="s">
        <v>686</v>
      </c>
      <c r="C20" s="203"/>
      <c r="D20" s="241" t="str">
        <f>IF(D46="нд","нд",SUMIF(D46,"&gt;0",D46))</f>
        <v>нд</v>
      </c>
      <c r="E20" s="240" t="str">
        <f t="shared" ref="E20:F20" si="21">IF((COUNTIF(E46,"нд"))=(COUNTA(E46)),"нд",SUMIF(E46,"&gt;0",E46))</f>
        <v>нд</v>
      </c>
      <c r="F20" s="240" t="str">
        <f t="shared" si="21"/>
        <v>нд</v>
      </c>
      <c r="G20" s="241" t="str">
        <f>IF(G46="нд","нд",SUMIF(G46,"&gt;0",G46))</f>
        <v>нд</v>
      </c>
      <c r="H20" s="241">
        <f>IF(H46="нд","нд",SUMIF(H46,"&gt;0",H46))</f>
        <v>52.330000000000013</v>
      </c>
      <c r="I20" s="241" t="str">
        <f>IF(I46="нд","нд",SUMIF(I46,"&gt;0",I46))</f>
        <v>нд</v>
      </c>
      <c r="J20" s="241" t="str">
        <f>IF(J46="нд","нд",SUMIF(J46,"&gt;0",J46))</f>
        <v>нд</v>
      </c>
      <c r="K20" s="241">
        <f t="shared" ref="K20:T20" si="22">IF(K46="нд","нд",SUMIF(K46,"&gt;0",K46))</f>
        <v>52.330000000000013</v>
      </c>
      <c r="L20" s="241" t="str">
        <f t="shared" si="22"/>
        <v>нд</v>
      </c>
      <c r="M20" s="241">
        <f t="shared" si="22"/>
        <v>14.192</v>
      </c>
      <c r="N20" s="241">
        <f t="shared" si="22"/>
        <v>38.137999999999998</v>
      </c>
      <c r="O20" s="241" t="str">
        <f t="shared" si="22"/>
        <v>нд</v>
      </c>
      <c r="P20" s="241" t="str">
        <f t="shared" si="22"/>
        <v>нд</v>
      </c>
      <c r="Q20" s="241" t="str">
        <f t="shared" si="22"/>
        <v>нд</v>
      </c>
      <c r="R20" s="241" t="str">
        <f t="shared" si="22"/>
        <v>нд</v>
      </c>
      <c r="S20" s="241" t="str">
        <f t="shared" si="22"/>
        <v>нд</v>
      </c>
      <c r="T20" s="241" t="str">
        <f t="shared" si="22"/>
        <v>нд</v>
      </c>
      <c r="U20" s="241" t="str">
        <f t="shared" ref="U20:V20" si="23">IF(U46="нд","нд",SUMIF(U46,"&gt;0",U46))</f>
        <v>нд</v>
      </c>
      <c r="V20" s="241" t="str">
        <f t="shared" si="23"/>
        <v>нд</v>
      </c>
      <c r="W20" s="241" t="str">
        <f t="shared" ref="W20:Z20" si="24">IF(W46="нд","нд",SUMIF(W46,"&gt;0",W46))</f>
        <v>нд</v>
      </c>
      <c r="X20" s="241" t="str">
        <f t="shared" si="24"/>
        <v>нд</v>
      </c>
      <c r="Y20" s="241" t="str">
        <f t="shared" si="24"/>
        <v>нд</v>
      </c>
      <c r="Z20" s="241" t="str">
        <f t="shared" si="24"/>
        <v>нд</v>
      </c>
      <c r="AA20" s="241">
        <f t="shared" ref="AA20" si="25">IF(AA46="нд","нд",SUMIF(AA46,"&gt;0",AA46))</f>
        <v>7.3309999999999995</v>
      </c>
      <c r="AB20" s="241" t="str">
        <f>IF(AB46="нд","нд",SUMIF(AB46,"&gt;0",AB46))</f>
        <v>нд</v>
      </c>
      <c r="AC20" s="241">
        <f t="shared" ref="AC20" si="26">IF(AC46="нд","нд",SUMIF(AC46,"&gt;0",AC46))</f>
        <v>9.7240000000000002</v>
      </c>
      <c r="AD20" s="241" t="str">
        <f>IF(AD46="нд","нд",SUMIF(AD46,"&gt;0",AD46))</f>
        <v>нд</v>
      </c>
      <c r="AE20" s="241">
        <f t="shared" ref="AE20" si="27">IF(AE46="нд","нд",SUMIF(AE46,"&gt;0",AE46))</f>
        <v>14.104999999999999</v>
      </c>
      <c r="AF20" s="241" t="str">
        <f>IF(AF46="нд","нд",SUMIF(AF46,"&gt;0",AF46))</f>
        <v>нд</v>
      </c>
      <c r="AG20" s="241">
        <f t="shared" ref="AG20" si="28">IF(AG46="нд","нд",SUMIF(AG46,"&gt;0",AG46))</f>
        <v>10.184000000000001</v>
      </c>
      <c r="AH20" s="241" t="str">
        <f>IF(AH46="нд","нд",SUMIF(AH46,"&gt;0",AH46))</f>
        <v>нд</v>
      </c>
      <c r="AI20" s="241">
        <f t="shared" ref="AI20" si="29">IF(AI46="нд","нд",SUMIF(AI46,"&gt;0",AI46))</f>
        <v>10.986000000000001</v>
      </c>
      <c r="AJ20" s="241" t="str">
        <f>IF(AJ46="нд","нд",SUMIF(AJ46,"&gt;0",AJ46))</f>
        <v>нд</v>
      </c>
      <c r="AK20" s="241">
        <f t="shared" ref="AK20" si="30">IF(AK46="нд","нд",SUMIF(AK46,"&gt;0",AK46))</f>
        <v>52.330000000000013</v>
      </c>
      <c r="AL20" s="241">
        <f>IF(AL46="нд","нд",SUMIF(AL46,"&gt;0",AL46))</f>
        <v>0</v>
      </c>
      <c r="AM20" s="206"/>
    </row>
    <row r="21" spans="1:39" ht="63" x14ac:dyDescent="0.2">
      <c r="A21" s="203" t="s">
        <v>687</v>
      </c>
      <c r="B21" s="204" t="s">
        <v>688</v>
      </c>
      <c r="C21" s="203"/>
      <c r="D21" s="238" t="str">
        <f t="shared" ref="D21" si="31">IF(D143="нд","нд",SUMIF(D143,"&gt;0",D143))</f>
        <v>нд</v>
      </c>
      <c r="E21" s="240" t="str">
        <f t="shared" ref="E21:F21" si="32">IF((COUNTIF(E143,"нд"))=(COUNTA(E143)),"нд",SUMIF(E143,"&gt;0",E143))</f>
        <v>нд</v>
      </c>
      <c r="F21" s="240" t="str">
        <f t="shared" si="32"/>
        <v>нд</v>
      </c>
      <c r="G21" s="238" t="str">
        <f t="shared" ref="G21:J21" si="33">IF(G143="нд","нд",SUMIF(G143,"&gt;0",G143))</f>
        <v>нд</v>
      </c>
      <c r="H21" s="238" t="str">
        <f t="shared" si="33"/>
        <v>нд</v>
      </c>
      <c r="I21" s="238" t="str">
        <f t="shared" si="33"/>
        <v>нд</v>
      </c>
      <c r="J21" s="238" t="str">
        <f t="shared" si="33"/>
        <v>нд</v>
      </c>
      <c r="K21" s="241" t="str">
        <f t="shared" ref="K21:T21" si="34">IF(K143="нд","нд",SUMIF(K143,"&gt;0",K143))</f>
        <v>нд</v>
      </c>
      <c r="L21" s="241" t="str">
        <f>IF(L143="нд","нд",SUMIF(L143,"&gt;0",L143))</f>
        <v>нд</v>
      </c>
      <c r="M21" s="241" t="str">
        <f t="shared" si="34"/>
        <v>нд</v>
      </c>
      <c r="N21" s="241" t="str">
        <f t="shared" si="34"/>
        <v>нд</v>
      </c>
      <c r="O21" s="241" t="str">
        <f t="shared" si="34"/>
        <v>нд</v>
      </c>
      <c r="P21" s="238" t="str">
        <f t="shared" si="34"/>
        <v>нд</v>
      </c>
      <c r="Q21" s="238" t="str">
        <f t="shared" si="34"/>
        <v>нд</v>
      </c>
      <c r="R21" s="238" t="str">
        <f t="shared" si="34"/>
        <v>нд</v>
      </c>
      <c r="S21" s="238" t="str">
        <f t="shared" si="34"/>
        <v>нд</v>
      </c>
      <c r="T21" s="238" t="str">
        <f t="shared" si="34"/>
        <v>нд</v>
      </c>
      <c r="U21" s="241" t="str">
        <f t="shared" ref="U21:V21" si="35">IF(U143="нд","нд",SUMIF(U143,"&gt;0",U143))</f>
        <v>нд</v>
      </c>
      <c r="V21" s="241" t="str">
        <f t="shared" si="35"/>
        <v>нд</v>
      </c>
      <c r="W21" s="241" t="str">
        <f t="shared" ref="W21:Z21" si="36">IF(W143="нд","нд",SUMIF(W143,"&gt;0",W143))</f>
        <v>нд</v>
      </c>
      <c r="X21" s="241" t="str">
        <f t="shared" si="36"/>
        <v>нд</v>
      </c>
      <c r="Y21" s="238" t="str">
        <f t="shared" si="36"/>
        <v>нд</v>
      </c>
      <c r="Z21" s="238" t="str">
        <f t="shared" si="36"/>
        <v>нд</v>
      </c>
      <c r="AA21" s="241" t="str">
        <f t="shared" ref="AA21:AB21" si="37">IF(AA143="нд","нд",SUMIF(AA143,"&gt;0",AA143))</f>
        <v>нд</v>
      </c>
      <c r="AB21" s="238" t="str">
        <f t="shared" si="37"/>
        <v>нд</v>
      </c>
      <c r="AC21" s="241" t="str">
        <f t="shared" ref="AC21:AD21" si="38">IF(AC143="нд","нд",SUMIF(AC143,"&gt;0",AC143))</f>
        <v>нд</v>
      </c>
      <c r="AD21" s="238" t="str">
        <f t="shared" si="38"/>
        <v>нд</v>
      </c>
      <c r="AE21" s="241" t="str">
        <f t="shared" ref="AE21:AF21" si="39">IF(AE143="нд","нд",SUMIF(AE143,"&gt;0",AE143))</f>
        <v>нд</v>
      </c>
      <c r="AF21" s="238" t="str">
        <f t="shared" si="39"/>
        <v>нд</v>
      </c>
      <c r="AG21" s="241" t="str">
        <f t="shared" ref="AG21:AH21" si="40">IF(AG143="нд","нд",SUMIF(AG143,"&gt;0",AG143))</f>
        <v>нд</v>
      </c>
      <c r="AH21" s="238" t="str">
        <f t="shared" si="40"/>
        <v>нд</v>
      </c>
      <c r="AI21" s="241" t="str">
        <f t="shared" ref="AI21:AJ21" si="41">IF(AI143="нд","нд",SUMIF(AI143,"&gt;0",AI143))</f>
        <v>нд</v>
      </c>
      <c r="AJ21" s="238" t="str">
        <f t="shared" si="41"/>
        <v>нд</v>
      </c>
      <c r="AK21" s="241" t="str">
        <f t="shared" ref="AK21:AL21" si="42">IF(AK143="нд","нд",SUMIF(AK143,"&gt;0",AK143))</f>
        <v>нд</v>
      </c>
      <c r="AL21" s="238" t="str">
        <f t="shared" si="42"/>
        <v>нд</v>
      </c>
      <c r="AM21" s="206"/>
    </row>
    <row r="22" spans="1:39" ht="31.5" x14ac:dyDescent="0.2">
      <c r="A22" s="203" t="s">
        <v>689</v>
      </c>
      <c r="B22" s="204" t="s">
        <v>690</v>
      </c>
      <c r="C22" s="203"/>
      <c r="D22" s="241" t="str">
        <f>IF(D146="нд","нд",SUMIF(D146,"&gt;0",D146))</f>
        <v>нд</v>
      </c>
      <c r="E22" s="240" t="str">
        <f t="shared" ref="E22:F22" si="43">IF((COUNTIF(E146,"нд"))=(COUNTA(E146)),"нд",SUMIF(E146,"&gt;0",E146))</f>
        <v>нд</v>
      </c>
      <c r="F22" s="240" t="str">
        <f t="shared" si="43"/>
        <v>нд</v>
      </c>
      <c r="G22" s="241" t="str">
        <f>IF(G146="нд","нд",SUMIF(G146,"&gt;0",G146))</f>
        <v>нд</v>
      </c>
      <c r="H22" s="241">
        <f>IF(H146="нд","нд",SUMIF(H146,"&gt;0",H146))</f>
        <v>8.4819999999999993</v>
      </c>
      <c r="I22" s="241" t="str">
        <f>IF(I146="нд","нд",SUMIF(I146,"&gt;0",I146))</f>
        <v>нд</v>
      </c>
      <c r="J22" s="241" t="str">
        <f>IF(J146="нд","нд",SUMIF(J146,"&gt;0",J146))</f>
        <v>нд</v>
      </c>
      <c r="K22" s="241">
        <f t="shared" ref="K22:T22" si="44">IF(K146="нд","нд",SUMIF(K146,"&gt;0",K146))</f>
        <v>8.4819999999999993</v>
      </c>
      <c r="L22" s="241" t="str">
        <f t="shared" si="44"/>
        <v>нд</v>
      </c>
      <c r="M22" s="241">
        <f t="shared" si="44"/>
        <v>2.2409999999999997</v>
      </c>
      <c r="N22" s="241">
        <f t="shared" si="44"/>
        <v>6.2409999999999997</v>
      </c>
      <c r="O22" s="241" t="str">
        <f t="shared" si="44"/>
        <v>нд</v>
      </c>
      <c r="P22" s="241" t="str">
        <f t="shared" si="44"/>
        <v>нд</v>
      </c>
      <c r="Q22" s="241" t="str">
        <f t="shared" si="44"/>
        <v>нд</v>
      </c>
      <c r="R22" s="241" t="str">
        <f t="shared" si="44"/>
        <v>нд</v>
      </c>
      <c r="S22" s="241" t="str">
        <f t="shared" si="44"/>
        <v>нд</v>
      </c>
      <c r="T22" s="241" t="str">
        <f t="shared" si="44"/>
        <v>нд</v>
      </c>
      <c r="U22" s="241" t="str">
        <f t="shared" ref="U22:V22" si="45">IF(U146="нд","нд",SUMIF(U146,"&gt;0",U146))</f>
        <v>нд</v>
      </c>
      <c r="V22" s="241" t="str">
        <f t="shared" si="45"/>
        <v>нд</v>
      </c>
      <c r="W22" s="241" t="str">
        <f t="shared" ref="W22:X22" si="46">IF(W146="нд","нд",SUMIF(W146,"&gt;0",W146))</f>
        <v>нд</v>
      </c>
      <c r="X22" s="241" t="str">
        <f t="shared" si="46"/>
        <v>нд</v>
      </c>
      <c r="Y22" s="241" t="str">
        <f>IF(Y146="нд","нд",SUMIF(Y146,"&gt;0",Y146))</f>
        <v>нд</v>
      </c>
      <c r="Z22" s="241" t="str">
        <f>IF(Z146="нд","нд",SUMIF(Z146,"&gt;0",Z146))</f>
        <v>нд</v>
      </c>
      <c r="AA22" s="241">
        <f t="shared" ref="AA22" si="47">IF(AA146="нд","нд",SUMIF(AA146,"&gt;0",AA146))</f>
        <v>3.4710000000000001</v>
      </c>
      <c r="AB22" s="241" t="str">
        <f>IF(AB146="нд","нд",SUMIF(AB146,"&gt;0",AB146))</f>
        <v>нд</v>
      </c>
      <c r="AC22" s="241" t="str">
        <f t="shared" ref="AC22" si="48">IF(AC146="нд","нд",SUMIF(AC146,"&gt;0",AC146))</f>
        <v>нд</v>
      </c>
      <c r="AD22" s="241" t="str">
        <f>IF(AD146="нд","нд",SUMIF(AD146,"&gt;0",AD146))</f>
        <v>нд</v>
      </c>
      <c r="AE22" s="241" t="str">
        <f t="shared" ref="AE22" si="49">IF(AE146="нд","нд",SUMIF(AE146,"&gt;0",AE146))</f>
        <v>нд</v>
      </c>
      <c r="AF22" s="241" t="str">
        <f>IF(AF146="нд","нд",SUMIF(AF146,"&gt;0",AF146))</f>
        <v>нд</v>
      </c>
      <c r="AG22" s="241">
        <f t="shared" ref="AG22" si="50">IF(AG146="нд","нд",SUMIF(AG146,"&gt;0",AG146))</f>
        <v>4.2889999999999997</v>
      </c>
      <c r="AH22" s="241" t="str">
        <f>IF(AH146="нд","нд",SUMIF(AH146,"&gt;0",AH146))</f>
        <v>нд</v>
      </c>
      <c r="AI22" s="241">
        <f t="shared" ref="AI22" si="51">IF(AI146="нд","нд",SUMIF(AI146,"&gt;0",AI146))</f>
        <v>0.72199999999999998</v>
      </c>
      <c r="AJ22" s="241" t="str">
        <f>IF(AJ146="нд","нд",SUMIF(AJ146,"&gt;0",AJ146))</f>
        <v>нд</v>
      </c>
      <c r="AK22" s="241">
        <f t="shared" ref="AK22" si="52">IF(AK146="нд","нд",SUMIF(AK146,"&gt;0",AK146))</f>
        <v>8.4819999999999993</v>
      </c>
      <c r="AL22" s="241">
        <f>IF(AL146="нд","нд",SUMIF(AL146,"&gt;0",AL146))</f>
        <v>0</v>
      </c>
      <c r="AM22" s="206"/>
    </row>
    <row r="23" spans="1:39" ht="47.25" x14ac:dyDescent="0.2">
      <c r="A23" s="203" t="s">
        <v>691</v>
      </c>
      <c r="B23" s="204" t="s">
        <v>692</v>
      </c>
      <c r="C23" s="203"/>
      <c r="D23" s="238" t="str">
        <f t="shared" ref="D23" si="53">IF(D154="нд","нд",SUMIF(D154,"&gt;0",D154))</f>
        <v>нд</v>
      </c>
      <c r="E23" s="240" t="str">
        <f t="shared" ref="E23:F23" si="54">IF((COUNTIF(E154,"нд"))=(COUNTA(E154)),"нд",SUMIF(E154,"&gt;0",E154))</f>
        <v>нд</v>
      </c>
      <c r="F23" s="240" t="str">
        <f t="shared" si="54"/>
        <v>нд</v>
      </c>
      <c r="G23" s="238" t="str">
        <f t="shared" ref="G23:J24" si="55">IF(G154="нд","нд",SUMIF(G154,"&gt;0",G154))</f>
        <v>нд</v>
      </c>
      <c r="H23" s="238" t="str">
        <f t="shared" si="55"/>
        <v>нд</v>
      </c>
      <c r="I23" s="238" t="str">
        <f t="shared" si="55"/>
        <v>нд</v>
      </c>
      <c r="J23" s="238" t="str">
        <f t="shared" si="55"/>
        <v>нд</v>
      </c>
      <c r="K23" s="241" t="str">
        <f>IF(K154="нд","нд",SUMIF(K154,"&gt;0",K154))</f>
        <v>нд</v>
      </c>
      <c r="L23" s="241" t="str">
        <f t="shared" ref="L23:T24" si="56">IF(L154="нд","нд",SUMIF(L154,"&gt;0",L154))</f>
        <v>нд</v>
      </c>
      <c r="M23" s="241" t="str">
        <f t="shared" si="56"/>
        <v>нд</v>
      </c>
      <c r="N23" s="241" t="str">
        <f t="shared" si="56"/>
        <v>нд</v>
      </c>
      <c r="O23" s="241" t="str">
        <f t="shared" si="56"/>
        <v>нд</v>
      </c>
      <c r="P23" s="238" t="str">
        <f t="shared" si="56"/>
        <v>нд</v>
      </c>
      <c r="Q23" s="238" t="str">
        <f t="shared" si="56"/>
        <v>нд</v>
      </c>
      <c r="R23" s="238" t="str">
        <f t="shared" si="56"/>
        <v>нд</v>
      </c>
      <c r="S23" s="238" t="str">
        <f t="shared" si="56"/>
        <v>нд</v>
      </c>
      <c r="T23" s="238" t="str">
        <f t="shared" si="56"/>
        <v>нд</v>
      </c>
      <c r="U23" s="241" t="str">
        <f t="shared" ref="U23:V24" si="57">IF(U154="нд","нд",SUMIF(U154,"&gt;0",U154))</f>
        <v>нд</v>
      </c>
      <c r="V23" s="241" t="str">
        <f t="shared" si="57"/>
        <v>нд</v>
      </c>
      <c r="W23" s="241" t="str">
        <f t="shared" ref="W23:Z23" si="58">IF(W154="нд","нд",SUMIF(W154,"&gt;0",W154))</f>
        <v>нд</v>
      </c>
      <c r="X23" s="241" t="str">
        <f t="shared" si="58"/>
        <v>нд</v>
      </c>
      <c r="Y23" s="238" t="str">
        <f t="shared" si="58"/>
        <v>нд</v>
      </c>
      <c r="Z23" s="238" t="str">
        <f t="shared" si="58"/>
        <v>нд</v>
      </c>
      <c r="AA23" s="241" t="str">
        <f t="shared" ref="AA23:AB24" si="59">IF(AA154="нд","нд",SUMIF(AA154,"&gt;0",AA154))</f>
        <v>нд</v>
      </c>
      <c r="AB23" s="238" t="str">
        <f t="shared" si="59"/>
        <v>нд</v>
      </c>
      <c r="AC23" s="241" t="str">
        <f t="shared" ref="AC23:AD24" si="60">IF(AC154="нд","нд",SUMIF(AC154,"&gt;0",AC154))</f>
        <v>нд</v>
      </c>
      <c r="AD23" s="238" t="str">
        <f t="shared" si="60"/>
        <v>нд</v>
      </c>
      <c r="AE23" s="241" t="str">
        <f t="shared" ref="AE23:AF24" si="61">IF(AE154="нд","нд",SUMIF(AE154,"&gt;0",AE154))</f>
        <v>нд</v>
      </c>
      <c r="AF23" s="238" t="str">
        <f t="shared" si="61"/>
        <v>нд</v>
      </c>
      <c r="AG23" s="241" t="str">
        <f t="shared" ref="AG23:AH24" si="62">IF(AG154="нд","нд",SUMIF(AG154,"&gt;0",AG154))</f>
        <v>нд</v>
      </c>
      <c r="AH23" s="238" t="str">
        <f t="shared" si="62"/>
        <v>нд</v>
      </c>
      <c r="AI23" s="241" t="str">
        <f t="shared" ref="AI23:AJ24" si="63">IF(AI154="нд","нд",SUMIF(AI154,"&gt;0",AI154))</f>
        <v>нд</v>
      </c>
      <c r="AJ23" s="238" t="str">
        <f t="shared" si="63"/>
        <v>нд</v>
      </c>
      <c r="AK23" s="241" t="str">
        <f t="shared" ref="AK23:AL24" si="64">IF(AK154="нд","нд",SUMIF(AK154,"&gt;0",AK154))</f>
        <v>нд</v>
      </c>
      <c r="AL23" s="238" t="str">
        <f t="shared" si="64"/>
        <v>нд</v>
      </c>
      <c r="AM23" s="206"/>
    </row>
    <row r="24" spans="1:39" ht="31.5" x14ac:dyDescent="0.2">
      <c r="A24" s="203" t="s">
        <v>693</v>
      </c>
      <c r="B24" s="204" t="s">
        <v>694</v>
      </c>
      <c r="C24" s="203"/>
      <c r="D24" s="241" t="str">
        <f t="shared" ref="D24" si="65">IF(D155="нд","нд",SUMIF(D155,"&gt;0",D155))</f>
        <v>нд</v>
      </c>
      <c r="E24" s="240" t="str">
        <f>IF((COUNTIF(E155,"нд"))=(COUNTA(E155)),"нд",SUMIF(E155,"&gt;0",E155))</f>
        <v>нд</v>
      </c>
      <c r="F24" s="240" t="str">
        <f>IF((COUNTIF(F155,"нд"))=(COUNTA(F155)),"нд",SUMIF(F155,"&gt;0",F155))</f>
        <v>нд</v>
      </c>
      <c r="G24" s="241" t="str">
        <f t="shared" si="55"/>
        <v>нд</v>
      </c>
      <c r="H24" s="241">
        <f t="shared" si="55"/>
        <v>31.244999999999997</v>
      </c>
      <c r="I24" s="241" t="str">
        <f t="shared" si="55"/>
        <v>нд</v>
      </c>
      <c r="J24" s="241" t="str">
        <f t="shared" si="55"/>
        <v>нд</v>
      </c>
      <c r="K24" s="241">
        <f>IF(K155="нд","нд",SUMIF(K155,"&gt;0",K155))</f>
        <v>31.244999999999997</v>
      </c>
      <c r="L24" s="241" t="str">
        <f t="shared" si="56"/>
        <v>нд</v>
      </c>
      <c r="M24" s="241">
        <f t="shared" si="56"/>
        <v>0</v>
      </c>
      <c r="N24" s="241">
        <f t="shared" si="56"/>
        <v>31.244999999999997</v>
      </c>
      <c r="O24" s="241" t="str">
        <f t="shared" si="56"/>
        <v>нд</v>
      </c>
      <c r="P24" s="241" t="str">
        <f t="shared" si="56"/>
        <v>нд</v>
      </c>
      <c r="Q24" s="241" t="str">
        <f t="shared" si="56"/>
        <v>нд</v>
      </c>
      <c r="R24" s="241" t="str">
        <f t="shared" si="56"/>
        <v>нд</v>
      </c>
      <c r="S24" s="241" t="str">
        <f t="shared" si="56"/>
        <v>нд</v>
      </c>
      <c r="T24" s="241" t="str">
        <f t="shared" si="56"/>
        <v>нд</v>
      </c>
      <c r="U24" s="241" t="str">
        <f t="shared" si="57"/>
        <v>нд</v>
      </c>
      <c r="V24" s="241" t="str">
        <f t="shared" si="57"/>
        <v>нд</v>
      </c>
      <c r="W24" s="241" t="str">
        <f t="shared" ref="W24:Z24" si="66">IF(W155="нд","нд",SUMIF(W155,"&gt;0",W155))</f>
        <v>нд</v>
      </c>
      <c r="X24" s="241" t="str">
        <f t="shared" si="66"/>
        <v>нд</v>
      </c>
      <c r="Y24" s="241" t="str">
        <f t="shared" si="66"/>
        <v>нд</v>
      </c>
      <c r="Z24" s="241" t="str">
        <f t="shared" si="66"/>
        <v>нд</v>
      </c>
      <c r="AA24" s="241">
        <f t="shared" si="59"/>
        <v>6.7799999999999994</v>
      </c>
      <c r="AB24" s="241" t="str">
        <f t="shared" si="59"/>
        <v>нд</v>
      </c>
      <c r="AC24" s="241">
        <f t="shared" si="60"/>
        <v>8.7309999999999999</v>
      </c>
      <c r="AD24" s="241" t="str">
        <f t="shared" si="60"/>
        <v>нд</v>
      </c>
      <c r="AE24" s="241">
        <f t="shared" si="61"/>
        <v>4.0949999999999998</v>
      </c>
      <c r="AF24" s="241" t="str">
        <f t="shared" si="61"/>
        <v>нд</v>
      </c>
      <c r="AG24" s="241">
        <f t="shared" si="62"/>
        <v>4.258</v>
      </c>
      <c r="AH24" s="241" t="str">
        <f t="shared" si="62"/>
        <v>нд</v>
      </c>
      <c r="AI24" s="241">
        <f t="shared" si="63"/>
        <v>7.3810000000000002</v>
      </c>
      <c r="AJ24" s="241" t="str">
        <f t="shared" si="63"/>
        <v>нд</v>
      </c>
      <c r="AK24" s="241">
        <f t="shared" si="64"/>
        <v>31.244999999999997</v>
      </c>
      <c r="AL24" s="241">
        <f t="shared" si="64"/>
        <v>0</v>
      </c>
      <c r="AM24" s="206"/>
    </row>
    <row r="25" spans="1:39" x14ac:dyDescent="0.2">
      <c r="A25" s="211" t="s">
        <v>695</v>
      </c>
      <c r="B25" s="204" t="s">
        <v>696</v>
      </c>
      <c r="C25" s="205"/>
      <c r="D25" s="241" t="str">
        <f t="shared" ref="D25:E25" si="67">D18</f>
        <v>нд</v>
      </c>
      <c r="E25" s="241" t="str">
        <f t="shared" si="67"/>
        <v>нд</v>
      </c>
      <c r="F25" s="241" t="str">
        <f t="shared" ref="F25:J25" si="68">F18</f>
        <v>нд</v>
      </c>
      <c r="G25" s="241" t="str">
        <f t="shared" si="68"/>
        <v>нд</v>
      </c>
      <c r="H25" s="241">
        <f t="shared" si="68"/>
        <v>92.057000000000016</v>
      </c>
      <c r="I25" s="241" t="str">
        <f t="shared" si="68"/>
        <v>нд</v>
      </c>
      <c r="J25" s="241" t="str">
        <f t="shared" si="68"/>
        <v>нд</v>
      </c>
      <c r="K25" s="241">
        <f t="shared" ref="K25:T25" si="69">K18</f>
        <v>92.057000000000016</v>
      </c>
      <c r="L25" s="241" t="str">
        <f t="shared" si="69"/>
        <v>нд</v>
      </c>
      <c r="M25" s="241">
        <f t="shared" si="69"/>
        <v>16.433</v>
      </c>
      <c r="N25" s="241">
        <f t="shared" si="69"/>
        <v>75.623999999999995</v>
      </c>
      <c r="O25" s="241" t="str">
        <f t="shared" si="69"/>
        <v>нд</v>
      </c>
      <c r="P25" s="241" t="str">
        <f t="shared" si="69"/>
        <v>нд</v>
      </c>
      <c r="Q25" s="241" t="str">
        <f t="shared" si="69"/>
        <v>нд</v>
      </c>
      <c r="R25" s="241" t="str">
        <f t="shared" si="69"/>
        <v>нд</v>
      </c>
      <c r="S25" s="241" t="str">
        <f t="shared" si="69"/>
        <v>нд</v>
      </c>
      <c r="T25" s="241" t="str">
        <f t="shared" si="69"/>
        <v>нд</v>
      </c>
      <c r="U25" s="241" t="str">
        <f t="shared" ref="U25:V25" si="70">U18</f>
        <v>нд</v>
      </c>
      <c r="V25" s="241" t="str">
        <f t="shared" si="70"/>
        <v>нд</v>
      </c>
      <c r="W25" s="241" t="str">
        <f t="shared" ref="W25:Z25" si="71">W18</f>
        <v>нд</v>
      </c>
      <c r="X25" s="241" t="str">
        <f t="shared" si="71"/>
        <v>нд</v>
      </c>
      <c r="Y25" s="241" t="str">
        <f t="shared" si="71"/>
        <v>нд</v>
      </c>
      <c r="Z25" s="241" t="str">
        <f t="shared" si="71"/>
        <v>нд</v>
      </c>
      <c r="AA25" s="241">
        <f t="shared" ref="AA25:AB25" si="72">AA18</f>
        <v>17.582000000000001</v>
      </c>
      <c r="AB25" s="241" t="str">
        <f t="shared" si="72"/>
        <v>нд</v>
      </c>
      <c r="AC25" s="241">
        <f t="shared" ref="AC25:AD25" si="73">AC18</f>
        <v>18.454999999999998</v>
      </c>
      <c r="AD25" s="241" t="str">
        <f t="shared" si="73"/>
        <v>нд</v>
      </c>
      <c r="AE25" s="241">
        <f t="shared" ref="AE25:AF25" si="74">AE18</f>
        <v>18.2</v>
      </c>
      <c r="AF25" s="241" t="str">
        <f t="shared" si="74"/>
        <v>нд</v>
      </c>
      <c r="AG25" s="241">
        <f t="shared" ref="AG25:AH25" si="75">AG18</f>
        <v>18.731000000000002</v>
      </c>
      <c r="AH25" s="241" t="str">
        <f t="shared" si="75"/>
        <v>нд</v>
      </c>
      <c r="AI25" s="241">
        <f t="shared" ref="AI25:AJ25" si="76">AI18</f>
        <v>19.088999999999999</v>
      </c>
      <c r="AJ25" s="241" t="str">
        <f t="shared" si="76"/>
        <v>нд</v>
      </c>
      <c r="AK25" s="241">
        <f t="shared" ref="AK25:AL25" si="77">AK18</f>
        <v>92.057000000000016</v>
      </c>
      <c r="AL25" s="241">
        <f t="shared" si="77"/>
        <v>0</v>
      </c>
      <c r="AM25" s="206"/>
    </row>
    <row r="26" spans="1:39" ht="31.5" x14ac:dyDescent="0.2">
      <c r="A26" s="212" t="s">
        <v>522</v>
      </c>
      <c r="B26" s="213" t="s">
        <v>697</v>
      </c>
      <c r="C26" s="212"/>
      <c r="D26" s="242" t="s">
        <v>440</v>
      </c>
      <c r="E26" s="242" t="s">
        <v>440</v>
      </c>
      <c r="F26" s="242" t="s">
        <v>440</v>
      </c>
      <c r="G26" s="242" t="s">
        <v>440</v>
      </c>
      <c r="H26" s="238" t="str">
        <f t="shared" ref="H26:AL26" si="78">IF(AND(H27="нд",H27=H31,H31=H34,H34=H43),"нд",SUMIF(H27,"&gt;0",H27)+SUMIF(H31,"&gt;0",H31)+SUMIF(H34,"&gt;0",H34)+SUMIF(H43,"&gt;0",H43))</f>
        <v>нд</v>
      </c>
      <c r="I26" s="238" t="str">
        <f t="shared" si="78"/>
        <v>нд</v>
      </c>
      <c r="J26" s="238" t="str">
        <f t="shared" si="78"/>
        <v>нд</v>
      </c>
      <c r="K26" s="238" t="str">
        <f t="shared" si="78"/>
        <v>нд</v>
      </c>
      <c r="L26" s="238" t="str">
        <f t="shared" si="78"/>
        <v>нд</v>
      </c>
      <c r="M26" s="238" t="str">
        <f t="shared" si="78"/>
        <v>нд</v>
      </c>
      <c r="N26" s="238" t="str">
        <f t="shared" si="78"/>
        <v>нд</v>
      </c>
      <c r="O26" s="238" t="str">
        <f t="shared" si="78"/>
        <v>нд</v>
      </c>
      <c r="P26" s="238" t="str">
        <f t="shared" si="78"/>
        <v>нд</v>
      </c>
      <c r="Q26" s="238" t="str">
        <f t="shared" si="78"/>
        <v>нд</v>
      </c>
      <c r="R26" s="238" t="str">
        <f t="shared" si="78"/>
        <v>нд</v>
      </c>
      <c r="S26" s="238" t="str">
        <f t="shared" si="78"/>
        <v>нд</v>
      </c>
      <c r="T26" s="238" t="str">
        <f t="shared" si="78"/>
        <v>нд</v>
      </c>
      <c r="U26" s="238" t="str">
        <f t="shared" si="78"/>
        <v>нд</v>
      </c>
      <c r="V26" s="238" t="str">
        <f t="shared" si="78"/>
        <v>нд</v>
      </c>
      <c r="W26" s="238" t="str">
        <f t="shared" si="78"/>
        <v>нд</v>
      </c>
      <c r="X26" s="238" t="str">
        <f t="shared" si="78"/>
        <v>нд</v>
      </c>
      <c r="Y26" s="238" t="str">
        <f t="shared" si="78"/>
        <v>нд</v>
      </c>
      <c r="Z26" s="238" t="str">
        <f t="shared" si="78"/>
        <v>нд</v>
      </c>
      <c r="AA26" s="238" t="str">
        <f t="shared" si="78"/>
        <v>нд</v>
      </c>
      <c r="AB26" s="238" t="str">
        <f t="shared" si="78"/>
        <v>нд</v>
      </c>
      <c r="AC26" s="238" t="str">
        <f t="shared" si="78"/>
        <v>нд</v>
      </c>
      <c r="AD26" s="238" t="str">
        <f t="shared" si="78"/>
        <v>нд</v>
      </c>
      <c r="AE26" s="238" t="str">
        <f t="shared" si="78"/>
        <v>нд</v>
      </c>
      <c r="AF26" s="238" t="str">
        <f t="shared" si="78"/>
        <v>нд</v>
      </c>
      <c r="AG26" s="238" t="str">
        <f t="shared" si="78"/>
        <v>нд</v>
      </c>
      <c r="AH26" s="238" t="str">
        <f t="shared" si="78"/>
        <v>нд</v>
      </c>
      <c r="AI26" s="238" t="str">
        <f t="shared" si="78"/>
        <v>нд</v>
      </c>
      <c r="AJ26" s="238" t="str">
        <f t="shared" si="78"/>
        <v>нд</v>
      </c>
      <c r="AK26" s="238" t="str">
        <f t="shared" si="78"/>
        <v>нд</v>
      </c>
      <c r="AL26" s="238" t="str">
        <f t="shared" si="78"/>
        <v>нд</v>
      </c>
      <c r="AM26" s="206"/>
    </row>
    <row r="27" spans="1:39" ht="47.25" x14ac:dyDescent="0.2">
      <c r="A27" s="212" t="s">
        <v>520</v>
      </c>
      <c r="B27" s="213" t="s">
        <v>698</v>
      </c>
      <c r="C27" s="212"/>
      <c r="D27" s="242" t="s">
        <v>440</v>
      </c>
      <c r="E27" s="242" t="s">
        <v>440</v>
      </c>
      <c r="F27" s="242" t="s">
        <v>440</v>
      </c>
      <c r="G27" s="242" t="s">
        <v>440</v>
      </c>
      <c r="H27" s="238" t="str">
        <f t="shared" ref="H27:AL27" si="79">IF(AND(H28="нд",H28=H29,H29=H30),"нд",SUMIF(H28:H30,"&gt;0",H28:H30))</f>
        <v>нд</v>
      </c>
      <c r="I27" s="238" t="str">
        <f t="shared" si="79"/>
        <v>нд</v>
      </c>
      <c r="J27" s="238" t="str">
        <f t="shared" si="79"/>
        <v>нд</v>
      </c>
      <c r="K27" s="238" t="str">
        <f t="shared" si="79"/>
        <v>нд</v>
      </c>
      <c r="L27" s="238" t="str">
        <f t="shared" si="79"/>
        <v>нд</v>
      </c>
      <c r="M27" s="238" t="str">
        <f t="shared" si="79"/>
        <v>нд</v>
      </c>
      <c r="N27" s="238" t="str">
        <f t="shared" si="79"/>
        <v>нд</v>
      </c>
      <c r="O27" s="238" t="str">
        <f t="shared" si="79"/>
        <v>нд</v>
      </c>
      <c r="P27" s="238" t="str">
        <f t="shared" si="79"/>
        <v>нд</v>
      </c>
      <c r="Q27" s="238" t="str">
        <f t="shared" si="79"/>
        <v>нд</v>
      </c>
      <c r="R27" s="238" t="str">
        <f t="shared" si="79"/>
        <v>нд</v>
      </c>
      <c r="S27" s="238" t="str">
        <f t="shared" si="79"/>
        <v>нд</v>
      </c>
      <c r="T27" s="238" t="str">
        <f t="shared" si="79"/>
        <v>нд</v>
      </c>
      <c r="U27" s="238" t="str">
        <f t="shared" si="79"/>
        <v>нд</v>
      </c>
      <c r="V27" s="238" t="str">
        <f t="shared" si="79"/>
        <v>нд</v>
      </c>
      <c r="W27" s="238" t="str">
        <f t="shared" si="79"/>
        <v>нд</v>
      </c>
      <c r="X27" s="238" t="str">
        <f t="shared" si="79"/>
        <v>нд</v>
      </c>
      <c r="Y27" s="238" t="str">
        <f t="shared" si="79"/>
        <v>нд</v>
      </c>
      <c r="Z27" s="238" t="str">
        <f t="shared" si="79"/>
        <v>нд</v>
      </c>
      <c r="AA27" s="238" t="str">
        <f t="shared" si="79"/>
        <v>нд</v>
      </c>
      <c r="AB27" s="238" t="str">
        <f t="shared" si="79"/>
        <v>нд</v>
      </c>
      <c r="AC27" s="238" t="str">
        <f t="shared" si="79"/>
        <v>нд</v>
      </c>
      <c r="AD27" s="238" t="str">
        <f t="shared" si="79"/>
        <v>нд</v>
      </c>
      <c r="AE27" s="238" t="str">
        <f t="shared" si="79"/>
        <v>нд</v>
      </c>
      <c r="AF27" s="238" t="str">
        <f t="shared" si="79"/>
        <v>нд</v>
      </c>
      <c r="AG27" s="238" t="str">
        <f t="shared" si="79"/>
        <v>нд</v>
      </c>
      <c r="AH27" s="238" t="str">
        <f t="shared" si="79"/>
        <v>нд</v>
      </c>
      <c r="AI27" s="238" t="str">
        <f t="shared" si="79"/>
        <v>нд</v>
      </c>
      <c r="AJ27" s="238" t="str">
        <f t="shared" si="79"/>
        <v>нд</v>
      </c>
      <c r="AK27" s="238" t="str">
        <f t="shared" si="79"/>
        <v>нд</v>
      </c>
      <c r="AL27" s="238" t="str">
        <f t="shared" si="79"/>
        <v>нд</v>
      </c>
      <c r="AM27" s="206"/>
    </row>
    <row r="28" spans="1:39" ht="78.75" x14ac:dyDescent="0.2">
      <c r="A28" s="212" t="s">
        <v>519</v>
      </c>
      <c r="B28" s="213" t="s">
        <v>699</v>
      </c>
      <c r="C28" s="212"/>
      <c r="D28" s="238" t="s">
        <v>440</v>
      </c>
      <c r="E28" s="242" t="s">
        <v>440</v>
      </c>
      <c r="F28" s="242" t="s">
        <v>440</v>
      </c>
      <c r="G28" s="238" t="s">
        <v>440</v>
      </c>
      <c r="H28" s="238" t="s">
        <v>440</v>
      </c>
      <c r="I28" s="238" t="s">
        <v>440</v>
      </c>
      <c r="J28" s="238" t="s">
        <v>440</v>
      </c>
      <c r="K28" s="238" t="s">
        <v>440</v>
      </c>
      <c r="L28" s="238" t="s">
        <v>440</v>
      </c>
      <c r="M28" s="238" t="s">
        <v>440</v>
      </c>
      <c r="N28" s="238" t="s">
        <v>440</v>
      </c>
      <c r="O28" s="238" t="s">
        <v>440</v>
      </c>
      <c r="P28" s="238" t="s">
        <v>440</v>
      </c>
      <c r="Q28" s="238" t="s">
        <v>440</v>
      </c>
      <c r="R28" s="238" t="s">
        <v>440</v>
      </c>
      <c r="S28" s="238" t="s">
        <v>440</v>
      </c>
      <c r="T28" s="238" t="s">
        <v>440</v>
      </c>
      <c r="U28" s="238" t="s">
        <v>440</v>
      </c>
      <c r="V28" s="238" t="s">
        <v>440</v>
      </c>
      <c r="W28" s="238" t="s">
        <v>440</v>
      </c>
      <c r="X28" s="238" t="s">
        <v>440</v>
      </c>
      <c r="Y28" s="238" t="s">
        <v>440</v>
      </c>
      <c r="Z28" s="238" t="s">
        <v>440</v>
      </c>
      <c r="AA28" s="238" t="s">
        <v>440</v>
      </c>
      <c r="AB28" s="238" t="s">
        <v>440</v>
      </c>
      <c r="AC28" s="238" t="s">
        <v>440</v>
      </c>
      <c r="AD28" s="238" t="s">
        <v>440</v>
      </c>
      <c r="AE28" s="238" t="s">
        <v>440</v>
      </c>
      <c r="AF28" s="238" t="s">
        <v>440</v>
      </c>
      <c r="AG28" s="238" t="s">
        <v>440</v>
      </c>
      <c r="AH28" s="238" t="s">
        <v>440</v>
      </c>
      <c r="AI28" s="238" t="s">
        <v>440</v>
      </c>
      <c r="AJ28" s="238" t="s">
        <v>440</v>
      </c>
      <c r="AK28" s="238" t="s">
        <v>440</v>
      </c>
      <c r="AL28" s="238" t="s">
        <v>440</v>
      </c>
      <c r="AM28" s="206"/>
    </row>
    <row r="29" spans="1:39" ht="78.75" x14ac:dyDescent="0.2">
      <c r="A29" s="212" t="s">
        <v>518</v>
      </c>
      <c r="B29" s="213" t="s">
        <v>700</v>
      </c>
      <c r="C29" s="212"/>
      <c r="D29" s="238" t="s">
        <v>440</v>
      </c>
      <c r="E29" s="242" t="s">
        <v>440</v>
      </c>
      <c r="F29" s="242" t="s">
        <v>440</v>
      </c>
      <c r="G29" s="238" t="s">
        <v>440</v>
      </c>
      <c r="H29" s="238" t="s">
        <v>440</v>
      </c>
      <c r="I29" s="238" t="s">
        <v>440</v>
      </c>
      <c r="J29" s="238" t="s">
        <v>440</v>
      </c>
      <c r="K29" s="238" t="s">
        <v>440</v>
      </c>
      <c r="L29" s="238" t="s">
        <v>440</v>
      </c>
      <c r="M29" s="238" t="s">
        <v>440</v>
      </c>
      <c r="N29" s="238" t="s">
        <v>440</v>
      </c>
      <c r="O29" s="238" t="s">
        <v>440</v>
      </c>
      <c r="P29" s="238" t="s">
        <v>440</v>
      </c>
      <c r="Q29" s="238" t="s">
        <v>440</v>
      </c>
      <c r="R29" s="238" t="s">
        <v>440</v>
      </c>
      <c r="S29" s="238" t="s">
        <v>440</v>
      </c>
      <c r="T29" s="238" t="s">
        <v>440</v>
      </c>
      <c r="U29" s="238" t="s">
        <v>440</v>
      </c>
      <c r="V29" s="238" t="s">
        <v>440</v>
      </c>
      <c r="W29" s="238" t="s">
        <v>440</v>
      </c>
      <c r="X29" s="238" t="s">
        <v>440</v>
      </c>
      <c r="Y29" s="238" t="s">
        <v>440</v>
      </c>
      <c r="Z29" s="238" t="s">
        <v>440</v>
      </c>
      <c r="AA29" s="238" t="s">
        <v>440</v>
      </c>
      <c r="AB29" s="238" t="s">
        <v>440</v>
      </c>
      <c r="AC29" s="238" t="s">
        <v>440</v>
      </c>
      <c r="AD29" s="238" t="s">
        <v>440</v>
      </c>
      <c r="AE29" s="238" t="s">
        <v>440</v>
      </c>
      <c r="AF29" s="238" t="s">
        <v>440</v>
      </c>
      <c r="AG29" s="238" t="s">
        <v>440</v>
      </c>
      <c r="AH29" s="238" t="s">
        <v>440</v>
      </c>
      <c r="AI29" s="238" t="s">
        <v>440</v>
      </c>
      <c r="AJ29" s="238" t="s">
        <v>440</v>
      </c>
      <c r="AK29" s="238" t="s">
        <v>440</v>
      </c>
      <c r="AL29" s="238" t="s">
        <v>440</v>
      </c>
      <c r="AM29" s="206"/>
    </row>
    <row r="30" spans="1:39" ht="63" x14ac:dyDescent="0.2">
      <c r="A30" s="212" t="s">
        <v>517</v>
      </c>
      <c r="B30" s="213" t="s">
        <v>701</v>
      </c>
      <c r="C30" s="212"/>
      <c r="D30" s="238" t="s">
        <v>440</v>
      </c>
      <c r="E30" s="242" t="s">
        <v>440</v>
      </c>
      <c r="F30" s="242" t="s">
        <v>440</v>
      </c>
      <c r="G30" s="238" t="s">
        <v>440</v>
      </c>
      <c r="H30" s="238" t="s">
        <v>440</v>
      </c>
      <c r="I30" s="238" t="s">
        <v>440</v>
      </c>
      <c r="J30" s="238" t="s">
        <v>440</v>
      </c>
      <c r="K30" s="238" t="s">
        <v>440</v>
      </c>
      <c r="L30" s="238" t="s">
        <v>440</v>
      </c>
      <c r="M30" s="238" t="s">
        <v>440</v>
      </c>
      <c r="N30" s="238" t="s">
        <v>440</v>
      </c>
      <c r="O30" s="238" t="s">
        <v>440</v>
      </c>
      <c r="P30" s="238" t="s">
        <v>440</v>
      </c>
      <c r="Q30" s="238" t="s">
        <v>440</v>
      </c>
      <c r="R30" s="238" t="s">
        <v>440</v>
      </c>
      <c r="S30" s="238" t="s">
        <v>440</v>
      </c>
      <c r="T30" s="238" t="s">
        <v>440</v>
      </c>
      <c r="U30" s="238" t="s">
        <v>440</v>
      </c>
      <c r="V30" s="238" t="s">
        <v>440</v>
      </c>
      <c r="W30" s="238" t="s">
        <v>440</v>
      </c>
      <c r="X30" s="238" t="s">
        <v>440</v>
      </c>
      <c r="Y30" s="238" t="s">
        <v>440</v>
      </c>
      <c r="Z30" s="238" t="s">
        <v>440</v>
      </c>
      <c r="AA30" s="238" t="s">
        <v>440</v>
      </c>
      <c r="AB30" s="238" t="s">
        <v>440</v>
      </c>
      <c r="AC30" s="238" t="s">
        <v>440</v>
      </c>
      <c r="AD30" s="238" t="s">
        <v>440</v>
      </c>
      <c r="AE30" s="238" t="s">
        <v>440</v>
      </c>
      <c r="AF30" s="238" t="s">
        <v>440</v>
      </c>
      <c r="AG30" s="238" t="s">
        <v>440</v>
      </c>
      <c r="AH30" s="238" t="s">
        <v>440</v>
      </c>
      <c r="AI30" s="238" t="s">
        <v>440</v>
      </c>
      <c r="AJ30" s="238" t="s">
        <v>440</v>
      </c>
      <c r="AK30" s="238" t="s">
        <v>440</v>
      </c>
      <c r="AL30" s="238" t="s">
        <v>440</v>
      </c>
      <c r="AM30" s="206"/>
    </row>
    <row r="31" spans="1:39" ht="47.25" x14ac:dyDescent="0.2">
      <c r="A31" s="212" t="s">
        <v>515</v>
      </c>
      <c r="B31" s="213" t="s">
        <v>702</v>
      </c>
      <c r="C31" s="212"/>
      <c r="D31" s="238" t="s">
        <v>440</v>
      </c>
      <c r="E31" s="242" t="s">
        <v>440</v>
      </c>
      <c r="F31" s="242" t="s">
        <v>440</v>
      </c>
      <c r="G31" s="238" t="s">
        <v>440</v>
      </c>
      <c r="H31" s="238" t="s">
        <v>440</v>
      </c>
      <c r="I31" s="238" t="s">
        <v>440</v>
      </c>
      <c r="J31" s="238" t="s">
        <v>440</v>
      </c>
      <c r="K31" s="238" t="s">
        <v>440</v>
      </c>
      <c r="L31" s="238" t="s">
        <v>440</v>
      </c>
      <c r="M31" s="238" t="s">
        <v>440</v>
      </c>
      <c r="N31" s="238" t="s">
        <v>440</v>
      </c>
      <c r="O31" s="238" t="s">
        <v>440</v>
      </c>
      <c r="P31" s="238" t="s">
        <v>440</v>
      </c>
      <c r="Q31" s="238" t="s">
        <v>440</v>
      </c>
      <c r="R31" s="238" t="s">
        <v>440</v>
      </c>
      <c r="S31" s="238" t="s">
        <v>440</v>
      </c>
      <c r="T31" s="238" t="s">
        <v>440</v>
      </c>
      <c r="U31" s="238" t="s">
        <v>440</v>
      </c>
      <c r="V31" s="238" t="s">
        <v>440</v>
      </c>
      <c r="W31" s="238" t="s">
        <v>440</v>
      </c>
      <c r="X31" s="238" t="s">
        <v>440</v>
      </c>
      <c r="Y31" s="238" t="s">
        <v>440</v>
      </c>
      <c r="Z31" s="238" t="s">
        <v>440</v>
      </c>
      <c r="AA31" s="238" t="s">
        <v>440</v>
      </c>
      <c r="AB31" s="238" t="s">
        <v>440</v>
      </c>
      <c r="AC31" s="238" t="s">
        <v>440</v>
      </c>
      <c r="AD31" s="238" t="s">
        <v>440</v>
      </c>
      <c r="AE31" s="238" t="s">
        <v>440</v>
      </c>
      <c r="AF31" s="238" t="s">
        <v>440</v>
      </c>
      <c r="AG31" s="238" t="s">
        <v>440</v>
      </c>
      <c r="AH31" s="238" t="s">
        <v>440</v>
      </c>
      <c r="AI31" s="238" t="s">
        <v>440</v>
      </c>
      <c r="AJ31" s="238" t="s">
        <v>440</v>
      </c>
      <c r="AK31" s="238" t="s">
        <v>440</v>
      </c>
      <c r="AL31" s="238" t="s">
        <v>440</v>
      </c>
      <c r="AM31" s="206"/>
    </row>
    <row r="32" spans="1:39" ht="78.75" x14ac:dyDescent="0.2">
      <c r="A32" s="212" t="s">
        <v>514</v>
      </c>
      <c r="B32" s="213" t="s">
        <v>703</v>
      </c>
      <c r="C32" s="212"/>
      <c r="D32" s="238" t="s">
        <v>440</v>
      </c>
      <c r="E32" s="242" t="s">
        <v>440</v>
      </c>
      <c r="F32" s="242" t="s">
        <v>440</v>
      </c>
      <c r="G32" s="238" t="s">
        <v>440</v>
      </c>
      <c r="H32" s="238" t="s">
        <v>440</v>
      </c>
      <c r="I32" s="238" t="s">
        <v>440</v>
      </c>
      <c r="J32" s="238" t="s">
        <v>440</v>
      </c>
      <c r="K32" s="238" t="s">
        <v>440</v>
      </c>
      <c r="L32" s="238" t="s">
        <v>440</v>
      </c>
      <c r="M32" s="238" t="s">
        <v>440</v>
      </c>
      <c r="N32" s="238" t="s">
        <v>440</v>
      </c>
      <c r="O32" s="238" t="s">
        <v>440</v>
      </c>
      <c r="P32" s="238" t="s">
        <v>440</v>
      </c>
      <c r="Q32" s="238" t="s">
        <v>440</v>
      </c>
      <c r="R32" s="238" t="s">
        <v>440</v>
      </c>
      <c r="S32" s="238" t="s">
        <v>440</v>
      </c>
      <c r="T32" s="238" t="s">
        <v>440</v>
      </c>
      <c r="U32" s="238" t="s">
        <v>440</v>
      </c>
      <c r="V32" s="238" t="s">
        <v>440</v>
      </c>
      <c r="W32" s="238" t="s">
        <v>440</v>
      </c>
      <c r="X32" s="238" t="s">
        <v>440</v>
      </c>
      <c r="Y32" s="238" t="s">
        <v>440</v>
      </c>
      <c r="Z32" s="238" t="s">
        <v>440</v>
      </c>
      <c r="AA32" s="238" t="s">
        <v>440</v>
      </c>
      <c r="AB32" s="238" t="s">
        <v>440</v>
      </c>
      <c r="AC32" s="238" t="s">
        <v>440</v>
      </c>
      <c r="AD32" s="238" t="s">
        <v>440</v>
      </c>
      <c r="AE32" s="238" t="s">
        <v>440</v>
      </c>
      <c r="AF32" s="238" t="s">
        <v>440</v>
      </c>
      <c r="AG32" s="238" t="s">
        <v>440</v>
      </c>
      <c r="AH32" s="238" t="s">
        <v>440</v>
      </c>
      <c r="AI32" s="238" t="s">
        <v>440</v>
      </c>
      <c r="AJ32" s="238" t="s">
        <v>440</v>
      </c>
      <c r="AK32" s="238" t="s">
        <v>440</v>
      </c>
      <c r="AL32" s="238" t="s">
        <v>440</v>
      </c>
      <c r="AM32" s="206"/>
    </row>
    <row r="33" spans="1:39" ht="47.25" x14ac:dyDescent="0.2">
      <c r="A33" s="212" t="s">
        <v>513</v>
      </c>
      <c r="B33" s="213" t="s">
        <v>704</v>
      </c>
      <c r="C33" s="212"/>
      <c r="D33" s="238" t="s">
        <v>440</v>
      </c>
      <c r="E33" s="242" t="s">
        <v>440</v>
      </c>
      <c r="F33" s="242" t="s">
        <v>440</v>
      </c>
      <c r="G33" s="238" t="s">
        <v>440</v>
      </c>
      <c r="H33" s="238" t="s">
        <v>440</v>
      </c>
      <c r="I33" s="238" t="s">
        <v>440</v>
      </c>
      <c r="J33" s="238" t="s">
        <v>440</v>
      </c>
      <c r="K33" s="238" t="s">
        <v>440</v>
      </c>
      <c r="L33" s="238" t="s">
        <v>440</v>
      </c>
      <c r="M33" s="238" t="s">
        <v>440</v>
      </c>
      <c r="N33" s="238" t="s">
        <v>440</v>
      </c>
      <c r="O33" s="238" t="s">
        <v>440</v>
      </c>
      <c r="P33" s="238" t="s">
        <v>440</v>
      </c>
      <c r="Q33" s="238" t="s">
        <v>440</v>
      </c>
      <c r="R33" s="238" t="s">
        <v>440</v>
      </c>
      <c r="S33" s="238" t="s">
        <v>440</v>
      </c>
      <c r="T33" s="238" t="s">
        <v>440</v>
      </c>
      <c r="U33" s="238" t="s">
        <v>440</v>
      </c>
      <c r="V33" s="238" t="s">
        <v>440</v>
      </c>
      <c r="W33" s="238" t="s">
        <v>440</v>
      </c>
      <c r="X33" s="238" t="s">
        <v>440</v>
      </c>
      <c r="Y33" s="238" t="s">
        <v>440</v>
      </c>
      <c r="Z33" s="238" t="s">
        <v>440</v>
      </c>
      <c r="AA33" s="238" t="s">
        <v>440</v>
      </c>
      <c r="AB33" s="238" t="s">
        <v>440</v>
      </c>
      <c r="AC33" s="238" t="s">
        <v>440</v>
      </c>
      <c r="AD33" s="238" t="s">
        <v>440</v>
      </c>
      <c r="AE33" s="238" t="s">
        <v>440</v>
      </c>
      <c r="AF33" s="238" t="s">
        <v>440</v>
      </c>
      <c r="AG33" s="238" t="s">
        <v>440</v>
      </c>
      <c r="AH33" s="238" t="s">
        <v>440</v>
      </c>
      <c r="AI33" s="238" t="s">
        <v>440</v>
      </c>
      <c r="AJ33" s="238" t="s">
        <v>440</v>
      </c>
      <c r="AK33" s="238" t="s">
        <v>440</v>
      </c>
      <c r="AL33" s="238" t="s">
        <v>440</v>
      </c>
      <c r="AM33" s="206"/>
    </row>
    <row r="34" spans="1:39" ht="63" x14ac:dyDescent="0.2">
      <c r="A34" s="212" t="s">
        <v>510</v>
      </c>
      <c r="B34" s="213" t="s">
        <v>705</v>
      </c>
      <c r="C34" s="212"/>
      <c r="D34" s="238" t="s">
        <v>440</v>
      </c>
      <c r="E34" s="242" t="s">
        <v>440</v>
      </c>
      <c r="F34" s="242" t="s">
        <v>440</v>
      </c>
      <c r="G34" s="238" t="s">
        <v>440</v>
      </c>
      <c r="H34" s="238" t="s">
        <v>440</v>
      </c>
      <c r="I34" s="238" t="s">
        <v>440</v>
      </c>
      <c r="J34" s="238" t="s">
        <v>440</v>
      </c>
      <c r="K34" s="238" t="s">
        <v>440</v>
      </c>
      <c r="L34" s="238" t="s">
        <v>440</v>
      </c>
      <c r="M34" s="238" t="s">
        <v>440</v>
      </c>
      <c r="N34" s="238" t="s">
        <v>440</v>
      </c>
      <c r="O34" s="238" t="s">
        <v>440</v>
      </c>
      <c r="P34" s="238" t="s">
        <v>440</v>
      </c>
      <c r="Q34" s="238" t="s">
        <v>440</v>
      </c>
      <c r="R34" s="238" t="s">
        <v>440</v>
      </c>
      <c r="S34" s="238" t="s">
        <v>440</v>
      </c>
      <c r="T34" s="238" t="s">
        <v>440</v>
      </c>
      <c r="U34" s="238" t="s">
        <v>440</v>
      </c>
      <c r="V34" s="238" t="s">
        <v>440</v>
      </c>
      <c r="W34" s="238" t="s">
        <v>440</v>
      </c>
      <c r="X34" s="238" t="s">
        <v>440</v>
      </c>
      <c r="Y34" s="238" t="s">
        <v>440</v>
      </c>
      <c r="Z34" s="238" t="s">
        <v>440</v>
      </c>
      <c r="AA34" s="238" t="s">
        <v>440</v>
      </c>
      <c r="AB34" s="238" t="s">
        <v>440</v>
      </c>
      <c r="AC34" s="238" t="s">
        <v>440</v>
      </c>
      <c r="AD34" s="238" t="s">
        <v>440</v>
      </c>
      <c r="AE34" s="238" t="s">
        <v>440</v>
      </c>
      <c r="AF34" s="238" t="s">
        <v>440</v>
      </c>
      <c r="AG34" s="238" t="s">
        <v>440</v>
      </c>
      <c r="AH34" s="238" t="s">
        <v>440</v>
      </c>
      <c r="AI34" s="238" t="s">
        <v>440</v>
      </c>
      <c r="AJ34" s="238" t="s">
        <v>440</v>
      </c>
      <c r="AK34" s="238" t="s">
        <v>440</v>
      </c>
      <c r="AL34" s="238" t="s">
        <v>440</v>
      </c>
      <c r="AM34" s="206"/>
    </row>
    <row r="35" spans="1:39" ht="47.25" x14ac:dyDescent="0.2">
      <c r="A35" s="212" t="s">
        <v>509</v>
      </c>
      <c r="B35" s="213" t="s">
        <v>706</v>
      </c>
      <c r="C35" s="212"/>
      <c r="D35" s="238" t="s">
        <v>440</v>
      </c>
      <c r="E35" s="242" t="s">
        <v>440</v>
      </c>
      <c r="F35" s="242" t="s">
        <v>440</v>
      </c>
      <c r="G35" s="238" t="s">
        <v>440</v>
      </c>
      <c r="H35" s="238" t="s">
        <v>440</v>
      </c>
      <c r="I35" s="238" t="s">
        <v>440</v>
      </c>
      <c r="J35" s="238" t="s">
        <v>440</v>
      </c>
      <c r="K35" s="238" t="s">
        <v>440</v>
      </c>
      <c r="L35" s="238" t="s">
        <v>440</v>
      </c>
      <c r="M35" s="238" t="s">
        <v>440</v>
      </c>
      <c r="N35" s="238" t="s">
        <v>440</v>
      </c>
      <c r="O35" s="238" t="s">
        <v>440</v>
      </c>
      <c r="P35" s="238" t="s">
        <v>440</v>
      </c>
      <c r="Q35" s="238" t="s">
        <v>440</v>
      </c>
      <c r="R35" s="238" t="s">
        <v>440</v>
      </c>
      <c r="S35" s="238" t="s">
        <v>440</v>
      </c>
      <c r="T35" s="238" t="s">
        <v>440</v>
      </c>
      <c r="U35" s="238" t="s">
        <v>440</v>
      </c>
      <c r="V35" s="238" t="s">
        <v>440</v>
      </c>
      <c r="W35" s="238" t="s">
        <v>440</v>
      </c>
      <c r="X35" s="238" t="s">
        <v>440</v>
      </c>
      <c r="Y35" s="238" t="s">
        <v>440</v>
      </c>
      <c r="Z35" s="238" t="s">
        <v>440</v>
      </c>
      <c r="AA35" s="238" t="s">
        <v>440</v>
      </c>
      <c r="AB35" s="238" t="s">
        <v>440</v>
      </c>
      <c r="AC35" s="238" t="s">
        <v>440</v>
      </c>
      <c r="AD35" s="238" t="s">
        <v>440</v>
      </c>
      <c r="AE35" s="238" t="s">
        <v>440</v>
      </c>
      <c r="AF35" s="238" t="s">
        <v>440</v>
      </c>
      <c r="AG35" s="238" t="s">
        <v>440</v>
      </c>
      <c r="AH35" s="238" t="s">
        <v>440</v>
      </c>
      <c r="AI35" s="238" t="s">
        <v>440</v>
      </c>
      <c r="AJ35" s="238" t="s">
        <v>440</v>
      </c>
      <c r="AK35" s="238" t="s">
        <v>440</v>
      </c>
      <c r="AL35" s="238" t="s">
        <v>440</v>
      </c>
      <c r="AM35" s="206"/>
    </row>
    <row r="36" spans="1:39" ht="126" x14ac:dyDescent="0.2">
      <c r="A36" s="212" t="s">
        <v>509</v>
      </c>
      <c r="B36" s="213" t="s">
        <v>707</v>
      </c>
      <c r="C36" s="212"/>
      <c r="D36" s="238" t="s">
        <v>440</v>
      </c>
      <c r="E36" s="242" t="s">
        <v>440</v>
      </c>
      <c r="F36" s="242" t="s">
        <v>440</v>
      </c>
      <c r="G36" s="238" t="s">
        <v>440</v>
      </c>
      <c r="H36" s="238" t="s">
        <v>440</v>
      </c>
      <c r="I36" s="238" t="s">
        <v>440</v>
      </c>
      <c r="J36" s="238" t="s">
        <v>440</v>
      </c>
      <c r="K36" s="238" t="s">
        <v>440</v>
      </c>
      <c r="L36" s="238" t="s">
        <v>440</v>
      </c>
      <c r="M36" s="238" t="s">
        <v>440</v>
      </c>
      <c r="N36" s="238" t="s">
        <v>440</v>
      </c>
      <c r="O36" s="238" t="s">
        <v>440</v>
      </c>
      <c r="P36" s="238" t="s">
        <v>440</v>
      </c>
      <c r="Q36" s="238" t="s">
        <v>440</v>
      </c>
      <c r="R36" s="238" t="s">
        <v>440</v>
      </c>
      <c r="S36" s="238" t="s">
        <v>440</v>
      </c>
      <c r="T36" s="238" t="s">
        <v>440</v>
      </c>
      <c r="U36" s="238" t="s">
        <v>440</v>
      </c>
      <c r="V36" s="238" t="s">
        <v>440</v>
      </c>
      <c r="W36" s="238" t="s">
        <v>440</v>
      </c>
      <c r="X36" s="238" t="s">
        <v>440</v>
      </c>
      <c r="Y36" s="238" t="s">
        <v>440</v>
      </c>
      <c r="Z36" s="238" t="s">
        <v>440</v>
      </c>
      <c r="AA36" s="238" t="s">
        <v>440</v>
      </c>
      <c r="AB36" s="238" t="s">
        <v>440</v>
      </c>
      <c r="AC36" s="238" t="s">
        <v>440</v>
      </c>
      <c r="AD36" s="238" t="s">
        <v>440</v>
      </c>
      <c r="AE36" s="238" t="s">
        <v>440</v>
      </c>
      <c r="AF36" s="238" t="s">
        <v>440</v>
      </c>
      <c r="AG36" s="238" t="s">
        <v>440</v>
      </c>
      <c r="AH36" s="238" t="s">
        <v>440</v>
      </c>
      <c r="AI36" s="238" t="s">
        <v>440</v>
      </c>
      <c r="AJ36" s="238" t="s">
        <v>440</v>
      </c>
      <c r="AK36" s="238" t="s">
        <v>440</v>
      </c>
      <c r="AL36" s="238" t="s">
        <v>440</v>
      </c>
      <c r="AM36" s="206"/>
    </row>
    <row r="37" spans="1:39" ht="110.25" x14ac:dyDescent="0.2">
      <c r="A37" s="212" t="s">
        <v>509</v>
      </c>
      <c r="B37" s="213" t="s">
        <v>708</v>
      </c>
      <c r="C37" s="212"/>
      <c r="D37" s="238" t="s">
        <v>440</v>
      </c>
      <c r="E37" s="242" t="s">
        <v>440</v>
      </c>
      <c r="F37" s="242" t="s">
        <v>440</v>
      </c>
      <c r="G37" s="238" t="s">
        <v>440</v>
      </c>
      <c r="H37" s="238" t="s">
        <v>440</v>
      </c>
      <c r="I37" s="238" t="s">
        <v>440</v>
      </c>
      <c r="J37" s="238" t="s">
        <v>440</v>
      </c>
      <c r="K37" s="238" t="s">
        <v>440</v>
      </c>
      <c r="L37" s="238" t="s">
        <v>440</v>
      </c>
      <c r="M37" s="238" t="s">
        <v>440</v>
      </c>
      <c r="N37" s="238" t="s">
        <v>440</v>
      </c>
      <c r="O37" s="238" t="s">
        <v>440</v>
      </c>
      <c r="P37" s="238" t="s">
        <v>440</v>
      </c>
      <c r="Q37" s="238" t="s">
        <v>440</v>
      </c>
      <c r="R37" s="238" t="s">
        <v>440</v>
      </c>
      <c r="S37" s="238" t="s">
        <v>440</v>
      </c>
      <c r="T37" s="238" t="s">
        <v>440</v>
      </c>
      <c r="U37" s="238" t="s">
        <v>440</v>
      </c>
      <c r="V37" s="238" t="s">
        <v>440</v>
      </c>
      <c r="W37" s="238" t="s">
        <v>440</v>
      </c>
      <c r="X37" s="238" t="s">
        <v>440</v>
      </c>
      <c r="Y37" s="238" t="s">
        <v>440</v>
      </c>
      <c r="Z37" s="238" t="s">
        <v>440</v>
      </c>
      <c r="AA37" s="238" t="s">
        <v>440</v>
      </c>
      <c r="AB37" s="238" t="s">
        <v>440</v>
      </c>
      <c r="AC37" s="238" t="s">
        <v>440</v>
      </c>
      <c r="AD37" s="238" t="s">
        <v>440</v>
      </c>
      <c r="AE37" s="238" t="s">
        <v>440</v>
      </c>
      <c r="AF37" s="238" t="s">
        <v>440</v>
      </c>
      <c r="AG37" s="238" t="s">
        <v>440</v>
      </c>
      <c r="AH37" s="238" t="s">
        <v>440</v>
      </c>
      <c r="AI37" s="238" t="s">
        <v>440</v>
      </c>
      <c r="AJ37" s="238" t="s">
        <v>440</v>
      </c>
      <c r="AK37" s="238" t="s">
        <v>440</v>
      </c>
      <c r="AL37" s="238" t="s">
        <v>440</v>
      </c>
      <c r="AM37" s="206"/>
    </row>
    <row r="38" spans="1:39" ht="110.25" x14ac:dyDescent="0.2">
      <c r="A38" s="212" t="s">
        <v>509</v>
      </c>
      <c r="B38" s="213" t="s">
        <v>709</v>
      </c>
      <c r="C38" s="212"/>
      <c r="D38" s="238" t="s">
        <v>440</v>
      </c>
      <c r="E38" s="242" t="s">
        <v>440</v>
      </c>
      <c r="F38" s="242" t="s">
        <v>440</v>
      </c>
      <c r="G38" s="238" t="s">
        <v>440</v>
      </c>
      <c r="H38" s="238" t="s">
        <v>440</v>
      </c>
      <c r="I38" s="238" t="s">
        <v>440</v>
      </c>
      <c r="J38" s="238" t="s">
        <v>440</v>
      </c>
      <c r="K38" s="238" t="s">
        <v>440</v>
      </c>
      <c r="L38" s="238" t="s">
        <v>440</v>
      </c>
      <c r="M38" s="238" t="s">
        <v>440</v>
      </c>
      <c r="N38" s="238" t="s">
        <v>440</v>
      </c>
      <c r="O38" s="238" t="s">
        <v>440</v>
      </c>
      <c r="P38" s="238" t="s">
        <v>440</v>
      </c>
      <c r="Q38" s="238" t="s">
        <v>440</v>
      </c>
      <c r="R38" s="238" t="s">
        <v>440</v>
      </c>
      <c r="S38" s="238" t="s">
        <v>440</v>
      </c>
      <c r="T38" s="238" t="s">
        <v>440</v>
      </c>
      <c r="U38" s="238" t="s">
        <v>440</v>
      </c>
      <c r="V38" s="238" t="s">
        <v>440</v>
      </c>
      <c r="W38" s="238" t="s">
        <v>440</v>
      </c>
      <c r="X38" s="238" t="s">
        <v>440</v>
      </c>
      <c r="Y38" s="238" t="s">
        <v>440</v>
      </c>
      <c r="Z38" s="238" t="s">
        <v>440</v>
      </c>
      <c r="AA38" s="238" t="s">
        <v>440</v>
      </c>
      <c r="AB38" s="238" t="s">
        <v>440</v>
      </c>
      <c r="AC38" s="238" t="s">
        <v>440</v>
      </c>
      <c r="AD38" s="238" t="s">
        <v>440</v>
      </c>
      <c r="AE38" s="238" t="s">
        <v>440</v>
      </c>
      <c r="AF38" s="238" t="s">
        <v>440</v>
      </c>
      <c r="AG38" s="238" t="s">
        <v>440</v>
      </c>
      <c r="AH38" s="238" t="s">
        <v>440</v>
      </c>
      <c r="AI38" s="238" t="s">
        <v>440</v>
      </c>
      <c r="AJ38" s="238" t="s">
        <v>440</v>
      </c>
      <c r="AK38" s="238" t="s">
        <v>440</v>
      </c>
      <c r="AL38" s="238" t="s">
        <v>440</v>
      </c>
      <c r="AM38" s="206"/>
    </row>
    <row r="39" spans="1:39" ht="47.25" x14ac:dyDescent="0.2">
      <c r="A39" s="212" t="s">
        <v>508</v>
      </c>
      <c r="B39" s="213" t="s">
        <v>706</v>
      </c>
      <c r="C39" s="212"/>
      <c r="D39" s="238" t="s">
        <v>440</v>
      </c>
      <c r="E39" s="242" t="s">
        <v>440</v>
      </c>
      <c r="F39" s="242" t="s">
        <v>440</v>
      </c>
      <c r="G39" s="238" t="s">
        <v>440</v>
      </c>
      <c r="H39" s="238" t="s">
        <v>440</v>
      </c>
      <c r="I39" s="238" t="s">
        <v>440</v>
      </c>
      <c r="J39" s="238" t="s">
        <v>440</v>
      </c>
      <c r="K39" s="238" t="s">
        <v>440</v>
      </c>
      <c r="L39" s="238" t="s">
        <v>440</v>
      </c>
      <c r="M39" s="238" t="s">
        <v>440</v>
      </c>
      <c r="N39" s="238" t="s">
        <v>440</v>
      </c>
      <c r="O39" s="238" t="s">
        <v>440</v>
      </c>
      <c r="P39" s="238" t="s">
        <v>440</v>
      </c>
      <c r="Q39" s="238" t="s">
        <v>440</v>
      </c>
      <c r="R39" s="238" t="s">
        <v>440</v>
      </c>
      <c r="S39" s="238" t="s">
        <v>440</v>
      </c>
      <c r="T39" s="238" t="s">
        <v>440</v>
      </c>
      <c r="U39" s="238" t="s">
        <v>440</v>
      </c>
      <c r="V39" s="238" t="s">
        <v>440</v>
      </c>
      <c r="W39" s="238" t="s">
        <v>440</v>
      </c>
      <c r="X39" s="238" t="s">
        <v>440</v>
      </c>
      <c r="Y39" s="238" t="s">
        <v>440</v>
      </c>
      <c r="Z39" s="238" t="s">
        <v>440</v>
      </c>
      <c r="AA39" s="238" t="s">
        <v>440</v>
      </c>
      <c r="AB39" s="238" t="s">
        <v>440</v>
      </c>
      <c r="AC39" s="238" t="s">
        <v>440</v>
      </c>
      <c r="AD39" s="238" t="s">
        <v>440</v>
      </c>
      <c r="AE39" s="238" t="s">
        <v>440</v>
      </c>
      <c r="AF39" s="238" t="s">
        <v>440</v>
      </c>
      <c r="AG39" s="238" t="s">
        <v>440</v>
      </c>
      <c r="AH39" s="238" t="s">
        <v>440</v>
      </c>
      <c r="AI39" s="238" t="s">
        <v>440</v>
      </c>
      <c r="AJ39" s="238" t="s">
        <v>440</v>
      </c>
      <c r="AK39" s="238" t="s">
        <v>440</v>
      </c>
      <c r="AL39" s="238" t="s">
        <v>440</v>
      </c>
      <c r="AM39" s="206"/>
    </row>
    <row r="40" spans="1:39" ht="126" x14ac:dyDescent="0.2">
      <c r="A40" s="212" t="s">
        <v>508</v>
      </c>
      <c r="B40" s="213" t="s">
        <v>707</v>
      </c>
      <c r="C40" s="212"/>
      <c r="D40" s="238" t="s">
        <v>440</v>
      </c>
      <c r="E40" s="242" t="s">
        <v>440</v>
      </c>
      <c r="F40" s="242" t="s">
        <v>440</v>
      </c>
      <c r="G40" s="238" t="s">
        <v>440</v>
      </c>
      <c r="H40" s="238" t="s">
        <v>440</v>
      </c>
      <c r="I40" s="238" t="s">
        <v>440</v>
      </c>
      <c r="J40" s="238" t="s">
        <v>440</v>
      </c>
      <c r="K40" s="238" t="s">
        <v>440</v>
      </c>
      <c r="L40" s="238" t="s">
        <v>440</v>
      </c>
      <c r="M40" s="238" t="s">
        <v>440</v>
      </c>
      <c r="N40" s="238" t="s">
        <v>440</v>
      </c>
      <c r="O40" s="238" t="s">
        <v>440</v>
      </c>
      <c r="P40" s="238" t="s">
        <v>440</v>
      </c>
      <c r="Q40" s="238" t="s">
        <v>440</v>
      </c>
      <c r="R40" s="238" t="s">
        <v>440</v>
      </c>
      <c r="S40" s="238" t="s">
        <v>440</v>
      </c>
      <c r="T40" s="238" t="s">
        <v>440</v>
      </c>
      <c r="U40" s="238" t="s">
        <v>440</v>
      </c>
      <c r="V40" s="238" t="s">
        <v>440</v>
      </c>
      <c r="W40" s="238" t="s">
        <v>440</v>
      </c>
      <c r="X40" s="238" t="s">
        <v>440</v>
      </c>
      <c r="Y40" s="238" t="s">
        <v>440</v>
      </c>
      <c r="Z40" s="238" t="s">
        <v>440</v>
      </c>
      <c r="AA40" s="238" t="s">
        <v>440</v>
      </c>
      <c r="AB40" s="238" t="s">
        <v>440</v>
      </c>
      <c r="AC40" s="238" t="s">
        <v>440</v>
      </c>
      <c r="AD40" s="238" t="s">
        <v>440</v>
      </c>
      <c r="AE40" s="238" t="s">
        <v>440</v>
      </c>
      <c r="AF40" s="238" t="s">
        <v>440</v>
      </c>
      <c r="AG40" s="238" t="s">
        <v>440</v>
      </c>
      <c r="AH40" s="238" t="s">
        <v>440</v>
      </c>
      <c r="AI40" s="238" t="s">
        <v>440</v>
      </c>
      <c r="AJ40" s="238" t="s">
        <v>440</v>
      </c>
      <c r="AK40" s="238" t="s">
        <v>440</v>
      </c>
      <c r="AL40" s="238" t="s">
        <v>440</v>
      </c>
      <c r="AM40" s="206"/>
    </row>
    <row r="41" spans="1:39" ht="110.25" x14ac:dyDescent="0.2">
      <c r="A41" s="212" t="s">
        <v>508</v>
      </c>
      <c r="B41" s="213" t="s">
        <v>708</v>
      </c>
      <c r="C41" s="212"/>
      <c r="D41" s="242" t="s">
        <v>440</v>
      </c>
      <c r="E41" s="242" t="s">
        <v>440</v>
      </c>
      <c r="F41" s="242" t="s">
        <v>440</v>
      </c>
      <c r="G41" s="242" t="s">
        <v>440</v>
      </c>
      <c r="H41" s="238" t="s">
        <v>440</v>
      </c>
      <c r="I41" s="238" t="s">
        <v>440</v>
      </c>
      <c r="J41" s="238" t="s">
        <v>440</v>
      </c>
      <c r="K41" s="238" t="s">
        <v>440</v>
      </c>
      <c r="L41" s="238" t="s">
        <v>440</v>
      </c>
      <c r="M41" s="238" t="s">
        <v>440</v>
      </c>
      <c r="N41" s="238" t="s">
        <v>440</v>
      </c>
      <c r="O41" s="238" t="s">
        <v>440</v>
      </c>
      <c r="P41" s="238" t="s">
        <v>440</v>
      </c>
      <c r="Q41" s="238" t="s">
        <v>440</v>
      </c>
      <c r="R41" s="238" t="s">
        <v>440</v>
      </c>
      <c r="S41" s="238" t="s">
        <v>440</v>
      </c>
      <c r="T41" s="238" t="s">
        <v>440</v>
      </c>
      <c r="U41" s="238" t="s">
        <v>440</v>
      </c>
      <c r="V41" s="238" t="s">
        <v>440</v>
      </c>
      <c r="W41" s="238" t="s">
        <v>440</v>
      </c>
      <c r="X41" s="238" t="s">
        <v>440</v>
      </c>
      <c r="Y41" s="238" t="s">
        <v>440</v>
      </c>
      <c r="Z41" s="238" t="s">
        <v>440</v>
      </c>
      <c r="AA41" s="238" t="s">
        <v>440</v>
      </c>
      <c r="AB41" s="238" t="s">
        <v>440</v>
      </c>
      <c r="AC41" s="238" t="s">
        <v>440</v>
      </c>
      <c r="AD41" s="238" t="s">
        <v>440</v>
      </c>
      <c r="AE41" s="238" t="s">
        <v>440</v>
      </c>
      <c r="AF41" s="238" t="s">
        <v>440</v>
      </c>
      <c r="AG41" s="238" t="s">
        <v>440</v>
      </c>
      <c r="AH41" s="238" t="s">
        <v>440</v>
      </c>
      <c r="AI41" s="238" t="s">
        <v>440</v>
      </c>
      <c r="AJ41" s="238" t="s">
        <v>440</v>
      </c>
      <c r="AK41" s="238" t="s">
        <v>440</v>
      </c>
      <c r="AL41" s="238" t="s">
        <v>440</v>
      </c>
      <c r="AM41" s="206"/>
    </row>
    <row r="42" spans="1:39" ht="110.25" x14ac:dyDescent="0.2">
      <c r="A42" s="212" t="s">
        <v>508</v>
      </c>
      <c r="B42" s="213" t="s">
        <v>710</v>
      </c>
      <c r="C42" s="212"/>
      <c r="D42" s="242" t="s">
        <v>440</v>
      </c>
      <c r="E42" s="242" t="s">
        <v>440</v>
      </c>
      <c r="F42" s="242" t="s">
        <v>440</v>
      </c>
      <c r="G42" s="242" t="s">
        <v>440</v>
      </c>
      <c r="H42" s="238" t="s">
        <v>440</v>
      </c>
      <c r="I42" s="242" t="s">
        <v>440</v>
      </c>
      <c r="J42" s="242" t="s">
        <v>440</v>
      </c>
      <c r="K42" s="242" t="s">
        <v>440</v>
      </c>
      <c r="L42" s="242" t="s">
        <v>440</v>
      </c>
      <c r="M42" s="242" t="s">
        <v>440</v>
      </c>
      <c r="N42" s="242" t="s">
        <v>440</v>
      </c>
      <c r="O42" s="242" t="s">
        <v>440</v>
      </c>
      <c r="P42" s="242" t="s">
        <v>440</v>
      </c>
      <c r="Q42" s="242" t="s">
        <v>440</v>
      </c>
      <c r="R42" s="242" t="s">
        <v>440</v>
      </c>
      <c r="S42" s="242" t="s">
        <v>440</v>
      </c>
      <c r="T42" s="242" t="s">
        <v>440</v>
      </c>
      <c r="U42" s="242" t="s">
        <v>440</v>
      </c>
      <c r="V42" s="242" t="s">
        <v>440</v>
      </c>
      <c r="W42" s="242" t="s">
        <v>440</v>
      </c>
      <c r="X42" s="242" t="s">
        <v>440</v>
      </c>
      <c r="Y42" s="242" t="s">
        <v>440</v>
      </c>
      <c r="Z42" s="242" t="s">
        <v>440</v>
      </c>
      <c r="AA42" s="242" t="s">
        <v>440</v>
      </c>
      <c r="AB42" s="242" t="s">
        <v>440</v>
      </c>
      <c r="AC42" s="242" t="s">
        <v>440</v>
      </c>
      <c r="AD42" s="242" t="s">
        <v>440</v>
      </c>
      <c r="AE42" s="242" t="s">
        <v>440</v>
      </c>
      <c r="AF42" s="242" t="s">
        <v>440</v>
      </c>
      <c r="AG42" s="242" t="s">
        <v>440</v>
      </c>
      <c r="AH42" s="242" t="s">
        <v>440</v>
      </c>
      <c r="AI42" s="242" t="s">
        <v>440</v>
      </c>
      <c r="AJ42" s="242" t="s">
        <v>440</v>
      </c>
      <c r="AK42" s="242" t="s">
        <v>440</v>
      </c>
      <c r="AL42" s="242" t="s">
        <v>440</v>
      </c>
      <c r="AM42" s="206"/>
    </row>
    <row r="43" spans="1:39" ht="94.5" x14ac:dyDescent="0.2">
      <c r="A43" s="212" t="s">
        <v>505</v>
      </c>
      <c r="B43" s="213" t="s">
        <v>711</v>
      </c>
      <c r="C43" s="212"/>
      <c r="D43" s="242" t="s">
        <v>440</v>
      </c>
      <c r="E43" s="242" t="s">
        <v>440</v>
      </c>
      <c r="F43" s="242" t="s">
        <v>440</v>
      </c>
      <c r="G43" s="242" t="s">
        <v>440</v>
      </c>
      <c r="H43" s="243" t="str">
        <f t="shared" ref="H43:J43" si="80">IF((COUNTIF(H44:H45,"нд"))=(COUNTA(H44:H45)),"нд",SUMIF(H44:H45,"&gt;0",H44:H45))</f>
        <v>нд</v>
      </c>
      <c r="I43" s="243" t="str">
        <f t="shared" si="80"/>
        <v>нд</v>
      </c>
      <c r="J43" s="243" t="str">
        <f t="shared" si="80"/>
        <v>нд</v>
      </c>
      <c r="K43" s="239" t="str">
        <f t="shared" ref="K43:T43" si="81">IF((COUNTIF(K44:K45,"нд"))=(COUNTA(K44:K45)),"нд",SUMIF(K44:K45,"&gt;0",K44:K45))</f>
        <v>нд</v>
      </c>
      <c r="L43" s="239" t="str">
        <f t="shared" si="81"/>
        <v>нд</v>
      </c>
      <c r="M43" s="239" t="str">
        <f t="shared" si="81"/>
        <v>нд</v>
      </c>
      <c r="N43" s="239" t="str">
        <f t="shared" si="81"/>
        <v>нд</v>
      </c>
      <c r="O43" s="239" t="str">
        <f t="shared" si="81"/>
        <v>нд</v>
      </c>
      <c r="P43" s="243" t="str">
        <f t="shared" si="81"/>
        <v>нд</v>
      </c>
      <c r="Q43" s="243" t="str">
        <f t="shared" si="81"/>
        <v>нд</v>
      </c>
      <c r="R43" s="243" t="str">
        <f t="shared" si="81"/>
        <v>нд</v>
      </c>
      <c r="S43" s="243" t="str">
        <f t="shared" si="81"/>
        <v>нд</v>
      </c>
      <c r="T43" s="243" t="str">
        <f t="shared" si="81"/>
        <v>нд</v>
      </c>
      <c r="U43" s="239" t="s">
        <v>440</v>
      </c>
      <c r="V43" s="239" t="str">
        <f t="shared" ref="V43:Z43" si="82">IF((COUNTIF(V44:V45,"нд"))=(COUNTA(V44:V45)),"нд",SUMIF(V44:V45,"&gt;0",V44:V45))</f>
        <v>нд</v>
      </c>
      <c r="W43" s="239" t="s">
        <v>440</v>
      </c>
      <c r="X43" s="239" t="str">
        <f t="shared" si="82"/>
        <v>нд</v>
      </c>
      <c r="Y43" s="243" t="str">
        <f t="shared" si="82"/>
        <v>нд</v>
      </c>
      <c r="Z43" s="243" t="str">
        <f t="shared" si="82"/>
        <v>нд</v>
      </c>
      <c r="AA43" s="239" t="str">
        <f t="shared" ref="AA43:AB43" si="83">IF((COUNTIF(AA44:AA45,"нд"))=(COUNTA(AA44:AA45)),"нд",SUMIF(AA44:AA45,"&gt;0",AA44:AA45))</f>
        <v>нд</v>
      </c>
      <c r="AB43" s="243" t="str">
        <f t="shared" si="83"/>
        <v>нд</v>
      </c>
      <c r="AC43" s="239" t="str">
        <f t="shared" ref="AC43:AD43" si="84">IF((COUNTIF(AC44:AC45,"нд"))=(COUNTA(AC44:AC45)),"нд",SUMIF(AC44:AC45,"&gt;0",AC44:AC45))</f>
        <v>нд</v>
      </c>
      <c r="AD43" s="243" t="str">
        <f t="shared" si="84"/>
        <v>нд</v>
      </c>
      <c r="AE43" s="239" t="str">
        <f t="shared" ref="AE43:AF43" si="85">IF((COUNTIF(AE44:AE45,"нд"))=(COUNTA(AE44:AE45)),"нд",SUMIF(AE44:AE45,"&gt;0",AE44:AE45))</f>
        <v>нд</v>
      </c>
      <c r="AF43" s="243" t="str">
        <f t="shared" si="85"/>
        <v>нд</v>
      </c>
      <c r="AG43" s="239" t="str">
        <f t="shared" ref="AG43:AH43" si="86">IF((COUNTIF(AG44:AG45,"нд"))=(COUNTA(AG44:AG45)),"нд",SUMIF(AG44:AG45,"&gt;0",AG44:AG45))</f>
        <v>нд</v>
      </c>
      <c r="AH43" s="243" t="str">
        <f t="shared" si="86"/>
        <v>нд</v>
      </c>
      <c r="AI43" s="239" t="str">
        <f t="shared" ref="AI43:AJ43" si="87">IF((COUNTIF(AI44:AI45,"нд"))=(COUNTA(AI44:AI45)),"нд",SUMIF(AI44:AI45,"&gt;0",AI44:AI45))</f>
        <v>нд</v>
      </c>
      <c r="AJ43" s="243" t="str">
        <f t="shared" si="87"/>
        <v>нд</v>
      </c>
      <c r="AK43" s="239" t="str">
        <f t="shared" ref="AK43:AL43" si="88">IF((COUNTIF(AK44:AK45,"нд"))=(COUNTA(AK44:AK45)),"нд",SUMIF(AK44:AK45,"&gt;0",AK44:AK45))</f>
        <v>нд</v>
      </c>
      <c r="AL43" s="243" t="str">
        <f t="shared" si="88"/>
        <v>нд</v>
      </c>
      <c r="AM43" s="206"/>
    </row>
    <row r="44" spans="1:39" ht="78.75" x14ac:dyDescent="0.2">
      <c r="A44" s="212" t="s">
        <v>504</v>
      </c>
      <c r="B44" s="213" t="s">
        <v>712</v>
      </c>
      <c r="C44" s="212"/>
      <c r="D44" s="238" t="s">
        <v>440</v>
      </c>
      <c r="E44" s="242" t="s">
        <v>440</v>
      </c>
      <c r="F44" s="242" t="s">
        <v>440</v>
      </c>
      <c r="G44" s="238" t="s">
        <v>440</v>
      </c>
      <c r="H44" s="238" t="s">
        <v>440</v>
      </c>
      <c r="I44" s="238" t="s">
        <v>440</v>
      </c>
      <c r="J44" s="238" t="s">
        <v>440</v>
      </c>
      <c r="K44" s="238" t="s">
        <v>440</v>
      </c>
      <c r="L44" s="238" t="s">
        <v>440</v>
      </c>
      <c r="M44" s="238" t="s">
        <v>440</v>
      </c>
      <c r="N44" s="238" t="s">
        <v>440</v>
      </c>
      <c r="O44" s="238" t="s">
        <v>440</v>
      </c>
      <c r="P44" s="238" t="s">
        <v>440</v>
      </c>
      <c r="Q44" s="238" t="s">
        <v>440</v>
      </c>
      <c r="R44" s="238" t="s">
        <v>440</v>
      </c>
      <c r="S44" s="238" t="s">
        <v>440</v>
      </c>
      <c r="T44" s="238" t="s">
        <v>440</v>
      </c>
      <c r="U44" s="238" t="s">
        <v>440</v>
      </c>
      <c r="V44" s="238" t="s">
        <v>440</v>
      </c>
      <c r="W44" s="238" t="s">
        <v>440</v>
      </c>
      <c r="X44" s="238" t="s">
        <v>440</v>
      </c>
      <c r="Y44" s="238" t="s">
        <v>440</v>
      </c>
      <c r="Z44" s="238" t="s">
        <v>440</v>
      </c>
      <c r="AA44" s="238" t="s">
        <v>440</v>
      </c>
      <c r="AB44" s="238" t="s">
        <v>440</v>
      </c>
      <c r="AC44" s="238" t="s">
        <v>440</v>
      </c>
      <c r="AD44" s="238" t="s">
        <v>440</v>
      </c>
      <c r="AE44" s="238" t="s">
        <v>440</v>
      </c>
      <c r="AF44" s="238" t="s">
        <v>440</v>
      </c>
      <c r="AG44" s="238" t="s">
        <v>440</v>
      </c>
      <c r="AH44" s="238" t="s">
        <v>440</v>
      </c>
      <c r="AI44" s="238" t="s">
        <v>440</v>
      </c>
      <c r="AJ44" s="238" t="s">
        <v>440</v>
      </c>
      <c r="AK44" s="238" t="s">
        <v>440</v>
      </c>
      <c r="AL44" s="238" t="s">
        <v>440</v>
      </c>
      <c r="AM44" s="206"/>
    </row>
    <row r="45" spans="1:39" ht="78.75" x14ac:dyDescent="0.2">
      <c r="A45" s="212" t="s">
        <v>502</v>
      </c>
      <c r="B45" s="213" t="s">
        <v>713</v>
      </c>
      <c r="C45" s="212"/>
      <c r="D45" s="238" t="s">
        <v>440</v>
      </c>
      <c r="E45" s="242" t="s">
        <v>440</v>
      </c>
      <c r="F45" s="242" t="s">
        <v>440</v>
      </c>
      <c r="G45" s="238" t="s">
        <v>440</v>
      </c>
      <c r="H45" s="238" t="s">
        <v>440</v>
      </c>
      <c r="I45" s="238" t="s">
        <v>440</v>
      </c>
      <c r="J45" s="238" t="s">
        <v>440</v>
      </c>
      <c r="K45" s="238" t="s">
        <v>440</v>
      </c>
      <c r="L45" s="238" t="s">
        <v>440</v>
      </c>
      <c r="M45" s="238" t="s">
        <v>440</v>
      </c>
      <c r="N45" s="238" t="s">
        <v>440</v>
      </c>
      <c r="O45" s="238" t="s">
        <v>440</v>
      </c>
      <c r="P45" s="238" t="s">
        <v>440</v>
      </c>
      <c r="Q45" s="238" t="s">
        <v>440</v>
      </c>
      <c r="R45" s="238" t="s">
        <v>440</v>
      </c>
      <c r="S45" s="238" t="s">
        <v>440</v>
      </c>
      <c r="T45" s="238" t="s">
        <v>440</v>
      </c>
      <c r="U45" s="238" t="s">
        <v>440</v>
      </c>
      <c r="V45" s="238" t="s">
        <v>440</v>
      </c>
      <c r="W45" s="238" t="s">
        <v>440</v>
      </c>
      <c r="X45" s="238" t="s">
        <v>440</v>
      </c>
      <c r="Y45" s="238" t="s">
        <v>440</v>
      </c>
      <c r="Z45" s="238" t="s">
        <v>440</v>
      </c>
      <c r="AA45" s="238" t="s">
        <v>440</v>
      </c>
      <c r="AB45" s="238" t="s">
        <v>440</v>
      </c>
      <c r="AC45" s="238" t="s">
        <v>440</v>
      </c>
      <c r="AD45" s="238" t="s">
        <v>440</v>
      </c>
      <c r="AE45" s="238" t="s">
        <v>440</v>
      </c>
      <c r="AF45" s="238" t="s">
        <v>440</v>
      </c>
      <c r="AG45" s="238" t="s">
        <v>440</v>
      </c>
      <c r="AH45" s="238" t="s">
        <v>440</v>
      </c>
      <c r="AI45" s="238" t="s">
        <v>440</v>
      </c>
      <c r="AJ45" s="238" t="s">
        <v>440</v>
      </c>
      <c r="AK45" s="238" t="s">
        <v>440</v>
      </c>
      <c r="AL45" s="238" t="s">
        <v>440</v>
      </c>
      <c r="AM45" s="206"/>
    </row>
    <row r="46" spans="1:39" ht="47.25" x14ac:dyDescent="0.2">
      <c r="A46" s="212" t="s">
        <v>491</v>
      </c>
      <c r="B46" s="213" t="s">
        <v>714</v>
      </c>
      <c r="C46" s="212"/>
      <c r="D46" s="240" t="s">
        <v>440</v>
      </c>
      <c r="E46" s="240" t="s">
        <v>440</v>
      </c>
      <c r="F46" s="240" t="s">
        <v>440</v>
      </c>
      <c r="G46" s="240" t="s">
        <v>440</v>
      </c>
      <c r="H46" s="239">
        <f>IF(AND(H47="нд",H47=H96,H96=H129,H129=H140),"нд",SUMIF(H47,"&gt;0",H47)+SUMIF(H96,"&gt;0",H96)+SUMIF(H129,"&gt;0",H129)+SUMIF(H140,"&gt;0",H140))</f>
        <v>52.330000000000013</v>
      </c>
      <c r="I46" s="239" t="str">
        <f>IF(AND(I47="нд",I47=I96,I96=I129,I129=I140),"нд",SUMIF(I47,"&gt;0",I47)+SUMIF(I96,"&gt;0",I96)+SUMIF(I129,"&gt;0",I129)+SUMIF(I140,"&gt;0",I140))</f>
        <v>нд</v>
      </c>
      <c r="J46" s="239" t="str">
        <f>IF(AND(J47="нд",J47=J96,J96=J129,J129=J140),"нд",SUMIF(J47,"&gt;0",J47)+SUMIF(J96,"&gt;0",J96)+SUMIF(J129,"&gt;0",J129)+SUMIF(J140,"&gt;0",J140))</f>
        <v>нд</v>
      </c>
      <c r="K46" s="239">
        <f t="shared" ref="K46:T46" si="89">IF(AND(K47="нд",K47=K96,K96=K129,K129=K140),"нд",SUMIF(K47,"&gt;0",K47)+SUMIF(K96,"&gt;0",K96)+SUMIF(K129,"&gt;0",K129)+SUMIF(K140,"&gt;0",K140))</f>
        <v>52.330000000000013</v>
      </c>
      <c r="L46" s="239" t="str">
        <f t="shared" si="89"/>
        <v>нд</v>
      </c>
      <c r="M46" s="239">
        <f t="shared" si="89"/>
        <v>14.192</v>
      </c>
      <c r="N46" s="239">
        <f t="shared" si="89"/>
        <v>38.137999999999998</v>
      </c>
      <c r="O46" s="239" t="str">
        <f t="shared" si="89"/>
        <v>нд</v>
      </c>
      <c r="P46" s="239" t="str">
        <f t="shared" si="89"/>
        <v>нд</v>
      </c>
      <c r="Q46" s="239" t="str">
        <f t="shared" si="89"/>
        <v>нд</v>
      </c>
      <c r="R46" s="239" t="str">
        <f t="shared" si="89"/>
        <v>нд</v>
      </c>
      <c r="S46" s="239" t="str">
        <f t="shared" si="89"/>
        <v>нд</v>
      </c>
      <c r="T46" s="239" t="str">
        <f t="shared" si="89"/>
        <v>нд</v>
      </c>
      <c r="U46" s="239" t="str">
        <f t="shared" ref="U46:V46" si="90">IF(AND(U47="нд",U47=U96,U96=U129,U129=U140),"нд",SUMIF(U47,"&gt;0",U47)+SUMIF(U96,"&gt;0",U96)+SUMIF(U129,"&gt;0",U129)+SUMIF(U140,"&gt;0",U140))</f>
        <v>нд</v>
      </c>
      <c r="V46" s="239" t="str">
        <f t="shared" si="90"/>
        <v>нд</v>
      </c>
      <c r="W46" s="239" t="str">
        <f t="shared" ref="W46:Z46" si="91">IF(AND(W47="нд",W47=W96,W96=W129,W129=W140),"нд",SUMIF(W47,"&gt;0",W47)+SUMIF(W96,"&gt;0",W96)+SUMIF(W129,"&gt;0",W129)+SUMIF(W140,"&gt;0",W140))</f>
        <v>нд</v>
      </c>
      <c r="X46" s="239" t="str">
        <f t="shared" si="91"/>
        <v>нд</v>
      </c>
      <c r="Y46" s="239" t="str">
        <f t="shared" si="91"/>
        <v>нд</v>
      </c>
      <c r="Z46" s="239" t="str">
        <f t="shared" si="91"/>
        <v>нд</v>
      </c>
      <c r="AA46" s="239">
        <f t="shared" ref="AA46" si="92">IF(AND(AA47="нд",AA47=AA96,AA96=AA129,AA129=AA140),"нд",SUMIF(AA47,"&gt;0",AA47)+SUMIF(AA96,"&gt;0",AA96)+SUMIF(AA129,"&gt;0",AA129)+SUMIF(AA140,"&gt;0",AA140))</f>
        <v>7.3309999999999995</v>
      </c>
      <c r="AB46" s="239" t="str">
        <f>IF(AND(AB47="нд",AB47=AB96,AB96=AB129,AB129=AB140),"нд",SUMIF(AB47,"&gt;0",AB47)+SUMIF(AB96,"&gt;0",AB96)+SUMIF(AB129,"&gt;0",AB129)+SUMIF(AB140,"&gt;0",AB140))</f>
        <v>нд</v>
      </c>
      <c r="AC46" s="239">
        <f t="shared" ref="AC46" si="93">IF(AND(AC47="нд",AC47=AC96,AC96=AC129,AC129=AC140),"нд",SUMIF(AC47,"&gt;0",AC47)+SUMIF(AC96,"&gt;0",AC96)+SUMIF(AC129,"&gt;0",AC129)+SUMIF(AC140,"&gt;0",AC140))</f>
        <v>9.7240000000000002</v>
      </c>
      <c r="AD46" s="239" t="str">
        <f>IF(AND(AD47="нд",AD47=AD96,AD96=AD129,AD129=AD140),"нд",SUMIF(AD47,"&gt;0",AD47)+SUMIF(AD96,"&gt;0",AD96)+SUMIF(AD129,"&gt;0",AD129)+SUMIF(AD140,"&gt;0",AD140))</f>
        <v>нд</v>
      </c>
      <c r="AE46" s="239">
        <f t="shared" ref="AE46" si="94">IF(AND(AE47="нд",AE47=AE96,AE96=AE129,AE129=AE140),"нд",SUMIF(AE47,"&gt;0",AE47)+SUMIF(AE96,"&gt;0",AE96)+SUMIF(AE129,"&gt;0",AE129)+SUMIF(AE140,"&gt;0",AE140))</f>
        <v>14.104999999999999</v>
      </c>
      <c r="AF46" s="239" t="str">
        <f>IF(AND(AF47="нд",AF47=AF96,AF96=AF129,AF129=AF140),"нд",SUMIF(AF47,"&gt;0",AF47)+SUMIF(AF96,"&gt;0",AF96)+SUMIF(AF129,"&gt;0",AF129)+SUMIF(AF140,"&gt;0",AF140))</f>
        <v>нд</v>
      </c>
      <c r="AG46" s="239">
        <f t="shared" ref="AG46" si="95">IF(AND(AG47="нд",AG47=AG96,AG96=AG129,AG129=AG140),"нд",SUMIF(AG47,"&gt;0",AG47)+SUMIF(AG96,"&gt;0",AG96)+SUMIF(AG129,"&gt;0",AG129)+SUMIF(AG140,"&gt;0",AG140))</f>
        <v>10.184000000000001</v>
      </c>
      <c r="AH46" s="239" t="str">
        <f>IF(AND(AH47="нд",AH47=AH96,AH96=AH129,AH129=AH140),"нд",SUMIF(AH47,"&gt;0",AH47)+SUMIF(AH96,"&gt;0",AH96)+SUMIF(AH129,"&gt;0",AH129)+SUMIF(AH140,"&gt;0",AH140))</f>
        <v>нд</v>
      </c>
      <c r="AI46" s="239">
        <f t="shared" ref="AI46" si="96">IF(AND(AI47="нд",AI47=AI96,AI96=AI129,AI129=AI140),"нд",SUMIF(AI47,"&gt;0",AI47)+SUMIF(AI96,"&gt;0",AI96)+SUMIF(AI129,"&gt;0",AI129)+SUMIF(AI140,"&gt;0",AI140))</f>
        <v>10.986000000000001</v>
      </c>
      <c r="AJ46" s="239" t="str">
        <f>IF(AND(AJ47="нд",AJ47=AJ96,AJ96=AJ129,AJ129=AJ140),"нд",SUMIF(AJ47,"&gt;0",AJ47)+SUMIF(AJ96,"&gt;0",AJ96)+SUMIF(AJ129,"&gt;0",AJ129)+SUMIF(AJ140,"&gt;0",AJ140))</f>
        <v>нд</v>
      </c>
      <c r="AK46" s="239">
        <f>IF(AND(AK47="нд",AK47=AK96,AK96=AK129,AK129=AK140),"нд",SUMIF(AK47,"&gt;0",AK47)+SUMIF(AK96,"&gt;0",AK96)+SUMIF(AK129,"&gt;0",AK129)+SUMIF(AK140,"&gt;0",AK140))</f>
        <v>52.330000000000013</v>
      </c>
      <c r="AL46" s="239">
        <f>IF(AND(AL47="нд",AL47=AL96,AL96=AL129,AL129=AL140),"нд",SUMIF(AL47,"&gt;0",AL47)+SUMIF(AL96,"&gt;0",AL96)+SUMIF(AL129,"&gt;0",AL129)+SUMIF(AL140,"&gt;0",AL140))</f>
        <v>0</v>
      </c>
      <c r="AM46" s="206"/>
    </row>
    <row r="47" spans="1:39" ht="78.75" x14ac:dyDescent="0.2">
      <c r="A47" s="212" t="s">
        <v>967</v>
      </c>
      <c r="B47" s="213" t="s">
        <v>715</v>
      </c>
      <c r="C47" s="212"/>
      <c r="D47" s="240" t="s">
        <v>440</v>
      </c>
      <c r="E47" s="240" t="s">
        <v>440</v>
      </c>
      <c r="F47" s="240" t="s">
        <v>440</v>
      </c>
      <c r="G47" s="240" t="s">
        <v>440</v>
      </c>
      <c r="H47" s="239">
        <f t="shared" ref="H47:J47" si="97">IF(AND(H48="нд",H48=H95),"нд",SUMIF(H48,"&gt;0",H48)+SUMIF(H95,"&gt;0",H95))</f>
        <v>16.167000000000002</v>
      </c>
      <c r="I47" s="239" t="str">
        <f t="shared" si="97"/>
        <v>нд</v>
      </c>
      <c r="J47" s="239" t="str">
        <f t="shared" si="97"/>
        <v>нд</v>
      </c>
      <c r="K47" s="239">
        <f t="shared" ref="K47:T47" si="98">IF(AND(K48="нд",K48=K95),"нд",SUMIF(K48,"&gt;0",K48)+SUMIF(K95,"&gt;0",K95))</f>
        <v>16.167000000000002</v>
      </c>
      <c r="L47" s="239" t="str">
        <f t="shared" si="98"/>
        <v>нд</v>
      </c>
      <c r="M47" s="239">
        <f t="shared" si="98"/>
        <v>1.8450000000000013</v>
      </c>
      <c r="N47" s="239">
        <f t="shared" si="98"/>
        <v>14.321999999999994</v>
      </c>
      <c r="O47" s="239" t="str">
        <f t="shared" si="98"/>
        <v>нд</v>
      </c>
      <c r="P47" s="239" t="str">
        <f t="shared" si="98"/>
        <v>нд</v>
      </c>
      <c r="Q47" s="239" t="str">
        <f t="shared" si="98"/>
        <v>нд</v>
      </c>
      <c r="R47" s="239" t="str">
        <f t="shared" si="98"/>
        <v>нд</v>
      </c>
      <c r="S47" s="239" t="str">
        <f t="shared" si="98"/>
        <v>нд</v>
      </c>
      <c r="T47" s="239" t="str">
        <f t="shared" si="98"/>
        <v>нд</v>
      </c>
      <c r="U47" s="239" t="s">
        <v>440</v>
      </c>
      <c r="V47" s="239" t="str">
        <f t="shared" ref="V47:Z47" si="99">IF(AND(V48="нд",V48=V95),"нд",SUMIF(V48,"&gt;0",V48)+SUMIF(V95,"&gt;0",V95))</f>
        <v>нд</v>
      </c>
      <c r="W47" s="239" t="s">
        <v>440</v>
      </c>
      <c r="X47" s="239" t="str">
        <f t="shared" si="99"/>
        <v>нд</v>
      </c>
      <c r="Y47" s="239" t="str">
        <f t="shared" si="99"/>
        <v>нд</v>
      </c>
      <c r="Z47" s="239" t="str">
        <f t="shared" si="99"/>
        <v>нд</v>
      </c>
      <c r="AA47" s="239">
        <f t="shared" ref="AA47:AB47" si="100">IF(AND(AA48="нд",AA48=AA95),"нд",SUMIF(AA48,"&gt;0",AA48)+SUMIF(AA95,"&gt;0",AA95))</f>
        <v>2.383</v>
      </c>
      <c r="AB47" s="239" t="str">
        <f t="shared" si="100"/>
        <v>нд</v>
      </c>
      <c r="AC47" s="239">
        <f t="shared" ref="AC47:AD47" si="101">IF(AND(AC48="нд",AC48=AC95),"нд",SUMIF(AC48,"&gt;0",AC48)+SUMIF(AC95,"&gt;0",AC95))</f>
        <v>4.5719999999999992</v>
      </c>
      <c r="AD47" s="239" t="str">
        <f t="shared" si="101"/>
        <v>нд</v>
      </c>
      <c r="AE47" s="239">
        <f t="shared" ref="AE47:AF47" si="102">IF(AND(AE48="нд",AE48=AE95),"нд",SUMIF(AE48,"&gt;0",AE48)+SUMIF(AE95,"&gt;0",AE95))</f>
        <v>5.5019999999999989</v>
      </c>
      <c r="AF47" s="239" t="str">
        <f t="shared" si="102"/>
        <v>нд</v>
      </c>
      <c r="AG47" s="239">
        <f t="shared" ref="AG47:AH47" si="103">IF(AND(AG48="нд",AG48=AG95),"нд",SUMIF(AG48,"&gt;0",AG48)+SUMIF(AG95,"&gt;0",AG95))</f>
        <v>1.0020000000000002</v>
      </c>
      <c r="AH47" s="239" t="str">
        <f t="shared" si="103"/>
        <v>нд</v>
      </c>
      <c r="AI47" s="239">
        <f t="shared" ref="AI47:AJ47" si="104">IF(AND(AI48="нд",AI48=AI95),"нд",SUMIF(AI48,"&gt;0",AI48)+SUMIF(AI95,"&gt;0",AI95))</f>
        <v>2.7080000000000002</v>
      </c>
      <c r="AJ47" s="239" t="str">
        <f t="shared" si="104"/>
        <v>нд</v>
      </c>
      <c r="AK47" s="239">
        <f t="shared" ref="AK47:AL47" si="105">IF(AND(AK48="нд",AK48=AK95),"нд",SUMIF(AK48,"&gt;0",AK48)+SUMIF(AK95,"&gt;0",AK95))</f>
        <v>16.167000000000002</v>
      </c>
      <c r="AL47" s="239">
        <f t="shared" si="105"/>
        <v>0</v>
      </c>
      <c r="AM47" s="206"/>
    </row>
    <row r="48" spans="1:39" ht="31.5" x14ac:dyDescent="0.2">
      <c r="A48" s="212" t="s">
        <v>487</v>
      </c>
      <c r="B48" s="213" t="s">
        <v>716</v>
      </c>
      <c r="C48" s="212"/>
      <c r="D48" s="242" t="s">
        <v>440</v>
      </c>
      <c r="E48" s="242" t="s">
        <v>440</v>
      </c>
      <c r="F48" s="242" t="s">
        <v>440</v>
      </c>
      <c r="G48" s="242" t="s">
        <v>440</v>
      </c>
      <c r="H48" s="239">
        <f t="shared" ref="H48:J48" si="106">IF((COUNTIF(H49:H94,"нд"))=(COUNTA(H49:H94)),"нд",SUMIF(H49:H94,"&gt;0",H49:H94))</f>
        <v>16.167000000000002</v>
      </c>
      <c r="I48" s="239" t="str">
        <f t="shared" si="106"/>
        <v>нд</v>
      </c>
      <c r="J48" s="239" t="str">
        <f t="shared" si="106"/>
        <v>нд</v>
      </c>
      <c r="K48" s="239">
        <f t="shared" ref="K48:T48" si="107">IF((COUNTIF(K49:K94,"нд"))=(COUNTA(K49:K94)),"нд",SUMIF(K49:K94,"&gt;0",K49:K94))</f>
        <v>16.167000000000002</v>
      </c>
      <c r="L48" s="239" t="str">
        <f t="shared" si="107"/>
        <v>нд</v>
      </c>
      <c r="M48" s="239">
        <f t="shared" si="107"/>
        <v>1.8450000000000013</v>
      </c>
      <c r="N48" s="239">
        <f t="shared" si="107"/>
        <v>14.321999999999994</v>
      </c>
      <c r="O48" s="239" t="str">
        <f t="shared" si="107"/>
        <v>нд</v>
      </c>
      <c r="P48" s="239" t="str">
        <f t="shared" si="107"/>
        <v>нд</v>
      </c>
      <c r="Q48" s="239" t="str">
        <f t="shared" si="107"/>
        <v>нд</v>
      </c>
      <c r="R48" s="239" t="str">
        <f t="shared" si="107"/>
        <v>нд</v>
      </c>
      <c r="S48" s="239" t="str">
        <f t="shared" si="107"/>
        <v>нд</v>
      </c>
      <c r="T48" s="239" t="str">
        <f t="shared" si="107"/>
        <v>нд</v>
      </c>
      <c r="U48" s="239" t="s">
        <v>440</v>
      </c>
      <c r="V48" s="239" t="str">
        <f t="shared" ref="V48:Z48" si="108">IF((COUNTIF(V49:V94,"нд"))=(COUNTA(V49:V94)),"нд",SUMIF(V49:V94,"&gt;0",V49:V94))</f>
        <v>нд</v>
      </c>
      <c r="W48" s="239" t="s">
        <v>440</v>
      </c>
      <c r="X48" s="239" t="str">
        <f t="shared" si="108"/>
        <v>нд</v>
      </c>
      <c r="Y48" s="239" t="str">
        <f t="shared" si="108"/>
        <v>нд</v>
      </c>
      <c r="Z48" s="239" t="str">
        <f t="shared" si="108"/>
        <v>нд</v>
      </c>
      <c r="AA48" s="239">
        <f t="shared" ref="AA48:AB48" si="109">IF((COUNTIF(AA49:AA94,"нд"))=(COUNTA(AA49:AA94)),"нд",SUMIF(AA49:AA94,"&gt;0",AA49:AA94))</f>
        <v>2.383</v>
      </c>
      <c r="AB48" s="239" t="str">
        <f t="shared" si="109"/>
        <v>нд</v>
      </c>
      <c r="AC48" s="239">
        <f t="shared" ref="AC48:AD48" si="110">IF((COUNTIF(AC49:AC94,"нд"))=(COUNTA(AC49:AC94)),"нд",SUMIF(AC49:AC94,"&gt;0",AC49:AC94))</f>
        <v>4.5719999999999992</v>
      </c>
      <c r="AD48" s="239" t="str">
        <f t="shared" si="110"/>
        <v>нд</v>
      </c>
      <c r="AE48" s="239">
        <f t="shared" ref="AE48:AF48" si="111">IF((COUNTIF(AE49:AE94,"нд"))=(COUNTA(AE49:AE94)),"нд",SUMIF(AE49:AE94,"&gt;0",AE49:AE94))</f>
        <v>5.5019999999999989</v>
      </c>
      <c r="AF48" s="239" t="str">
        <f t="shared" si="111"/>
        <v>нд</v>
      </c>
      <c r="AG48" s="239">
        <f t="shared" ref="AG48:AH48" si="112">IF((COUNTIF(AG49:AG94,"нд"))=(COUNTA(AG49:AG94)),"нд",SUMIF(AG49:AG94,"&gt;0",AG49:AG94))</f>
        <v>1.0020000000000002</v>
      </c>
      <c r="AH48" s="239" t="str">
        <f t="shared" si="112"/>
        <v>нд</v>
      </c>
      <c r="AI48" s="239">
        <f t="shared" ref="AI48:AJ48" si="113">IF((COUNTIF(AI49:AI94,"нд"))=(COUNTA(AI49:AI94)),"нд",SUMIF(AI49:AI94,"&gt;0",AI49:AI94))</f>
        <v>2.7080000000000002</v>
      </c>
      <c r="AJ48" s="239" t="str">
        <f t="shared" si="113"/>
        <v>нд</v>
      </c>
      <c r="AK48" s="239">
        <f t="shared" ref="AK48:AL48" si="114">IF((COUNTIF(AK49:AK94,"нд"))=(COUNTA(AK49:AK94)),"нд",SUMIF(AK49:AK94,"&gt;0",AK49:AK94))</f>
        <v>16.167000000000002</v>
      </c>
      <c r="AL48" s="239">
        <f t="shared" si="114"/>
        <v>0</v>
      </c>
      <c r="AM48" s="206"/>
    </row>
    <row r="49" spans="1:39" x14ac:dyDescent="0.2">
      <c r="A49" s="215" t="s">
        <v>487</v>
      </c>
      <c r="B49" s="216" t="s">
        <v>717</v>
      </c>
      <c r="C49" s="215" t="s">
        <v>718</v>
      </c>
      <c r="D49" s="206"/>
      <c r="E49" s="244">
        <v>2021</v>
      </c>
      <c r="F49" s="244">
        <v>2021</v>
      </c>
      <c r="G49" s="206"/>
      <c r="H49" s="245">
        <v>0.26200000000000001</v>
      </c>
      <c r="I49" s="206"/>
      <c r="J49" s="206"/>
      <c r="K49" s="245">
        <v>0.26200000000000001</v>
      </c>
      <c r="L49" s="245"/>
      <c r="M49" s="245">
        <f t="shared" ref="M49:M94" si="115">K49-N49</f>
        <v>2.7999999999999997E-2</v>
      </c>
      <c r="N49" s="245">
        <v>0.23400000000000001</v>
      </c>
      <c r="O49" s="245"/>
      <c r="P49" s="206"/>
      <c r="Q49" s="206"/>
      <c r="R49" s="206"/>
      <c r="S49" s="206"/>
      <c r="T49" s="206"/>
      <c r="U49" s="245"/>
      <c r="V49" s="245"/>
      <c r="W49" s="245"/>
      <c r="X49" s="245"/>
      <c r="Y49" s="206"/>
      <c r="Z49" s="206"/>
      <c r="AA49" s="245">
        <v>0.26200000000000001</v>
      </c>
      <c r="AB49" s="206"/>
      <c r="AC49" s="245"/>
      <c r="AD49" s="206"/>
      <c r="AE49" s="245"/>
      <c r="AF49" s="206"/>
      <c r="AG49" s="245"/>
      <c r="AH49" s="206"/>
      <c r="AI49" s="245"/>
      <c r="AJ49" s="206"/>
      <c r="AK49" s="245">
        <f t="shared" ref="AK49:AK94" si="116">AA49+AC49+AE49+AG49+AI49</f>
        <v>0.26200000000000001</v>
      </c>
      <c r="AL49" s="245">
        <f t="shared" ref="AL49:AL94" si="117">AB49+AD49+AF49+AH49+AJ49</f>
        <v>0</v>
      </c>
      <c r="AM49" s="206"/>
    </row>
    <row r="50" spans="1:39" x14ac:dyDescent="0.2">
      <c r="A50" s="215" t="s">
        <v>487</v>
      </c>
      <c r="B50" s="216" t="s">
        <v>719</v>
      </c>
      <c r="C50" s="215" t="s">
        <v>720</v>
      </c>
      <c r="D50" s="206"/>
      <c r="E50" s="244">
        <v>2021</v>
      </c>
      <c r="F50" s="244">
        <v>2021</v>
      </c>
      <c r="G50" s="206"/>
      <c r="H50" s="245">
        <v>0.26100000000000001</v>
      </c>
      <c r="I50" s="206"/>
      <c r="J50" s="206"/>
      <c r="K50" s="245">
        <v>0.26100000000000001</v>
      </c>
      <c r="L50" s="245"/>
      <c r="M50" s="245">
        <f t="shared" si="115"/>
        <v>2.7999999999999997E-2</v>
      </c>
      <c r="N50" s="245">
        <v>0.23300000000000001</v>
      </c>
      <c r="O50" s="245"/>
      <c r="P50" s="206"/>
      <c r="Q50" s="206"/>
      <c r="R50" s="206"/>
      <c r="S50" s="206"/>
      <c r="T50" s="206"/>
      <c r="U50" s="245"/>
      <c r="V50" s="245"/>
      <c r="W50" s="245"/>
      <c r="X50" s="245"/>
      <c r="Y50" s="206"/>
      <c r="Z50" s="206"/>
      <c r="AA50" s="245">
        <v>0.26100000000000001</v>
      </c>
      <c r="AB50" s="206"/>
      <c r="AC50" s="245"/>
      <c r="AD50" s="206"/>
      <c r="AE50" s="245"/>
      <c r="AF50" s="206"/>
      <c r="AG50" s="245"/>
      <c r="AH50" s="206"/>
      <c r="AI50" s="245"/>
      <c r="AJ50" s="206"/>
      <c r="AK50" s="245">
        <f t="shared" si="116"/>
        <v>0.26100000000000001</v>
      </c>
      <c r="AL50" s="245">
        <f t="shared" si="117"/>
        <v>0</v>
      </c>
      <c r="AM50" s="206"/>
    </row>
    <row r="51" spans="1:39" x14ac:dyDescent="0.2">
      <c r="A51" s="215" t="s">
        <v>487</v>
      </c>
      <c r="B51" s="216" t="s">
        <v>721</v>
      </c>
      <c r="C51" s="215" t="s">
        <v>722</v>
      </c>
      <c r="D51" s="206"/>
      <c r="E51" s="244">
        <v>2021</v>
      </c>
      <c r="F51" s="244">
        <v>2021</v>
      </c>
      <c r="G51" s="206"/>
      <c r="H51" s="245">
        <v>0.317</v>
      </c>
      <c r="I51" s="206"/>
      <c r="J51" s="206"/>
      <c r="K51" s="245">
        <v>0.317</v>
      </c>
      <c r="L51" s="245"/>
      <c r="M51" s="245">
        <f t="shared" si="115"/>
        <v>2.8000000000000025E-2</v>
      </c>
      <c r="N51" s="245">
        <v>0.28899999999999998</v>
      </c>
      <c r="O51" s="245"/>
      <c r="P51" s="206"/>
      <c r="Q51" s="206"/>
      <c r="R51" s="206"/>
      <c r="S51" s="206"/>
      <c r="T51" s="206"/>
      <c r="U51" s="245"/>
      <c r="V51" s="245"/>
      <c r="W51" s="245"/>
      <c r="X51" s="245"/>
      <c r="Y51" s="206"/>
      <c r="Z51" s="206"/>
      <c r="AA51" s="245">
        <v>0.317</v>
      </c>
      <c r="AB51" s="206"/>
      <c r="AC51" s="245"/>
      <c r="AD51" s="206"/>
      <c r="AE51" s="245"/>
      <c r="AF51" s="206"/>
      <c r="AG51" s="245"/>
      <c r="AH51" s="206"/>
      <c r="AI51" s="245"/>
      <c r="AJ51" s="206"/>
      <c r="AK51" s="245">
        <f t="shared" si="116"/>
        <v>0.317</v>
      </c>
      <c r="AL51" s="245">
        <f t="shared" si="117"/>
        <v>0</v>
      </c>
      <c r="AM51" s="206"/>
    </row>
    <row r="52" spans="1:39" x14ac:dyDescent="0.2">
      <c r="A52" s="215" t="s">
        <v>487</v>
      </c>
      <c r="B52" s="216" t="s">
        <v>717</v>
      </c>
      <c r="C52" s="215" t="s">
        <v>723</v>
      </c>
      <c r="D52" s="206"/>
      <c r="E52" s="244">
        <v>2021</v>
      </c>
      <c r="F52" s="244">
        <v>2021</v>
      </c>
      <c r="G52" s="206"/>
      <c r="H52" s="245">
        <v>0.317</v>
      </c>
      <c r="I52" s="206"/>
      <c r="J52" s="206"/>
      <c r="K52" s="245">
        <v>0.317</v>
      </c>
      <c r="L52" s="245"/>
      <c r="M52" s="245">
        <f t="shared" si="115"/>
        <v>2.8000000000000025E-2</v>
      </c>
      <c r="N52" s="245">
        <v>0.28899999999999998</v>
      </c>
      <c r="O52" s="245"/>
      <c r="P52" s="206"/>
      <c r="Q52" s="206"/>
      <c r="R52" s="206"/>
      <c r="S52" s="206"/>
      <c r="T52" s="206"/>
      <c r="U52" s="245"/>
      <c r="V52" s="245"/>
      <c r="W52" s="245"/>
      <c r="X52" s="245"/>
      <c r="Y52" s="206"/>
      <c r="Z52" s="206"/>
      <c r="AA52" s="245">
        <v>0.317</v>
      </c>
      <c r="AB52" s="206"/>
      <c r="AC52" s="245"/>
      <c r="AD52" s="206"/>
      <c r="AE52" s="245"/>
      <c r="AF52" s="206"/>
      <c r="AG52" s="245"/>
      <c r="AH52" s="206"/>
      <c r="AI52" s="245"/>
      <c r="AJ52" s="206"/>
      <c r="AK52" s="245">
        <f t="shared" si="116"/>
        <v>0.317</v>
      </c>
      <c r="AL52" s="245">
        <f t="shared" si="117"/>
        <v>0</v>
      </c>
      <c r="AM52" s="206"/>
    </row>
    <row r="53" spans="1:39" x14ac:dyDescent="0.2">
      <c r="A53" s="215" t="s">
        <v>487</v>
      </c>
      <c r="B53" s="216" t="s">
        <v>724</v>
      </c>
      <c r="C53" s="215" t="s">
        <v>725</v>
      </c>
      <c r="D53" s="206"/>
      <c r="E53" s="244">
        <v>2021</v>
      </c>
      <c r="F53" s="244">
        <v>2021</v>
      </c>
      <c r="G53" s="206"/>
      <c r="H53" s="245">
        <v>0.317</v>
      </c>
      <c r="I53" s="206"/>
      <c r="J53" s="206"/>
      <c r="K53" s="245">
        <v>0.317</v>
      </c>
      <c r="L53" s="245"/>
      <c r="M53" s="245">
        <f t="shared" si="115"/>
        <v>2.8000000000000025E-2</v>
      </c>
      <c r="N53" s="245">
        <v>0.28899999999999998</v>
      </c>
      <c r="O53" s="245"/>
      <c r="P53" s="206"/>
      <c r="Q53" s="206"/>
      <c r="R53" s="206"/>
      <c r="S53" s="206"/>
      <c r="T53" s="206"/>
      <c r="U53" s="245"/>
      <c r="V53" s="245"/>
      <c r="W53" s="245"/>
      <c r="X53" s="245"/>
      <c r="Y53" s="206"/>
      <c r="Z53" s="206"/>
      <c r="AA53" s="245">
        <v>0.317</v>
      </c>
      <c r="AB53" s="206"/>
      <c r="AC53" s="245"/>
      <c r="AD53" s="206"/>
      <c r="AE53" s="245"/>
      <c r="AF53" s="206"/>
      <c r="AG53" s="245"/>
      <c r="AH53" s="206"/>
      <c r="AI53" s="245"/>
      <c r="AJ53" s="206"/>
      <c r="AK53" s="245">
        <f t="shared" si="116"/>
        <v>0.317</v>
      </c>
      <c r="AL53" s="245">
        <f t="shared" si="117"/>
        <v>0</v>
      </c>
      <c r="AM53" s="206"/>
    </row>
    <row r="54" spans="1:39" x14ac:dyDescent="0.2">
      <c r="A54" s="215" t="s">
        <v>487</v>
      </c>
      <c r="B54" s="216" t="s">
        <v>726</v>
      </c>
      <c r="C54" s="215" t="s">
        <v>727</v>
      </c>
      <c r="D54" s="206"/>
      <c r="E54" s="244">
        <v>2021</v>
      </c>
      <c r="F54" s="244">
        <v>2021</v>
      </c>
      <c r="G54" s="206"/>
      <c r="H54" s="245">
        <v>0.317</v>
      </c>
      <c r="I54" s="206"/>
      <c r="J54" s="206"/>
      <c r="K54" s="245">
        <v>0.317</v>
      </c>
      <c r="L54" s="245"/>
      <c r="M54" s="245">
        <f t="shared" si="115"/>
        <v>2.8000000000000025E-2</v>
      </c>
      <c r="N54" s="245">
        <v>0.28899999999999998</v>
      </c>
      <c r="O54" s="245"/>
      <c r="P54" s="206"/>
      <c r="Q54" s="206"/>
      <c r="R54" s="206"/>
      <c r="S54" s="206"/>
      <c r="T54" s="206"/>
      <c r="U54" s="245"/>
      <c r="V54" s="245"/>
      <c r="W54" s="245"/>
      <c r="X54" s="245"/>
      <c r="Y54" s="206"/>
      <c r="Z54" s="206"/>
      <c r="AA54" s="245">
        <v>0.317</v>
      </c>
      <c r="AB54" s="206"/>
      <c r="AC54" s="245"/>
      <c r="AD54" s="206"/>
      <c r="AE54" s="245"/>
      <c r="AF54" s="206"/>
      <c r="AG54" s="245"/>
      <c r="AH54" s="206"/>
      <c r="AI54" s="245"/>
      <c r="AJ54" s="206"/>
      <c r="AK54" s="245">
        <f t="shared" si="116"/>
        <v>0.317</v>
      </c>
      <c r="AL54" s="245">
        <f t="shared" si="117"/>
        <v>0</v>
      </c>
      <c r="AM54" s="206"/>
    </row>
    <row r="55" spans="1:39" x14ac:dyDescent="0.2">
      <c r="A55" s="215" t="s">
        <v>487</v>
      </c>
      <c r="B55" s="216" t="s">
        <v>728</v>
      </c>
      <c r="C55" s="215" t="s">
        <v>729</v>
      </c>
      <c r="D55" s="206"/>
      <c r="E55" s="244">
        <v>2021</v>
      </c>
      <c r="F55" s="244">
        <v>2021</v>
      </c>
      <c r="G55" s="206"/>
      <c r="H55" s="245">
        <v>0.59199999999999997</v>
      </c>
      <c r="I55" s="206"/>
      <c r="J55" s="206"/>
      <c r="K55" s="245">
        <v>0.59199999999999997</v>
      </c>
      <c r="L55" s="245"/>
      <c r="M55" s="245">
        <f t="shared" si="115"/>
        <v>6.2999999999999945E-2</v>
      </c>
      <c r="N55" s="245">
        <v>0.52900000000000003</v>
      </c>
      <c r="O55" s="245"/>
      <c r="P55" s="206"/>
      <c r="Q55" s="206"/>
      <c r="R55" s="206"/>
      <c r="S55" s="206"/>
      <c r="T55" s="206"/>
      <c r="U55" s="245"/>
      <c r="V55" s="245"/>
      <c r="W55" s="245"/>
      <c r="X55" s="245"/>
      <c r="Y55" s="206"/>
      <c r="Z55" s="206"/>
      <c r="AA55" s="245">
        <v>0.59199999999999997</v>
      </c>
      <c r="AB55" s="206"/>
      <c r="AC55" s="245"/>
      <c r="AD55" s="206"/>
      <c r="AE55" s="245"/>
      <c r="AF55" s="206"/>
      <c r="AG55" s="245"/>
      <c r="AH55" s="206"/>
      <c r="AI55" s="245"/>
      <c r="AJ55" s="206"/>
      <c r="AK55" s="245">
        <f t="shared" si="116"/>
        <v>0.59199999999999997</v>
      </c>
      <c r="AL55" s="245">
        <f t="shared" si="117"/>
        <v>0</v>
      </c>
      <c r="AM55" s="206"/>
    </row>
    <row r="56" spans="1:39" ht="31.5" x14ac:dyDescent="0.2">
      <c r="A56" s="215" t="s">
        <v>487</v>
      </c>
      <c r="B56" s="216" t="s">
        <v>793</v>
      </c>
      <c r="C56" s="215" t="s">
        <v>957</v>
      </c>
      <c r="D56" s="206"/>
      <c r="E56" s="244">
        <v>2022</v>
      </c>
      <c r="F56" s="244">
        <v>2022</v>
      </c>
      <c r="G56" s="206"/>
      <c r="H56" s="245">
        <v>0.39400000000000002</v>
      </c>
      <c r="I56" s="206"/>
      <c r="J56" s="206"/>
      <c r="K56" s="245">
        <v>0.39400000000000002</v>
      </c>
      <c r="L56" s="245"/>
      <c r="M56" s="245">
        <f t="shared" si="115"/>
        <v>6.3E-2</v>
      </c>
      <c r="N56" s="245">
        <v>0.33100000000000002</v>
      </c>
      <c r="O56" s="245"/>
      <c r="P56" s="206"/>
      <c r="Q56" s="206"/>
      <c r="R56" s="206"/>
      <c r="S56" s="206"/>
      <c r="T56" s="206"/>
      <c r="U56" s="245"/>
      <c r="V56" s="245"/>
      <c r="W56" s="245"/>
      <c r="X56" s="245"/>
      <c r="Y56" s="206"/>
      <c r="Z56" s="206"/>
      <c r="AA56" s="245"/>
      <c r="AB56" s="206"/>
      <c r="AC56" s="245">
        <v>0.39400000000000002</v>
      </c>
      <c r="AD56" s="206"/>
      <c r="AE56" s="245"/>
      <c r="AF56" s="206"/>
      <c r="AG56" s="245"/>
      <c r="AH56" s="206"/>
      <c r="AI56" s="245"/>
      <c r="AJ56" s="206"/>
      <c r="AK56" s="245">
        <f t="shared" si="116"/>
        <v>0.39400000000000002</v>
      </c>
      <c r="AL56" s="245">
        <f t="shared" si="117"/>
        <v>0</v>
      </c>
      <c r="AM56" s="206"/>
    </row>
    <row r="57" spans="1:39" ht="31.5" x14ac:dyDescent="0.2">
      <c r="A57" s="215" t="s">
        <v>487</v>
      </c>
      <c r="B57" s="216" t="s">
        <v>795</v>
      </c>
      <c r="C57" s="215" t="s">
        <v>794</v>
      </c>
      <c r="D57" s="206"/>
      <c r="E57" s="244">
        <v>2022</v>
      </c>
      <c r="F57" s="244">
        <v>2022</v>
      </c>
      <c r="G57" s="206"/>
      <c r="H57" s="245">
        <v>0.60799999999999998</v>
      </c>
      <c r="I57" s="206"/>
      <c r="J57" s="206"/>
      <c r="K57" s="245">
        <v>0.60799999999999998</v>
      </c>
      <c r="L57" s="245"/>
      <c r="M57" s="245">
        <f t="shared" si="115"/>
        <v>6.3999999999999946E-2</v>
      </c>
      <c r="N57" s="245">
        <v>0.54400000000000004</v>
      </c>
      <c r="O57" s="245"/>
      <c r="P57" s="206"/>
      <c r="Q57" s="206"/>
      <c r="R57" s="206"/>
      <c r="S57" s="206"/>
      <c r="T57" s="206"/>
      <c r="U57" s="245"/>
      <c r="V57" s="245"/>
      <c r="W57" s="245"/>
      <c r="X57" s="245"/>
      <c r="Y57" s="206"/>
      <c r="Z57" s="206"/>
      <c r="AA57" s="245"/>
      <c r="AB57" s="206"/>
      <c r="AC57" s="245">
        <v>0.60799999999999998</v>
      </c>
      <c r="AD57" s="206"/>
      <c r="AE57" s="245"/>
      <c r="AF57" s="206"/>
      <c r="AG57" s="245"/>
      <c r="AH57" s="206"/>
      <c r="AI57" s="245"/>
      <c r="AJ57" s="206"/>
      <c r="AK57" s="245">
        <f t="shared" si="116"/>
        <v>0.60799999999999998</v>
      </c>
      <c r="AL57" s="245">
        <f t="shared" si="117"/>
        <v>0</v>
      </c>
      <c r="AM57" s="206"/>
    </row>
    <row r="58" spans="1:39" x14ac:dyDescent="0.2">
      <c r="A58" s="215" t="s">
        <v>487</v>
      </c>
      <c r="B58" s="216" t="s">
        <v>796</v>
      </c>
      <c r="C58" s="215" t="s">
        <v>797</v>
      </c>
      <c r="D58" s="206"/>
      <c r="E58" s="244">
        <v>2022</v>
      </c>
      <c r="F58" s="244">
        <v>2022</v>
      </c>
      <c r="G58" s="206"/>
      <c r="H58" s="245">
        <v>0.27</v>
      </c>
      <c r="I58" s="206"/>
      <c r="J58" s="206"/>
      <c r="K58" s="245">
        <v>0.27</v>
      </c>
      <c r="L58" s="245"/>
      <c r="M58" s="245">
        <f t="shared" si="115"/>
        <v>2.8000000000000025E-2</v>
      </c>
      <c r="N58" s="245">
        <v>0.24199999999999999</v>
      </c>
      <c r="O58" s="245"/>
      <c r="P58" s="206"/>
      <c r="Q58" s="206"/>
      <c r="R58" s="206"/>
      <c r="S58" s="206"/>
      <c r="T58" s="206"/>
      <c r="U58" s="245"/>
      <c r="V58" s="245"/>
      <c r="W58" s="245"/>
      <c r="X58" s="245"/>
      <c r="Y58" s="206"/>
      <c r="Z58" s="206"/>
      <c r="AA58" s="245"/>
      <c r="AB58" s="206"/>
      <c r="AC58" s="245">
        <v>0.27</v>
      </c>
      <c r="AD58" s="206"/>
      <c r="AE58" s="245"/>
      <c r="AF58" s="206"/>
      <c r="AG58" s="245"/>
      <c r="AH58" s="206"/>
      <c r="AI58" s="245"/>
      <c r="AJ58" s="206"/>
      <c r="AK58" s="245">
        <f t="shared" si="116"/>
        <v>0.27</v>
      </c>
      <c r="AL58" s="245">
        <f t="shared" si="117"/>
        <v>0</v>
      </c>
      <c r="AM58" s="206"/>
    </row>
    <row r="59" spans="1:39" x14ac:dyDescent="0.2">
      <c r="A59" s="215" t="s">
        <v>487</v>
      </c>
      <c r="B59" s="216" t="s">
        <v>798</v>
      </c>
      <c r="C59" s="215" t="s">
        <v>799</v>
      </c>
      <c r="D59" s="206"/>
      <c r="E59" s="244">
        <v>2022</v>
      </c>
      <c r="F59" s="244">
        <v>2022</v>
      </c>
      <c r="G59" s="206"/>
      <c r="H59" s="245">
        <v>0.27</v>
      </c>
      <c r="I59" s="206"/>
      <c r="J59" s="206"/>
      <c r="K59" s="245">
        <v>0.27</v>
      </c>
      <c r="L59" s="245"/>
      <c r="M59" s="245">
        <f t="shared" si="115"/>
        <v>2.7000000000000024E-2</v>
      </c>
      <c r="N59" s="245">
        <v>0.24299999999999999</v>
      </c>
      <c r="O59" s="245"/>
      <c r="P59" s="206"/>
      <c r="Q59" s="206"/>
      <c r="R59" s="206"/>
      <c r="S59" s="206"/>
      <c r="T59" s="206"/>
      <c r="U59" s="245"/>
      <c r="V59" s="245"/>
      <c r="W59" s="245"/>
      <c r="X59" s="245"/>
      <c r="Y59" s="206"/>
      <c r="Z59" s="206"/>
      <c r="AA59" s="245"/>
      <c r="AB59" s="206"/>
      <c r="AC59" s="245">
        <v>0.27</v>
      </c>
      <c r="AD59" s="206"/>
      <c r="AE59" s="245"/>
      <c r="AF59" s="206"/>
      <c r="AG59" s="245"/>
      <c r="AH59" s="206"/>
      <c r="AI59" s="245"/>
      <c r="AJ59" s="206"/>
      <c r="AK59" s="245">
        <f t="shared" si="116"/>
        <v>0.27</v>
      </c>
      <c r="AL59" s="245">
        <f t="shared" si="117"/>
        <v>0</v>
      </c>
      <c r="AM59" s="206"/>
    </row>
    <row r="60" spans="1:39" x14ac:dyDescent="0.2">
      <c r="A60" s="215" t="s">
        <v>487</v>
      </c>
      <c r="B60" s="216" t="s">
        <v>800</v>
      </c>
      <c r="C60" s="215" t="s">
        <v>801</v>
      </c>
      <c r="D60" s="206"/>
      <c r="E60" s="244">
        <v>2022</v>
      </c>
      <c r="F60" s="244">
        <v>2022</v>
      </c>
      <c r="G60" s="206"/>
      <c r="H60" s="245">
        <v>0.27100000000000002</v>
      </c>
      <c r="I60" s="206"/>
      <c r="J60" s="206"/>
      <c r="K60" s="245">
        <v>0.27100000000000002</v>
      </c>
      <c r="L60" s="245"/>
      <c r="M60" s="245">
        <f t="shared" si="115"/>
        <v>2.8000000000000025E-2</v>
      </c>
      <c r="N60" s="245">
        <v>0.24299999999999999</v>
      </c>
      <c r="O60" s="245"/>
      <c r="P60" s="206"/>
      <c r="Q60" s="206"/>
      <c r="R60" s="206"/>
      <c r="S60" s="206"/>
      <c r="T60" s="206"/>
      <c r="U60" s="245"/>
      <c r="V60" s="245"/>
      <c r="W60" s="245"/>
      <c r="X60" s="245"/>
      <c r="Y60" s="206"/>
      <c r="Z60" s="206"/>
      <c r="AA60" s="245"/>
      <c r="AB60" s="206"/>
      <c r="AC60" s="245">
        <v>0.27100000000000002</v>
      </c>
      <c r="AD60" s="206"/>
      <c r="AE60" s="245"/>
      <c r="AF60" s="206"/>
      <c r="AG60" s="245"/>
      <c r="AH60" s="206"/>
      <c r="AI60" s="245"/>
      <c r="AJ60" s="206"/>
      <c r="AK60" s="245">
        <f t="shared" si="116"/>
        <v>0.27100000000000002</v>
      </c>
      <c r="AL60" s="245">
        <f t="shared" si="117"/>
        <v>0</v>
      </c>
      <c r="AM60" s="206"/>
    </row>
    <row r="61" spans="1:39" ht="31.5" x14ac:dyDescent="0.2">
      <c r="A61" s="215" t="s">
        <v>487</v>
      </c>
      <c r="B61" s="216" t="s">
        <v>802</v>
      </c>
      <c r="C61" s="215" t="s">
        <v>803</v>
      </c>
      <c r="D61" s="206"/>
      <c r="E61" s="244">
        <v>2022</v>
      </c>
      <c r="F61" s="244">
        <v>2022</v>
      </c>
      <c r="G61" s="206"/>
      <c r="H61" s="245">
        <v>0.60699999999999998</v>
      </c>
      <c r="I61" s="206"/>
      <c r="J61" s="206"/>
      <c r="K61" s="245">
        <v>0.60699999999999998</v>
      </c>
      <c r="L61" s="245"/>
      <c r="M61" s="245">
        <f t="shared" si="115"/>
        <v>6.2999999999999945E-2</v>
      </c>
      <c r="N61" s="245">
        <v>0.54400000000000004</v>
      </c>
      <c r="O61" s="245"/>
      <c r="P61" s="206"/>
      <c r="Q61" s="206"/>
      <c r="R61" s="206"/>
      <c r="S61" s="206"/>
      <c r="T61" s="206"/>
      <c r="U61" s="245"/>
      <c r="V61" s="245"/>
      <c r="W61" s="245"/>
      <c r="X61" s="245"/>
      <c r="Y61" s="206"/>
      <c r="Z61" s="206"/>
      <c r="AA61" s="245"/>
      <c r="AB61" s="206"/>
      <c r="AC61" s="245">
        <v>0.60699999999999998</v>
      </c>
      <c r="AD61" s="206"/>
      <c r="AE61" s="245"/>
      <c r="AF61" s="206"/>
      <c r="AG61" s="245"/>
      <c r="AH61" s="206"/>
      <c r="AI61" s="245"/>
      <c r="AJ61" s="206"/>
      <c r="AK61" s="245">
        <f t="shared" si="116"/>
        <v>0.60699999999999998</v>
      </c>
      <c r="AL61" s="245">
        <f t="shared" si="117"/>
        <v>0</v>
      </c>
      <c r="AM61" s="206"/>
    </row>
    <row r="62" spans="1:39" x14ac:dyDescent="0.2">
      <c r="A62" s="215" t="s">
        <v>487</v>
      </c>
      <c r="B62" s="216" t="s">
        <v>804</v>
      </c>
      <c r="C62" s="215" t="s">
        <v>805</v>
      </c>
      <c r="D62" s="206"/>
      <c r="E62" s="244">
        <v>2022</v>
      </c>
      <c r="F62" s="244">
        <v>2022</v>
      </c>
      <c r="G62" s="206"/>
      <c r="H62" s="245">
        <v>0.32800000000000001</v>
      </c>
      <c r="I62" s="206"/>
      <c r="J62" s="206"/>
      <c r="K62" s="245">
        <v>0.32800000000000001</v>
      </c>
      <c r="L62" s="245"/>
      <c r="M62" s="245">
        <f t="shared" si="115"/>
        <v>2.8000000000000025E-2</v>
      </c>
      <c r="N62" s="245">
        <v>0.3</v>
      </c>
      <c r="O62" s="245"/>
      <c r="P62" s="206"/>
      <c r="Q62" s="206"/>
      <c r="R62" s="206"/>
      <c r="S62" s="206"/>
      <c r="T62" s="206"/>
      <c r="U62" s="245"/>
      <c r="V62" s="245"/>
      <c r="W62" s="245"/>
      <c r="X62" s="245"/>
      <c r="Y62" s="206"/>
      <c r="Z62" s="206"/>
      <c r="AA62" s="245"/>
      <c r="AB62" s="206"/>
      <c r="AC62" s="245">
        <v>0.32800000000000001</v>
      </c>
      <c r="AD62" s="206"/>
      <c r="AE62" s="245"/>
      <c r="AF62" s="206"/>
      <c r="AG62" s="245"/>
      <c r="AH62" s="206"/>
      <c r="AI62" s="245"/>
      <c r="AJ62" s="206"/>
      <c r="AK62" s="245">
        <f t="shared" si="116"/>
        <v>0.32800000000000001</v>
      </c>
      <c r="AL62" s="245">
        <f t="shared" si="117"/>
        <v>0</v>
      </c>
      <c r="AM62" s="206"/>
    </row>
    <row r="63" spans="1:39" x14ac:dyDescent="0.2">
      <c r="A63" s="215" t="s">
        <v>487</v>
      </c>
      <c r="B63" s="216" t="s">
        <v>806</v>
      </c>
      <c r="C63" s="215" t="s">
        <v>807</v>
      </c>
      <c r="D63" s="206"/>
      <c r="E63" s="244">
        <v>2022</v>
      </c>
      <c r="F63" s="244">
        <v>2022</v>
      </c>
      <c r="G63" s="206"/>
      <c r="H63" s="245">
        <v>0.32800000000000001</v>
      </c>
      <c r="I63" s="206"/>
      <c r="J63" s="206"/>
      <c r="K63" s="245">
        <v>0.32800000000000001</v>
      </c>
      <c r="L63" s="245"/>
      <c r="M63" s="245">
        <f t="shared" si="115"/>
        <v>2.8000000000000025E-2</v>
      </c>
      <c r="N63" s="245">
        <v>0.3</v>
      </c>
      <c r="O63" s="245"/>
      <c r="P63" s="206"/>
      <c r="Q63" s="206"/>
      <c r="R63" s="206"/>
      <c r="S63" s="206"/>
      <c r="T63" s="206"/>
      <c r="U63" s="245"/>
      <c r="V63" s="245"/>
      <c r="W63" s="245"/>
      <c r="X63" s="245"/>
      <c r="Y63" s="206"/>
      <c r="Z63" s="206"/>
      <c r="AA63" s="245"/>
      <c r="AB63" s="206"/>
      <c r="AC63" s="245">
        <v>0.32800000000000001</v>
      </c>
      <c r="AD63" s="206"/>
      <c r="AE63" s="245"/>
      <c r="AF63" s="206"/>
      <c r="AG63" s="245"/>
      <c r="AH63" s="206"/>
      <c r="AI63" s="245"/>
      <c r="AJ63" s="206"/>
      <c r="AK63" s="245">
        <f t="shared" si="116"/>
        <v>0.32800000000000001</v>
      </c>
      <c r="AL63" s="245">
        <f t="shared" si="117"/>
        <v>0</v>
      </c>
      <c r="AM63" s="206"/>
    </row>
    <row r="64" spans="1:39" x14ac:dyDescent="0.2">
      <c r="A64" s="215" t="s">
        <v>487</v>
      </c>
      <c r="B64" s="216" t="s">
        <v>808</v>
      </c>
      <c r="C64" s="215" t="s">
        <v>809</v>
      </c>
      <c r="D64" s="206"/>
      <c r="E64" s="244">
        <v>2022</v>
      </c>
      <c r="F64" s="244">
        <v>2022</v>
      </c>
      <c r="G64" s="206"/>
      <c r="H64" s="245">
        <v>0.32800000000000001</v>
      </c>
      <c r="I64" s="206"/>
      <c r="J64" s="206"/>
      <c r="K64" s="245">
        <v>0.32800000000000001</v>
      </c>
      <c r="L64" s="245"/>
      <c r="M64" s="245">
        <f t="shared" si="115"/>
        <v>2.8000000000000025E-2</v>
      </c>
      <c r="N64" s="245">
        <v>0.3</v>
      </c>
      <c r="O64" s="245"/>
      <c r="P64" s="206"/>
      <c r="Q64" s="206"/>
      <c r="R64" s="206"/>
      <c r="S64" s="206"/>
      <c r="T64" s="206"/>
      <c r="U64" s="245"/>
      <c r="V64" s="245"/>
      <c r="W64" s="245"/>
      <c r="X64" s="245"/>
      <c r="Y64" s="206"/>
      <c r="Z64" s="206"/>
      <c r="AA64" s="245"/>
      <c r="AB64" s="206"/>
      <c r="AC64" s="245">
        <v>0.32800000000000001</v>
      </c>
      <c r="AD64" s="206"/>
      <c r="AE64" s="245"/>
      <c r="AF64" s="206"/>
      <c r="AG64" s="245"/>
      <c r="AH64" s="206"/>
      <c r="AI64" s="245"/>
      <c r="AJ64" s="206"/>
      <c r="AK64" s="245">
        <f t="shared" si="116"/>
        <v>0.32800000000000001</v>
      </c>
      <c r="AL64" s="245">
        <f t="shared" si="117"/>
        <v>0</v>
      </c>
      <c r="AM64" s="206"/>
    </row>
    <row r="65" spans="1:39" x14ac:dyDescent="0.2">
      <c r="A65" s="215" t="s">
        <v>487</v>
      </c>
      <c r="B65" s="216" t="s">
        <v>810</v>
      </c>
      <c r="C65" s="215" t="s">
        <v>811</v>
      </c>
      <c r="D65" s="206"/>
      <c r="E65" s="244">
        <v>2022</v>
      </c>
      <c r="F65" s="244">
        <v>2022</v>
      </c>
      <c r="G65" s="206"/>
      <c r="H65" s="245">
        <v>0.32800000000000001</v>
      </c>
      <c r="I65" s="206"/>
      <c r="J65" s="206"/>
      <c r="K65" s="245">
        <v>0.32800000000000001</v>
      </c>
      <c r="L65" s="245"/>
      <c r="M65" s="245">
        <f t="shared" si="115"/>
        <v>2.8000000000000025E-2</v>
      </c>
      <c r="N65" s="245">
        <v>0.3</v>
      </c>
      <c r="O65" s="245"/>
      <c r="P65" s="206"/>
      <c r="Q65" s="206"/>
      <c r="R65" s="206"/>
      <c r="S65" s="206"/>
      <c r="T65" s="206"/>
      <c r="U65" s="245"/>
      <c r="V65" s="245"/>
      <c r="W65" s="245"/>
      <c r="X65" s="245"/>
      <c r="Y65" s="206"/>
      <c r="Z65" s="206"/>
      <c r="AA65" s="245"/>
      <c r="AB65" s="206"/>
      <c r="AC65" s="245">
        <v>0.32800000000000001</v>
      </c>
      <c r="AD65" s="206"/>
      <c r="AE65" s="245"/>
      <c r="AF65" s="206"/>
      <c r="AG65" s="245"/>
      <c r="AH65" s="206"/>
      <c r="AI65" s="245"/>
      <c r="AJ65" s="206"/>
      <c r="AK65" s="245">
        <f t="shared" si="116"/>
        <v>0.32800000000000001</v>
      </c>
      <c r="AL65" s="245">
        <f t="shared" si="117"/>
        <v>0</v>
      </c>
      <c r="AM65" s="206"/>
    </row>
    <row r="66" spans="1:39" x14ac:dyDescent="0.2">
      <c r="A66" s="215" t="s">
        <v>487</v>
      </c>
      <c r="B66" s="216" t="s">
        <v>812</v>
      </c>
      <c r="C66" s="215" t="s">
        <v>813</v>
      </c>
      <c r="D66" s="206"/>
      <c r="E66" s="244">
        <v>2022</v>
      </c>
      <c r="F66" s="244">
        <v>2022</v>
      </c>
      <c r="G66" s="206"/>
      <c r="H66" s="245">
        <v>0.32900000000000001</v>
      </c>
      <c r="I66" s="206"/>
      <c r="J66" s="206"/>
      <c r="K66" s="245">
        <v>0.32900000000000001</v>
      </c>
      <c r="L66" s="245"/>
      <c r="M66" s="245">
        <f t="shared" si="115"/>
        <v>2.8000000000000025E-2</v>
      </c>
      <c r="N66" s="245">
        <v>0.30099999999999999</v>
      </c>
      <c r="O66" s="245"/>
      <c r="P66" s="206"/>
      <c r="Q66" s="206"/>
      <c r="R66" s="206"/>
      <c r="S66" s="206"/>
      <c r="T66" s="206"/>
      <c r="U66" s="245"/>
      <c r="V66" s="245"/>
      <c r="W66" s="245"/>
      <c r="X66" s="245"/>
      <c r="Y66" s="206"/>
      <c r="Z66" s="206"/>
      <c r="AA66" s="245"/>
      <c r="AB66" s="206"/>
      <c r="AC66" s="245">
        <v>0.32900000000000001</v>
      </c>
      <c r="AD66" s="206"/>
      <c r="AE66" s="245"/>
      <c r="AF66" s="206"/>
      <c r="AG66" s="245"/>
      <c r="AH66" s="206"/>
      <c r="AI66" s="245"/>
      <c r="AJ66" s="206"/>
      <c r="AK66" s="245">
        <f t="shared" si="116"/>
        <v>0.32900000000000001</v>
      </c>
      <c r="AL66" s="245">
        <f t="shared" si="117"/>
        <v>0</v>
      </c>
      <c r="AM66" s="206"/>
    </row>
    <row r="67" spans="1:39" ht="31.5" x14ac:dyDescent="0.2">
      <c r="A67" s="215" t="s">
        <v>487</v>
      </c>
      <c r="B67" s="216" t="s">
        <v>814</v>
      </c>
      <c r="C67" s="215" t="s">
        <v>815</v>
      </c>
      <c r="D67" s="206"/>
      <c r="E67" s="244">
        <v>2022</v>
      </c>
      <c r="F67" s="244">
        <v>2022</v>
      </c>
      <c r="G67" s="206"/>
      <c r="H67" s="245">
        <v>0.51100000000000001</v>
      </c>
      <c r="I67" s="206"/>
      <c r="J67" s="206"/>
      <c r="K67" s="245">
        <v>0.51100000000000001</v>
      </c>
      <c r="L67" s="245"/>
      <c r="M67" s="245">
        <f t="shared" si="115"/>
        <v>6.4000000000000001E-2</v>
      </c>
      <c r="N67" s="245">
        <v>0.44700000000000001</v>
      </c>
      <c r="O67" s="245"/>
      <c r="P67" s="206"/>
      <c r="Q67" s="206"/>
      <c r="R67" s="206"/>
      <c r="S67" s="206"/>
      <c r="T67" s="206"/>
      <c r="U67" s="245"/>
      <c r="V67" s="245"/>
      <c r="W67" s="245"/>
      <c r="X67" s="245"/>
      <c r="Y67" s="206"/>
      <c r="Z67" s="206"/>
      <c r="AA67" s="245"/>
      <c r="AB67" s="206"/>
      <c r="AC67" s="245">
        <v>0.51100000000000001</v>
      </c>
      <c r="AD67" s="206"/>
      <c r="AE67" s="245"/>
      <c r="AF67" s="206"/>
      <c r="AG67" s="245"/>
      <c r="AH67" s="206"/>
      <c r="AI67" s="245"/>
      <c r="AJ67" s="206"/>
      <c r="AK67" s="245">
        <f t="shared" si="116"/>
        <v>0.51100000000000001</v>
      </c>
      <c r="AL67" s="245">
        <f t="shared" si="117"/>
        <v>0</v>
      </c>
      <c r="AM67" s="206"/>
    </row>
    <row r="68" spans="1:39" x14ac:dyDescent="0.2">
      <c r="A68" s="215" t="s">
        <v>487</v>
      </c>
      <c r="B68" s="216" t="s">
        <v>824</v>
      </c>
      <c r="C68" s="215" t="s">
        <v>825</v>
      </c>
      <c r="D68" s="206"/>
      <c r="E68" s="244">
        <v>2023</v>
      </c>
      <c r="F68" s="244">
        <v>2023</v>
      </c>
      <c r="G68" s="206"/>
      <c r="H68" s="245">
        <v>0.11899999999999999</v>
      </c>
      <c r="I68" s="206"/>
      <c r="J68" s="206"/>
      <c r="K68" s="245">
        <v>0.11899999999999999</v>
      </c>
      <c r="L68" s="245"/>
      <c r="M68" s="245">
        <f t="shared" si="115"/>
        <v>2.6999999999999996E-2</v>
      </c>
      <c r="N68" s="245">
        <v>9.1999999999999998E-2</v>
      </c>
      <c r="O68" s="245"/>
      <c r="P68" s="206"/>
      <c r="Q68" s="206"/>
      <c r="R68" s="206"/>
      <c r="S68" s="206"/>
      <c r="T68" s="206"/>
      <c r="U68" s="245"/>
      <c r="V68" s="245"/>
      <c r="W68" s="245"/>
      <c r="X68" s="245"/>
      <c r="Y68" s="206"/>
      <c r="Z68" s="206"/>
      <c r="AA68" s="245"/>
      <c r="AB68" s="206"/>
      <c r="AC68" s="245"/>
      <c r="AD68" s="206"/>
      <c r="AE68" s="245">
        <v>0.11899999999999999</v>
      </c>
      <c r="AF68" s="206"/>
      <c r="AG68" s="245"/>
      <c r="AH68" s="206"/>
      <c r="AI68" s="245"/>
      <c r="AJ68" s="206"/>
      <c r="AK68" s="245">
        <f t="shared" si="116"/>
        <v>0.11899999999999999</v>
      </c>
      <c r="AL68" s="245">
        <f t="shared" si="117"/>
        <v>0</v>
      </c>
      <c r="AM68" s="206"/>
    </row>
    <row r="69" spans="1:39" x14ac:dyDescent="0.2">
      <c r="A69" s="215" t="s">
        <v>487</v>
      </c>
      <c r="B69" s="216" t="s">
        <v>826</v>
      </c>
      <c r="C69" s="215" t="s">
        <v>827</v>
      </c>
      <c r="D69" s="206"/>
      <c r="E69" s="244">
        <v>2023</v>
      </c>
      <c r="F69" s="244">
        <v>2023</v>
      </c>
      <c r="G69" s="206"/>
      <c r="H69" s="245">
        <v>0.14699999999999999</v>
      </c>
      <c r="I69" s="206"/>
      <c r="J69" s="206"/>
      <c r="K69" s="245">
        <v>0.14699999999999999</v>
      </c>
      <c r="L69" s="245"/>
      <c r="M69" s="245">
        <f t="shared" si="115"/>
        <v>2.7999999999999997E-2</v>
      </c>
      <c r="N69" s="245">
        <v>0.11899999999999999</v>
      </c>
      <c r="O69" s="245"/>
      <c r="P69" s="206"/>
      <c r="Q69" s="206"/>
      <c r="R69" s="206"/>
      <c r="S69" s="206"/>
      <c r="T69" s="206"/>
      <c r="U69" s="245"/>
      <c r="V69" s="245"/>
      <c r="W69" s="245"/>
      <c r="X69" s="245"/>
      <c r="Y69" s="206"/>
      <c r="Z69" s="206"/>
      <c r="AA69" s="245"/>
      <c r="AB69" s="206"/>
      <c r="AC69" s="245"/>
      <c r="AD69" s="206"/>
      <c r="AE69" s="245">
        <v>0.14699999999999999</v>
      </c>
      <c r="AF69" s="206"/>
      <c r="AG69" s="245"/>
      <c r="AH69" s="206"/>
      <c r="AI69" s="245"/>
      <c r="AJ69" s="206"/>
      <c r="AK69" s="245">
        <f t="shared" si="116"/>
        <v>0.14699999999999999</v>
      </c>
      <c r="AL69" s="245">
        <f t="shared" si="117"/>
        <v>0</v>
      </c>
      <c r="AM69" s="206"/>
    </row>
    <row r="70" spans="1:39" x14ac:dyDescent="0.2">
      <c r="A70" s="215" t="s">
        <v>487</v>
      </c>
      <c r="B70" s="216" t="s">
        <v>828</v>
      </c>
      <c r="C70" s="215" t="s">
        <v>829</v>
      </c>
      <c r="D70" s="206"/>
      <c r="E70" s="244">
        <v>2023</v>
      </c>
      <c r="F70" s="244">
        <v>2023</v>
      </c>
      <c r="G70" s="206"/>
      <c r="H70" s="245">
        <v>0.219</v>
      </c>
      <c r="I70" s="206"/>
      <c r="J70" s="206"/>
      <c r="K70" s="245">
        <v>0.219</v>
      </c>
      <c r="L70" s="245"/>
      <c r="M70" s="245">
        <f t="shared" si="115"/>
        <v>2.7999999999999997E-2</v>
      </c>
      <c r="N70" s="245">
        <v>0.191</v>
      </c>
      <c r="O70" s="245"/>
      <c r="P70" s="206"/>
      <c r="Q70" s="206"/>
      <c r="R70" s="206"/>
      <c r="S70" s="206"/>
      <c r="T70" s="206"/>
      <c r="U70" s="245"/>
      <c r="V70" s="245"/>
      <c r="W70" s="245"/>
      <c r="X70" s="245"/>
      <c r="Y70" s="206"/>
      <c r="Z70" s="206"/>
      <c r="AA70" s="245"/>
      <c r="AB70" s="206"/>
      <c r="AC70" s="245"/>
      <c r="AD70" s="206"/>
      <c r="AE70" s="245">
        <v>0.219</v>
      </c>
      <c r="AF70" s="206"/>
      <c r="AG70" s="245"/>
      <c r="AH70" s="206"/>
      <c r="AI70" s="245"/>
      <c r="AJ70" s="206"/>
      <c r="AK70" s="245">
        <f t="shared" si="116"/>
        <v>0.219</v>
      </c>
      <c r="AL70" s="245">
        <f t="shared" si="117"/>
        <v>0</v>
      </c>
      <c r="AM70" s="206"/>
    </row>
    <row r="71" spans="1:39" x14ac:dyDescent="0.2">
      <c r="A71" s="215" t="s">
        <v>487</v>
      </c>
      <c r="B71" s="216" t="s">
        <v>830</v>
      </c>
      <c r="C71" s="215" t="s">
        <v>831</v>
      </c>
      <c r="D71" s="206"/>
      <c r="E71" s="244">
        <v>2023</v>
      </c>
      <c r="F71" s="244">
        <v>2023</v>
      </c>
      <c r="G71" s="206"/>
      <c r="H71" s="245">
        <v>0.28000000000000003</v>
      </c>
      <c r="I71" s="206"/>
      <c r="J71" s="206"/>
      <c r="K71" s="245">
        <v>0.28000000000000003</v>
      </c>
      <c r="L71" s="245"/>
      <c r="M71" s="245">
        <f t="shared" si="115"/>
        <v>2.8000000000000025E-2</v>
      </c>
      <c r="N71" s="245">
        <v>0.252</v>
      </c>
      <c r="O71" s="245"/>
      <c r="P71" s="206"/>
      <c r="Q71" s="206"/>
      <c r="R71" s="206"/>
      <c r="S71" s="206"/>
      <c r="T71" s="206"/>
      <c r="U71" s="245"/>
      <c r="V71" s="245"/>
      <c r="W71" s="245"/>
      <c r="X71" s="245"/>
      <c r="Y71" s="206"/>
      <c r="Z71" s="206"/>
      <c r="AA71" s="245"/>
      <c r="AB71" s="206"/>
      <c r="AC71" s="245"/>
      <c r="AD71" s="206"/>
      <c r="AE71" s="245">
        <v>0.28000000000000003</v>
      </c>
      <c r="AF71" s="206"/>
      <c r="AG71" s="245"/>
      <c r="AH71" s="206"/>
      <c r="AI71" s="245"/>
      <c r="AJ71" s="206"/>
      <c r="AK71" s="245">
        <f t="shared" si="116"/>
        <v>0.28000000000000003</v>
      </c>
      <c r="AL71" s="245">
        <f t="shared" si="117"/>
        <v>0</v>
      </c>
      <c r="AM71" s="206"/>
    </row>
    <row r="72" spans="1:39" x14ac:dyDescent="0.2">
      <c r="A72" s="215" t="s">
        <v>487</v>
      </c>
      <c r="B72" s="216" t="s">
        <v>832</v>
      </c>
      <c r="C72" s="215" t="s">
        <v>833</v>
      </c>
      <c r="D72" s="206"/>
      <c r="E72" s="244">
        <v>2023</v>
      </c>
      <c r="F72" s="244">
        <v>2023</v>
      </c>
      <c r="G72" s="206"/>
      <c r="H72" s="245">
        <v>0.28000000000000003</v>
      </c>
      <c r="I72" s="206"/>
      <c r="J72" s="206"/>
      <c r="K72" s="245">
        <v>0.28000000000000003</v>
      </c>
      <c r="L72" s="245"/>
      <c r="M72" s="245">
        <f t="shared" si="115"/>
        <v>2.8000000000000025E-2</v>
      </c>
      <c r="N72" s="245">
        <v>0.252</v>
      </c>
      <c r="O72" s="245"/>
      <c r="P72" s="206"/>
      <c r="Q72" s="206"/>
      <c r="R72" s="206"/>
      <c r="S72" s="206"/>
      <c r="T72" s="206"/>
      <c r="U72" s="245"/>
      <c r="V72" s="245"/>
      <c r="W72" s="245"/>
      <c r="X72" s="245"/>
      <c r="Y72" s="206"/>
      <c r="Z72" s="206"/>
      <c r="AA72" s="245"/>
      <c r="AB72" s="206"/>
      <c r="AC72" s="245"/>
      <c r="AD72" s="206"/>
      <c r="AE72" s="245">
        <v>0.28000000000000003</v>
      </c>
      <c r="AF72" s="206"/>
      <c r="AG72" s="245"/>
      <c r="AH72" s="206"/>
      <c r="AI72" s="245"/>
      <c r="AJ72" s="206"/>
      <c r="AK72" s="245">
        <f t="shared" si="116"/>
        <v>0.28000000000000003</v>
      </c>
      <c r="AL72" s="245">
        <f t="shared" si="117"/>
        <v>0</v>
      </c>
      <c r="AM72" s="206"/>
    </row>
    <row r="73" spans="1:39" x14ac:dyDescent="0.2">
      <c r="A73" s="215" t="s">
        <v>487</v>
      </c>
      <c r="B73" s="216" t="s">
        <v>834</v>
      </c>
      <c r="C73" s="215" t="s">
        <v>835</v>
      </c>
      <c r="D73" s="206"/>
      <c r="E73" s="244">
        <v>2023</v>
      </c>
      <c r="F73" s="244">
        <v>2023</v>
      </c>
      <c r="G73" s="206"/>
      <c r="H73" s="245">
        <v>0.28000000000000003</v>
      </c>
      <c r="I73" s="206"/>
      <c r="J73" s="206"/>
      <c r="K73" s="245">
        <v>0.28000000000000003</v>
      </c>
      <c r="L73" s="245"/>
      <c r="M73" s="245">
        <f t="shared" si="115"/>
        <v>2.8000000000000025E-2</v>
      </c>
      <c r="N73" s="245">
        <v>0.252</v>
      </c>
      <c r="O73" s="245"/>
      <c r="P73" s="206"/>
      <c r="Q73" s="206"/>
      <c r="R73" s="206"/>
      <c r="S73" s="206"/>
      <c r="T73" s="206"/>
      <c r="U73" s="245"/>
      <c r="V73" s="245"/>
      <c r="W73" s="245"/>
      <c r="X73" s="245"/>
      <c r="Y73" s="206"/>
      <c r="Z73" s="206"/>
      <c r="AA73" s="245"/>
      <c r="AB73" s="206"/>
      <c r="AC73" s="245"/>
      <c r="AD73" s="206"/>
      <c r="AE73" s="245">
        <v>0.28000000000000003</v>
      </c>
      <c r="AF73" s="206"/>
      <c r="AG73" s="245"/>
      <c r="AH73" s="206"/>
      <c r="AI73" s="245"/>
      <c r="AJ73" s="206"/>
      <c r="AK73" s="245">
        <f t="shared" si="116"/>
        <v>0.28000000000000003</v>
      </c>
      <c r="AL73" s="245">
        <f t="shared" si="117"/>
        <v>0</v>
      </c>
      <c r="AM73" s="206"/>
    </row>
    <row r="74" spans="1:39" x14ac:dyDescent="0.2">
      <c r="A74" s="215" t="s">
        <v>487</v>
      </c>
      <c r="B74" s="216" t="s">
        <v>836</v>
      </c>
      <c r="C74" s="215" t="s">
        <v>837</v>
      </c>
      <c r="D74" s="206"/>
      <c r="E74" s="244">
        <v>2023</v>
      </c>
      <c r="F74" s="244">
        <v>2023</v>
      </c>
      <c r="G74" s="206"/>
      <c r="H74" s="245">
        <v>0.27900000000000003</v>
      </c>
      <c r="I74" s="206"/>
      <c r="J74" s="206"/>
      <c r="K74" s="245">
        <v>0.27900000000000003</v>
      </c>
      <c r="L74" s="245"/>
      <c r="M74" s="245">
        <f t="shared" si="115"/>
        <v>2.7000000000000024E-2</v>
      </c>
      <c r="N74" s="245">
        <v>0.252</v>
      </c>
      <c r="O74" s="245"/>
      <c r="P74" s="206"/>
      <c r="Q74" s="206"/>
      <c r="R74" s="206"/>
      <c r="S74" s="206"/>
      <c r="T74" s="206"/>
      <c r="U74" s="245"/>
      <c r="V74" s="245"/>
      <c r="W74" s="245"/>
      <c r="X74" s="245"/>
      <c r="Y74" s="206"/>
      <c r="Z74" s="206"/>
      <c r="AA74" s="245"/>
      <c r="AB74" s="206"/>
      <c r="AC74" s="245"/>
      <c r="AD74" s="206"/>
      <c r="AE74" s="245">
        <v>0.27900000000000003</v>
      </c>
      <c r="AF74" s="206"/>
      <c r="AG74" s="245"/>
      <c r="AH74" s="206"/>
      <c r="AI74" s="245"/>
      <c r="AJ74" s="206"/>
      <c r="AK74" s="245">
        <f t="shared" si="116"/>
        <v>0.27900000000000003</v>
      </c>
      <c r="AL74" s="245">
        <f t="shared" si="117"/>
        <v>0</v>
      </c>
      <c r="AM74" s="206"/>
    </row>
    <row r="75" spans="1:39" x14ac:dyDescent="0.2">
      <c r="A75" s="215" t="s">
        <v>487</v>
      </c>
      <c r="B75" s="216" t="s">
        <v>838</v>
      </c>
      <c r="C75" s="215" t="s">
        <v>839</v>
      </c>
      <c r="D75" s="206"/>
      <c r="E75" s="244">
        <v>2023</v>
      </c>
      <c r="F75" s="244">
        <v>2023</v>
      </c>
      <c r="G75" s="206"/>
      <c r="H75" s="245">
        <v>0.34</v>
      </c>
      <c r="I75" s="206"/>
      <c r="J75" s="206"/>
      <c r="K75" s="245">
        <v>0.34</v>
      </c>
      <c r="L75" s="245"/>
      <c r="M75" s="245">
        <f t="shared" si="115"/>
        <v>2.8000000000000025E-2</v>
      </c>
      <c r="N75" s="245">
        <v>0.312</v>
      </c>
      <c r="O75" s="245"/>
      <c r="P75" s="206"/>
      <c r="Q75" s="206"/>
      <c r="R75" s="206"/>
      <c r="S75" s="206"/>
      <c r="T75" s="206"/>
      <c r="U75" s="245"/>
      <c r="V75" s="245"/>
      <c r="W75" s="245"/>
      <c r="X75" s="245"/>
      <c r="Y75" s="206"/>
      <c r="Z75" s="206"/>
      <c r="AA75" s="245"/>
      <c r="AB75" s="206"/>
      <c r="AC75" s="245"/>
      <c r="AD75" s="206"/>
      <c r="AE75" s="245">
        <v>0.34</v>
      </c>
      <c r="AF75" s="206"/>
      <c r="AG75" s="245"/>
      <c r="AH75" s="206"/>
      <c r="AI75" s="245"/>
      <c r="AJ75" s="206"/>
      <c r="AK75" s="245">
        <f t="shared" si="116"/>
        <v>0.34</v>
      </c>
      <c r="AL75" s="245">
        <f t="shared" si="117"/>
        <v>0</v>
      </c>
      <c r="AM75" s="206"/>
    </row>
    <row r="76" spans="1:39" x14ac:dyDescent="0.2">
      <c r="A76" s="215" t="s">
        <v>487</v>
      </c>
      <c r="B76" s="216" t="s">
        <v>840</v>
      </c>
      <c r="C76" s="215" t="s">
        <v>841</v>
      </c>
      <c r="D76" s="206"/>
      <c r="E76" s="244">
        <v>2023</v>
      </c>
      <c r="F76" s="244">
        <v>2023</v>
      </c>
      <c r="G76" s="206"/>
      <c r="H76" s="245">
        <v>0.34</v>
      </c>
      <c r="I76" s="206"/>
      <c r="J76" s="206"/>
      <c r="K76" s="245">
        <v>0.34</v>
      </c>
      <c r="L76" s="245"/>
      <c r="M76" s="245">
        <f t="shared" si="115"/>
        <v>2.8000000000000025E-2</v>
      </c>
      <c r="N76" s="245">
        <v>0.312</v>
      </c>
      <c r="O76" s="245"/>
      <c r="P76" s="206"/>
      <c r="Q76" s="206"/>
      <c r="R76" s="206"/>
      <c r="S76" s="206"/>
      <c r="T76" s="206"/>
      <c r="U76" s="245"/>
      <c r="V76" s="245"/>
      <c r="W76" s="245"/>
      <c r="X76" s="245"/>
      <c r="Y76" s="206"/>
      <c r="Z76" s="206"/>
      <c r="AA76" s="245"/>
      <c r="AB76" s="206"/>
      <c r="AC76" s="245"/>
      <c r="AD76" s="206"/>
      <c r="AE76" s="245">
        <v>0.34</v>
      </c>
      <c r="AF76" s="206"/>
      <c r="AG76" s="245"/>
      <c r="AH76" s="206"/>
      <c r="AI76" s="245"/>
      <c r="AJ76" s="206"/>
      <c r="AK76" s="245">
        <f t="shared" si="116"/>
        <v>0.34</v>
      </c>
      <c r="AL76" s="245">
        <f t="shared" si="117"/>
        <v>0</v>
      </c>
      <c r="AM76" s="206"/>
    </row>
    <row r="77" spans="1:39" x14ac:dyDescent="0.2">
      <c r="A77" s="215" t="s">
        <v>487</v>
      </c>
      <c r="B77" s="216" t="s">
        <v>842</v>
      </c>
      <c r="C77" s="215" t="s">
        <v>843</v>
      </c>
      <c r="D77" s="206"/>
      <c r="E77" s="244">
        <v>2023</v>
      </c>
      <c r="F77" s="244">
        <v>2023</v>
      </c>
      <c r="G77" s="206"/>
      <c r="H77" s="245">
        <v>0.34</v>
      </c>
      <c r="I77" s="206"/>
      <c r="J77" s="206"/>
      <c r="K77" s="245">
        <v>0.34</v>
      </c>
      <c r="L77" s="245"/>
      <c r="M77" s="245">
        <f t="shared" si="115"/>
        <v>2.8000000000000025E-2</v>
      </c>
      <c r="N77" s="245">
        <v>0.312</v>
      </c>
      <c r="O77" s="245"/>
      <c r="P77" s="206"/>
      <c r="Q77" s="206"/>
      <c r="R77" s="206"/>
      <c r="S77" s="206"/>
      <c r="T77" s="206"/>
      <c r="U77" s="245"/>
      <c r="V77" s="245"/>
      <c r="W77" s="245"/>
      <c r="X77" s="245"/>
      <c r="Y77" s="206"/>
      <c r="Z77" s="206"/>
      <c r="AA77" s="245"/>
      <c r="AB77" s="206"/>
      <c r="AC77" s="245"/>
      <c r="AD77" s="206"/>
      <c r="AE77" s="245">
        <v>0.34</v>
      </c>
      <c r="AF77" s="206"/>
      <c r="AG77" s="245"/>
      <c r="AH77" s="206"/>
      <c r="AI77" s="245"/>
      <c r="AJ77" s="206"/>
      <c r="AK77" s="245">
        <f t="shared" si="116"/>
        <v>0.34</v>
      </c>
      <c r="AL77" s="245">
        <f t="shared" si="117"/>
        <v>0</v>
      </c>
      <c r="AM77" s="206"/>
    </row>
    <row r="78" spans="1:39" x14ac:dyDescent="0.2">
      <c r="A78" s="215" t="s">
        <v>487</v>
      </c>
      <c r="B78" s="216" t="s">
        <v>844</v>
      </c>
      <c r="C78" s="215" t="s">
        <v>845</v>
      </c>
      <c r="D78" s="206"/>
      <c r="E78" s="244">
        <v>2023</v>
      </c>
      <c r="F78" s="244">
        <v>2023</v>
      </c>
      <c r="G78" s="206"/>
      <c r="H78" s="245">
        <v>0.34</v>
      </c>
      <c r="I78" s="206"/>
      <c r="J78" s="206"/>
      <c r="K78" s="245">
        <v>0.34</v>
      </c>
      <c r="L78" s="245"/>
      <c r="M78" s="245">
        <f t="shared" si="115"/>
        <v>2.8000000000000025E-2</v>
      </c>
      <c r="N78" s="245">
        <v>0.312</v>
      </c>
      <c r="O78" s="245"/>
      <c r="P78" s="206"/>
      <c r="Q78" s="206"/>
      <c r="R78" s="206"/>
      <c r="S78" s="206"/>
      <c r="T78" s="206"/>
      <c r="U78" s="245"/>
      <c r="V78" s="245"/>
      <c r="W78" s="245"/>
      <c r="X78" s="245"/>
      <c r="Y78" s="206"/>
      <c r="Z78" s="206"/>
      <c r="AA78" s="245"/>
      <c r="AB78" s="206"/>
      <c r="AC78" s="245"/>
      <c r="AD78" s="206"/>
      <c r="AE78" s="245">
        <v>0.34</v>
      </c>
      <c r="AF78" s="206"/>
      <c r="AG78" s="245"/>
      <c r="AH78" s="206"/>
      <c r="AI78" s="245"/>
      <c r="AJ78" s="206"/>
      <c r="AK78" s="245">
        <f t="shared" si="116"/>
        <v>0.34</v>
      </c>
      <c r="AL78" s="245">
        <f t="shared" si="117"/>
        <v>0</v>
      </c>
      <c r="AM78" s="206"/>
    </row>
    <row r="79" spans="1:39" x14ac:dyDescent="0.2">
      <c r="A79" s="215" t="s">
        <v>487</v>
      </c>
      <c r="B79" s="216" t="s">
        <v>846</v>
      </c>
      <c r="C79" s="215" t="s">
        <v>847</v>
      </c>
      <c r="D79" s="206"/>
      <c r="E79" s="244">
        <v>2023</v>
      </c>
      <c r="F79" s="244">
        <v>2023</v>
      </c>
      <c r="G79" s="206"/>
      <c r="H79" s="245">
        <v>0.34</v>
      </c>
      <c r="I79" s="206"/>
      <c r="J79" s="206"/>
      <c r="K79" s="245">
        <v>0.34</v>
      </c>
      <c r="L79" s="245"/>
      <c r="M79" s="245">
        <f t="shared" si="115"/>
        <v>2.8000000000000025E-2</v>
      </c>
      <c r="N79" s="245">
        <v>0.312</v>
      </c>
      <c r="O79" s="245"/>
      <c r="P79" s="206"/>
      <c r="Q79" s="206"/>
      <c r="R79" s="206"/>
      <c r="S79" s="206"/>
      <c r="T79" s="206"/>
      <c r="U79" s="245"/>
      <c r="V79" s="245"/>
      <c r="W79" s="245"/>
      <c r="X79" s="245"/>
      <c r="Y79" s="206"/>
      <c r="Z79" s="206"/>
      <c r="AA79" s="245"/>
      <c r="AB79" s="206"/>
      <c r="AC79" s="245"/>
      <c r="AD79" s="206"/>
      <c r="AE79" s="245">
        <v>0.34</v>
      </c>
      <c r="AF79" s="206"/>
      <c r="AG79" s="245"/>
      <c r="AH79" s="206"/>
      <c r="AI79" s="245"/>
      <c r="AJ79" s="206"/>
      <c r="AK79" s="245">
        <f t="shared" si="116"/>
        <v>0.34</v>
      </c>
      <c r="AL79" s="245">
        <f t="shared" si="117"/>
        <v>0</v>
      </c>
      <c r="AM79" s="206"/>
    </row>
    <row r="80" spans="1:39" x14ac:dyDescent="0.2">
      <c r="A80" s="215" t="s">
        <v>487</v>
      </c>
      <c r="B80" s="216" t="s">
        <v>848</v>
      </c>
      <c r="C80" s="215" t="s">
        <v>849</v>
      </c>
      <c r="D80" s="206"/>
      <c r="E80" s="244">
        <v>2023</v>
      </c>
      <c r="F80" s="244">
        <v>2023</v>
      </c>
      <c r="G80" s="206"/>
      <c r="H80" s="245">
        <v>0.34</v>
      </c>
      <c r="I80" s="206"/>
      <c r="J80" s="206"/>
      <c r="K80" s="245">
        <v>0.34</v>
      </c>
      <c r="L80" s="245"/>
      <c r="M80" s="245">
        <f t="shared" si="115"/>
        <v>2.8000000000000025E-2</v>
      </c>
      <c r="N80" s="245">
        <v>0.312</v>
      </c>
      <c r="O80" s="245"/>
      <c r="P80" s="206"/>
      <c r="Q80" s="206"/>
      <c r="R80" s="206"/>
      <c r="S80" s="206"/>
      <c r="T80" s="206"/>
      <c r="U80" s="245"/>
      <c r="V80" s="245"/>
      <c r="W80" s="245"/>
      <c r="X80" s="245"/>
      <c r="Y80" s="206"/>
      <c r="Z80" s="206"/>
      <c r="AA80" s="245"/>
      <c r="AB80" s="206"/>
      <c r="AC80" s="245"/>
      <c r="AD80" s="206"/>
      <c r="AE80" s="245">
        <v>0.34</v>
      </c>
      <c r="AF80" s="206"/>
      <c r="AG80" s="245"/>
      <c r="AH80" s="206"/>
      <c r="AI80" s="245"/>
      <c r="AJ80" s="206"/>
      <c r="AK80" s="245">
        <f t="shared" si="116"/>
        <v>0.34</v>
      </c>
      <c r="AL80" s="245">
        <f t="shared" si="117"/>
        <v>0</v>
      </c>
      <c r="AM80" s="206"/>
    </row>
    <row r="81" spans="1:39" x14ac:dyDescent="0.2">
      <c r="A81" s="215" t="s">
        <v>487</v>
      </c>
      <c r="B81" s="216" t="s">
        <v>850</v>
      </c>
      <c r="C81" s="215" t="s">
        <v>851</v>
      </c>
      <c r="D81" s="206"/>
      <c r="E81" s="244">
        <v>2023</v>
      </c>
      <c r="F81" s="244">
        <v>2023</v>
      </c>
      <c r="G81" s="206"/>
      <c r="H81" s="245">
        <v>0.33900000000000002</v>
      </c>
      <c r="I81" s="206"/>
      <c r="J81" s="206"/>
      <c r="K81" s="245">
        <v>0.33900000000000002</v>
      </c>
      <c r="L81" s="245"/>
      <c r="M81" s="245">
        <f t="shared" si="115"/>
        <v>2.8000000000000025E-2</v>
      </c>
      <c r="N81" s="245">
        <v>0.311</v>
      </c>
      <c r="O81" s="245"/>
      <c r="P81" s="206"/>
      <c r="Q81" s="206"/>
      <c r="R81" s="206"/>
      <c r="S81" s="206"/>
      <c r="T81" s="206"/>
      <c r="U81" s="245"/>
      <c r="V81" s="245"/>
      <c r="W81" s="245"/>
      <c r="X81" s="245"/>
      <c r="Y81" s="206"/>
      <c r="Z81" s="206"/>
      <c r="AA81" s="245"/>
      <c r="AB81" s="206"/>
      <c r="AC81" s="245"/>
      <c r="AD81" s="206"/>
      <c r="AE81" s="245">
        <v>0.33900000000000002</v>
      </c>
      <c r="AF81" s="206"/>
      <c r="AG81" s="245"/>
      <c r="AH81" s="206"/>
      <c r="AI81" s="245"/>
      <c r="AJ81" s="206"/>
      <c r="AK81" s="245">
        <f t="shared" si="116"/>
        <v>0.33900000000000002</v>
      </c>
      <c r="AL81" s="245">
        <f t="shared" si="117"/>
        <v>0</v>
      </c>
      <c r="AM81" s="206"/>
    </row>
    <row r="82" spans="1:39" ht="31.5" x14ac:dyDescent="0.2">
      <c r="A82" s="215" t="s">
        <v>487</v>
      </c>
      <c r="B82" s="216" t="s">
        <v>852</v>
      </c>
      <c r="C82" s="215" t="s">
        <v>853</v>
      </c>
      <c r="D82" s="206"/>
      <c r="E82" s="244">
        <v>2023</v>
      </c>
      <c r="F82" s="244">
        <v>2023</v>
      </c>
      <c r="G82" s="206"/>
      <c r="H82" s="245">
        <v>0.871</v>
      </c>
      <c r="I82" s="206"/>
      <c r="J82" s="206"/>
      <c r="K82" s="245">
        <v>0.871</v>
      </c>
      <c r="L82" s="245"/>
      <c r="M82" s="245">
        <f t="shared" si="115"/>
        <v>5.600000000000005E-2</v>
      </c>
      <c r="N82" s="245">
        <v>0.81499999999999995</v>
      </c>
      <c r="O82" s="245"/>
      <c r="P82" s="206"/>
      <c r="Q82" s="206"/>
      <c r="R82" s="206"/>
      <c r="S82" s="206"/>
      <c r="T82" s="206"/>
      <c r="U82" s="245"/>
      <c r="V82" s="245"/>
      <c r="W82" s="245"/>
      <c r="X82" s="245"/>
      <c r="Y82" s="206"/>
      <c r="Z82" s="206"/>
      <c r="AA82" s="245"/>
      <c r="AB82" s="206"/>
      <c r="AC82" s="245"/>
      <c r="AD82" s="206"/>
      <c r="AE82" s="245">
        <v>0.871</v>
      </c>
      <c r="AF82" s="206"/>
      <c r="AG82" s="245"/>
      <c r="AH82" s="206"/>
      <c r="AI82" s="245"/>
      <c r="AJ82" s="206"/>
      <c r="AK82" s="245">
        <f t="shared" si="116"/>
        <v>0.871</v>
      </c>
      <c r="AL82" s="245">
        <f t="shared" si="117"/>
        <v>0</v>
      </c>
      <c r="AM82" s="206"/>
    </row>
    <row r="83" spans="1:39" ht="31.5" x14ac:dyDescent="0.2">
      <c r="A83" s="215" t="s">
        <v>487</v>
      </c>
      <c r="B83" s="216" t="s">
        <v>854</v>
      </c>
      <c r="C83" s="215" t="s">
        <v>855</v>
      </c>
      <c r="D83" s="206"/>
      <c r="E83" s="244">
        <v>2023</v>
      </c>
      <c r="F83" s="244">
        <v>2023</v>
      </c>
      <c r="G83" s="206"/>
      <c r="H83" s="245">
        <v>0.64800000000000002</v>
      </c>
      <c r="I83" s="206"/>
      <c r="J83" s="206"/>
      <c r="K83" s="245">
        <v>0.64800000000000002</v>
      </c>
      <c r="L83" s="245"/>
      <c r="M83" s="245">
        <f t="shared" si="115"/>
        <v>6.4000000000000057E-2</v>
      </c>
      <c r="N83" s="245">
        <v>0.58399999999999996</v>
      </c>
      <c r="O83" s="245"/>
      <c r="P83" s="206"/>
      <c r="Q83" s="206"/>
      <c r="R83" s="206"/>
      <c r="S83" s="206"/>
      <c r="T83" s="206"/>
      <c r="U83" s="245"/>
      <c r="V83" s="245"/>
      <c r="W83" s="245"/>
      <c r="X83" s="245"/>
      <c r="Y83" s="206"/>
      <c r="Z83" s="206"/>
      <c r="AA83" s="245"/>
      <c r="AB83" s="206"/>
      <c r="AC83" s="245"/>
      <c r="AD83" s="206"/>
      <c r="AE83" s="245">
        <v>0.64800000000000002</v>
      </c>
      <c r="AF83" s="206"/>
      <c r="AG83" s="245"/>
      <c r="AH83" s="206"/>
      <c r="AI83" s="245"/>
      <c r="AJ83" s="206"/>
      <c r="AK83" s="245">
        <f t="shared" si="116"/>
        <v>0.64800000000000002</v>
      </c>
      <c r="AL83" s="245">
        <f t="shared" si="117"/>
        <v>0</v>
      </c>
      <c r="AM83" s="206"/>
    </row>
    <row r="84" spans="1:39" x14ac:dyDescent="0.2">
      <c r="A84" s="215" t="s">
        <v>487</v>
      </c>
      <c r="B84" s="216" t="s">
        <v>884</v>
      </c>
      <c r="C84" s="215" t="s">
        <v>885</v>
      </c>
      <c r="D84" s="206"/>
      <c r="E84" s="244">
        <v>2024</v>
      </c>
      <c r="F84" s="244">
        <v>2024</v>
      </c>
      <c r="G84" s="206"/>
      <c r="H84" s="245">
        <v>0.2</v>
      </c>
      <c r="I84" s="206"/>
      <c r="J84" s="206"/>
      <c r="K84" s="245">
        <v>0.2</v>
      </c>
      <c r="L84" s="245"/>
      <c r="M84" s="245">
        <f t="shared" si="115"/>
        <v>7.0000000000000007E-2</v>
      </c>
      <c r="N84" s="245">
        <v>0.13</v>
      </c>
      <c r="O84" s="245"/>
      <c r="P84" s="206"/>
      <c r="Q84" s="206"/>
      <c r="R84" s="206"/>
      <c r="S84" s="206"/>
      <c r="T84" s="206"/>
      <c r="U84" s="245"/>
      <c r="V84" s="245"/>
      <c r="W84" s="245"/>
      <c r="X84" s="245"/>
      <c r="Y84" s="206"/>
      <c r="Z84" s="206"/>
      <c r="AA84" s="245"/>
      <c r="AB84" s="206"/>
      <c r="AC84" s="245"/>
      <c r="AD84" s="206"/>
      <c r="AE84" s="245"/>
      <c r="AF84" s="206"/>
      <c r="AG84" s="245">
        <v>0.2</v>
      </c>
      <c r="AH84" s="206"/>
      <c r="AI84" s="245"/>
      <c r="AJ84" s="206"/>
      <c r="AK84" s="245">
        <f t="shared" si="116"/>
        <v>0.2</v>
      </c>
      <c r="AL84" s="245">
        <f t="shared" si="117"/>
        <v>0</v>
      </c>
      <c r="AM84" s="206"/>
    </row>
    <row r="85" spans="1:39" x14ac:dyDescent="0.2">
      <c r="A85" s="215" t="s">
        <v>487</v>
      </c>
      <c r="B85" s="216" t="s">
        <v>886</v>
      </c>
      <c r="C85" s="215" t="s">
        <v>887</v>
      </c>
      <c r="D85" s="206"/>
      <c r="E85" s="244">
        <v>2024</v>
      </c>
      <c r="F85" s="244">
        <v>2024</v>
      </c>
      <c r="G85" s="206"/>
      <c r="H85" s="245">
        <v>0.2</v>
      </c>
      <c r="I85" s="206"/>
      <c r="J85" s="206"/>
      <c r="K85" s="245">
        <v>0.2</v>
      </c>
      <c r="L85" s="245"/>
      <c r="M85" s="245">
        <f t="shared" si="115"/>
        <v>7.0000000000000007E-2</v>
      </c>
      <c r="N85" s="245">
        <v>0.13</v>
      </c>
      <c r="O85" s="245"/>
      <c r="P85" s="206"/>
      <c r="Q85" s="206"/>
      <c r="R85" s="206"/>
      <c r="S85" s="206"/>
      <c r="T85" s="206"/>
      <c r="U85" s="245"/>
      <c r="V85" s="245"/>
      <c r="W85" s="245"/>
      <c r="X85" s="245"/>
      <c r="Y85" s="206"/>
      <c r="Z85" s="206"/>
      <c r="AA85" s="245"/>
      <c r="AB85" s="206"/>
      <c r="AC85" s="245"/>
      <c r="AD85" s="206"/>
      <c r="AE85" s="245"/>
      <c r="AF85" s="206"/>
      <c r="AG85" s="245">
        <v>0.2</v>
      </c>
      <c r="AH85" s="206"/>
      <c r="AI85" s="245"/>
      <c r="AJ85" s="206"/>
      <c r="AK85" s="245">
        <f t="shared" si="116"/>
        <v>0.2</v>
      </c>
      <c r="AL85" s="245">
        <f t="shared" si="117"/>
        <v>0</v>
      </c>
      <c r="AM85" s="206"/>
    </row>
    <row r="86" spans="1:39" x14ac:dyDescent="0.2">
      <c r="A86" s="215" t="s">
        <v>487</v>
      </c>
      <c r="B86" s="216" t="s">
        <v>888</v>
      </c>
      <c r="C86" s="215" t="s">
        <v>889</v>
      </c>
      <c r="D86" s="206"/>
      <c r="E86" s="244">
        <v>2024</v>
      </c>
      <c r="F86" s="244">
        <v>2024</v>
      </c>
      <c r="G86" s="206"/>
      <c r="H86" s="245">
        <v>0.2</v>
      </c>
      <c r="I86" s="206"/>
      <c r="J86" s="206"/>
      <c r="K86" s="245">
        <v>0.2</v>
      </c>
      <c r="L86" s="245"/>
      <c r="M86" s="245">
        <f t="shared" si="115"/>
        <v>7.0000000000000007E-2</v>
      </c>
      <c r="N86" s="245">
        <v>0.13</v>
      </c>
      <c r="O86" s="245"/>
      <c r="P86" s="206"/>
      <c r="Q86" s="206"/>
      <c r="R86" s="206"/>
      <c r="S86" s="206"/>
      <c r="T86" s="206"/>
      <c r="U86" s="245"/>
      <c r="V86" s="245"/>
      <c r="W86" s="245"/>
      <c r="X86" s="245"/>
      <c r="Y86" s="206"/>
      <c r="Z86" s="206"/>
      <c r="AA86" s="245"/>
      <c r="AB86" s="206"/>
      <c r="AC86" s="245"/>
      <c r="AD86" s="206"/>
      <c r="AE86" s="245"/>
      <c r="AF86" s="206"/>
      <c r="AG86" s="245">
        <v>0.2</v>
      </c>
      <c r="AH86" s="206"/>
      <c r="AI86" s="245"/>
      <c r="AJ86" s="206"/>
      <c r="AK86" s="245">
        <f t="shared" si="116"/>
        <v>0.2</v>
      </c>
      <c r="AL86" s="245">
        <f t="shared" si="117"/>
        <v>0</v>
      </c>
      <c r="AM86" s="206"/>
    </row>
    <row r="87" spans="1:39" x14ac:dyDescent="0.2">
      <c r="A87" s="215" t="s">
        <v>487</v>
      </c>
      <c r="B87" s="216" t="s">
        <v>890</v>
      </c>
      <c r="C87" s="215" t="s">
        <v>891</v>
      </c>
      <c r="D87" s="206"/>
      <c r="E87" s="244">
        <v>2024</v>
      </c>
      <c r="F87" s="244">
        <v>2024</v>
      </c>
      <c r="G87" s="206"/>
      <c r="H87" s="245">
        <v>0.20100000000000001</v>
      </c>
      <c r="I87" s="206"/>
      <c r="J87" s="206"/>
      <c r="K87" s="245">
        <v>0.20100000000000001</v>
      </c>
      <c r="L87" s="245"/>
      <c r="M87" s="245">
        <f t="shared" si="115"/>
        <v>7.2000000000000008E-2</v>
      </c>
      <c r="N87" s="245">
        <v>0.129</v>
      </c>
      <c r="O87" s="245"/>
      <c r="P87" s="206"/>
      <c r="Q87" s="206"/>
      <c r="R87" s="206"/>
      <c r="S87" s="206"/>
      <c r="T87" s="206"/>
      <c r="U87" s="245"/>
      <c r="V87" s="245"/>
      <c r="W87" s="245"/>
      <c r="X87" s="245"/>
      <c r="Y87" s="206"/>
      <c r="Z87" s="206"/>
      <c r="AA87" s="245"/>
      <c r="AB87" s="206"/>
      <c r="AC87" s="245"/>
      <c r="AD87" s="206"/>
      <c r="AE87" s="245"/>
      <c r="AF87" s="206"/>
      <c r="AG87" s="245">
        <v>0.20100000000000001</v>
      </c>
      <c r="AH87" s="206"/>
      <c r="AI87" s="245"/>
      <c r="AJ87" s="206"/>
      <c r="AK87" s="245">
        <f t="shared" si="116"/>
        <v>0.20100000000000001</v>
      </c>
      <c r="AL87" s="245">
        <f t="shared" si="117"/>
        <v>0</v>
      </c>
      <c r="AM87" s="206"/>
    </row>
    <row r="88" spans="1:39" x14ac:dyDescent="0.2">
      <c r="A88" s="215" t="s">
        <v>487</v>
      </c>
      <c r="B88" s="216" t="s">
        <v>892</v>
      </c>
      <c r="C88" s="215" t="s">
        <v>893</v>
      </c>
      <c r="D88" s="206"/>
      <c r="E88" s="244">
        <v>2024</v>
      </c>
      <c r="F88" s="244">
        <v>2024</v>
      </c>
      <c r="G88" s="206"/>
      <c r="H88" s="245">
        <v>0.20100000000000001</v>
      </c>
      <c r="I88" s="206"/>
      <c r="J88" s="206"/>
      <c r="K88" s="245">
        <v>0.20100000000000001</v>
      </c>
      <c r="L88" s="245"/>
      <c r="M88" s="245">
        <f t="shared" si="115"/>
        <v>7.2000000000000008E-2</v>
      </c>
      <c r="N88" s="245">
        <v>0.129</v>
      </c>
      <c r="O88" s="245"/>
      <c r="P88" s="206"/>
      <c r="Q88" s="206"/>
      <c r="R88" s="206"/>
      <c r="S88" s="206"/>
      <c r="T88" s="206"/>
      <c r="U88" s="245"/>
      <c r="V88" s="245"/>
      <c r="W88" s="245"/>
      <c r="X88" s="245"/>
      <c r="Y88" s="206"/>
      <c r="Z88" s="206"/>
      <c r="AA88" s="245"/>
      <c r="AB88" s="206"/>
      <c r="AC88" s="245"/>
      <c r="AD88" s="206"/>
      <c r="AE88" s="245"/>
      <c r="AF88" s="206"/>
      <c r="AG88" s="245">
        <v>0.20100000000000001</v>
      </c>
      <c r="AH88" s="206"/>
      <c r="AI88" s="245"/>
      <c r="AJ88" s="206"/>
      <c r="AK88" s="245">
        <f t="shared" si="116"/>
        <v>0.20100000000000001</v>
      </c>
      <c r="AL88" s="245">
        <f t="shared" si="117"/>
        <v>0</v>
      </c>
      <c r="AM88" s="206"/>
    </row>
    <row r="89" spans="1:39" ht="31.5" x14ac:dyDescent="0.2">
      <c r="A89" s="215" t="s">
        <v>487</v>
      </c>
      <c r="B89" s="216" t="s">
        <v>900</v>
      </c>
      <c r="C89" s="215" t="s">
        <v>901</v>
      </c>
      <c r="D89" s="206"/>
      <c r="E89" s="244">
        <v>2025</v>
      </c>
      <c r="F89" s="244">
        <v>2025</v>
      </c>
      <c r="G89" s="206"/>
      <c r="H89" s="245">
        <v>0.55300000000000005</v>
      </c>
      <c r="I89" s="206"/>
      <c r="J89" s="206"/>
      <c r="K89" s="245">
        <v>0.55300000000000005</v>
      </c>
      <c r="L89" s="245"/>
      <c r="M89" s="245">
        <f t="shared" si="115"/>
        <v>6.3000000000000056E-2</v>
      </c>
      <c r="N89" s="245">
        <v>0.49</v>
      </c>
      <c r="O89" s="245"/>
      <c r="P89" s="206"/>
      <c r="Q89" s="206"/>
      <c r="R89" s="206"/>
      <c r="S89" s="206"/>
      <c r="T89" s="206"/>
      <c r="U89" s="245"/>
      <c r="V89" s="245"/>
      <c r="W89" s="245"/>
      <c r="X89" s="245"/>
      <c r="Y89" s="206"/>
      <c r="Z89" s="206"/>
      <c r="AA89" s="245"/>
      <c r="AB89" s="206"/>
      <c r="AC89" s="245"/>
      <c r="AD89" s="206"/>
      <c r="AE89" s="245"/>
      <c r="AF89" s="206"/>
      <c r="AG89" s="245"/>
      <c r="AH89" s="206"/>
      <c r="AI89" s="245">
        <v>0.55300000000000005</v>
      </c>
      <c r="AJ89" s="206"/>
      <c r="AK89" s="245">
        <f t="shared" si="116"/>
        <v>0.55300000000000005</v>
      </c>
      <c r="AL89" s="245">
        <f t="shared" si="117"/>
        <v>0</v>
      </c>
      <c r="AM89" s="206"/>
    </row>
    <row r="90" spans="1:39" x14ac:dyDescent="0.2">
      <c r="A90" s="215" t="s">
        <v>487</v>
      </c>
      <c r="B90" s="216" t="s">
        <v>902</v>
      </c>
      <c r="C90" s="215" t="s">
        <v>903</v>
      </c>
      <c r="D90" s="206"/>
      <c r="E90" s="244">
        <v>2025</v>
      </c>
      <c r="F90" s="244">
        <v>2025</v>
      </c>
      <c r="G90" s="206"/>
      <c r="H90" s="245">
        <v>0.78300000000000003</v>
      </c>
      <c r="I90" s="206"/>
      <c r="J90" s="206"/>
      <c r="K90" s="245">
        <v>0.78300000000000003</v>
      </c>
      <c r="L90" s="245"/>
      <c r="M90" s="245">
        <f t="shared" si="115"/>
        <v>6.4000000000000057E-2</v>
      </c>
      <c r="N90" s="245">
        <v>0.71899999999999997</v>
      </c>
      <c r="O90" s="245"/>
      <c r="P90" s="206"/>
      <c r="Q90" s="206"/>
      <c r="R90" s="206"/>
      <c r="S90" s="206"/>
      <c r="T90" s="206"/>
      <c r="U90" s="245"/>
      <c r="V90" s="245"/>
      <c r="W90" s="245"/>
      <c r="X90" s="245"/>
      <c r="Y90" s="206"/>
      <c r="Z90" s="206"/>
      <c r="AA90" s="245"/>
      <c r="AB90" s="206"/>
      <c r="AC90" s="245"/>
      <c r="AD90" s="206"/>
      <c r="AE90" s="245"/>
      <c r="AF90" s="206"/>
      <c r="AG90" s="245"/>
      <c r="AH90" s="206"/>
      <c r="AI90" s="245">
        <v>0.78300000000000003</v>
      </c>
      <c r="AJ90" s="206"/>
      <c r="AK90" s="245">
        <f t="shared" si="116"/>
        <v>0.78300000000000003</v>
      </c>
      <c r="AL90" s="245">
        <f t="shared" si="117"/>
        <v>0</v>
      </c>
      <c r="AM90" s="206"/>
    </row>
    <row r="91" spans="1:39" ht="31.5" x14ac:dyDescent="0.2">
      <c r="A91" s="215" t="s">
        <v>487</v>
      </c>
      <c r="B91" s="216" t="s">
        <v>904</v>
      </c>
      <c r="C91" s="215" t="s">
        <v>905</v>
      </c>
      <c r="D91" s="206"/>
      <c r="E91" s="244">
        <v>2025</v>
      </c>
      <c r="F91" s="244">
        <v>2025</v>
      </c>
      <c r="G91" s="206"/>
      <c r="H91" s="245">
        <v>0.55300000000000005</v>
      </c>
      <c r="I91" s="206"/>
      <c r="J91" s="206"/>
      <c r="K91" s="245">
        <v>0.55300000000000005</v>
      </c>
      <c r="L91" s="245"/>
      <c r="M91" s="245">
        <f t="shared" si="115"/>
        <v>6.3000000000000056E-2</v>
      </c>
      <c r="N91" s="245">
        <v>0.49</v>
      </c>
      <c r="O91" s="245"/>
      <c r="P91" s="206"/>
      <c r="Q91" s="206"/>
      <c r="R91" s="206"/>
      <c r="S91" s="206"/>
      <c r="T91" s="206"/>
      <c r="U91" s="245"/>
      <c r="V91" s="245"/>
      <c r="W91" s="245"/>
      <c r="X91" s="245"/>
      <c r="Y91" s="206"/>
      <c r="Z91" s="206"/>
      <c r="AA91" s="245"/>
      <c r="AB91" s="206"/>
      <c r="AC91" s="245"/>
      <c r="AD91" s="206"/>
      <c r="AE91" s="245"/>
      <c r="AF91" s="206"/>
      <c r="AG91" s="245"/>
      <c r="AH91" s="206"/>
      <c r="AI91" s="245">
        <v>0.55300000000000005</v>
      </c>
      <c r="AJ91" s="206"/>
      <c r="AK91" s="245">
        <f t="shared" si="116"/>
        <v>0.55300000000000005</v>
      </c>
      <c r="AL91" s="245">
        <f t="shared" si="117"/>
        <v>0</v>
      </c>
      <c r="AM91" s="206"/>
    </row>
    <row r="92" spans="1:39" x14ac:dyDescent="0.2">
      <c r="A92" s="215" t="s">
        <v>487</v>
      </c>
      <c r="B92" s="216" t="s">
        <v>906</v>
      </c>
      <c r="C92" s="215" t="s">
        <v>907</v>
      </c>
      <c r="D92" s="206"/>
      <c r="E92" s="244">
        <v>2025</v>
      </c>
      <c r="F92" s="244">
        <v>2025</v>
      </c>
      <c r="G92" s="206"/>
      <c r="H92" s="245">
        <v>0.23</v>
      </c>
      <c r="I92" s="206"/>
      <c r="J92" s="206"/>
      <c r="K92" s="245">
        <v>0.23</v>
      </c>
      <c r="L92" s="245"/>
      <c r="M92" s="245">
        <f t="shared" si="115"/>
        <v>2.7999999999999997E-2</v>
      </c>
      <c r="N92" s="245">
        <v>0.20200000000000001</v>
      </c>
      <c r="O92" s="245"/>
      <c r="P92" s="206"/>
      <c r="Q92" s="206"/>
      <c r="R92" s="206"/>
      <c r="S92" s="206"/>
      <c r="T92" s="206"/>
      <c r="U92" s="245"/>
      <c r="V92" s="245"/>
      <c r="W92" s="245"/>
      <c r="X92" s="245"/>
      <c r="Y92" s="206"/>
      <c r="Z92" s="206"/>
      <c r="AA92" s="245"/>
      <c r="AB92" s="206"/>
      <c r="AC92" s="245"/>
      <c r="AD92" s="206"/>
      <c r="AE92" s="245"/>
      <c r="AF92" s="206"/>
      <c r="AG92" s="245"/>
      <c r="AH92" s="206"/>
      <c r="AI92" s="245">
        <v>0.23</v>
      </c>
      <c r="AJ92" s="206"/>
      <c r="AK92" s="245">
        <f t="shared" si="116"/>
        <v>0.23</v>
      </c>
      <c r="AL92" s="245">
        <f t="shared" si="117"/>
        <v>0</v>
      </c>
      <c r="AM92" s="206"/>
    </row>
    <row r="93" spans="1:39" x14ac:dyDescent="0.2">
      <c r="A93" s="215" t="s">
        <v>487</v>
      </c>
      <c r="B93" s="216" t="s">
        <v>908</v>
      </c>
      <c r="C93" s="215" t="s">
        <v>909</v>
      </c>
      <c r="D93" s="206"/>
      <c r="E93" s="244">
        <v>2025</v>
      </c>
      <c r="F93" s="244">
        <v>2025</v>
      </c>
      <c r="G93" s="206"/>
      <c r="H93" s="245">
        <v>0.29399999999999998</v>
      </c>
      <c r="I93" s="206"/>
      <c r="J93" s="206"/>
      <c r="K93" s="245">
        <v>0.29399999999999998</v>
      </c>
      <c r="L93" s="245"/>
      <c r="M93" s="245">
        <f t="shared" si="115"/>
        <v>2.6999999999999968E-2</v>
      </c>
      <c r="N93" s="245">
        <v>0.26700000000000002</v>
      </c>
      <c r="O93" s="245"/>
      <c r="P93" s="206"/>
      <c r="Q93" s="206"/>
      <c r="R93" s="206"/>
      <c r="S93" s="206"/>
      <c r="T93" s="206"/>
      <c r="U93" s="245"/>
      <c r="V93" s="245"/>
      <c r="W93" s="245"/>
      <c r="X93" s="245"/>
      <c r="Y93" s="206"/>
      <c r="Z93" s="206"/>
      <c r="AA93" s="245"/>
      <c r="AB93" s="206"/>
      <c r="AC93" s="245"/>
      <c r="AD93" s="206"/>
      <c r="AE93" s="245"/>
      <c r="AF93" s="206"/>
      <c r="AG93" s="245"/>
      <c r="AH93" s="206"/>
      <c r="AI93" s="245">
        <v>0.29399999999999998</v>
      </c>
      <c r="AJ93" s="206"/>
      <c r="AK93" s="245">
        <f t="shared" si="116"/>
        <v>0.29399999999999998</v>
      </c>
      <c r="AL93" s="245">
        <f t="shared" si="117"/>
        <v>0</v>
      </c>
      <c r="AM93" s="206"/>
    </row>
    <row r="94" spans="1:39" x14ac:dyDescent="0.2">
      <c r="A94" s="215" t="s">
        <v>487</v>
      </c>
      <c r="B94" s="216" t="s">
        <v>910</v>
      </c>
      <c r="C94" s="215" t="s">
        <v>911</v>
      </c>
      <c r="D94" s="206"/>
      <c r="E94" s="244">
        <v>2025</v>
      </c>
      <c r="F94" s="244">
        <v>2025</v>
      </c>
      <c r="G94" s="206"/>
      <c r="H94" s="245">
        <v>0.29499999999999998</v>
      </c>
      <c r="I94" s="206"/>
      <c r="J94" s="206"/>
      <c r="K94" s="245">
        <v>0.29499999999999998</v>
      </c>
      <c r="L94" s="245"/>
      <c r="M94" s="245">
        <f t="shared" si="115"/>
        <v>2.7999999999999969E-2</v>
      </c>
      <c r="N94" s="245">
        <v>0.26700000000000002</v>
      </c>
      <c r="O94" s="245"/>
      <c r="P94" s="206"/>
      <c r="Q94" s="206"/>
      <c r="R94" s="206"/>
      <c r="S94" s="206"/>
      <c r="T94" s="206"/>
      <c r="U94" s="245"/>
      <c r="V94" s="245"/>
      <c r="W94" s="245"/>
      <c r="X94" s="245"/>
      <c r="Y94" s="206"/>
      <c r="Z94" s="206"/>
      <c r="AA94" s="245"/>
      <c r="AB94" s="206"/>
      <c r="AC94" s="245"/>
      <c r="AD94" s="206"/>
      <c r="AE94" s="245"/>
      <c r="AF94" s="206"/>
      <c r="AG94" s="245"/>
      <c r="AH94" s="206"/>
      <c r="AI94" s="245">
        <v>0.29499999999999998</v>
      </c>
      <c r="AJ94" s="206"/>
      <c r="AK94" s="245">
        <f t="shared" si="116"/>
        <v>0.29499999999999998</v>
      </c>
      <c r="AL94" s="245">
        <f t="shared" si="117"/>
        <v>0</v>
      </c>
      <c r="AM94" s="206"/>
    </row>
    <row r="95" spans="1:39" ht="63" x14ac:dyDescent="0.2">
      <c r="A95" s="212" t="s">
        <v>486</v>
      </c>
      <c r="B95" s="213" t="s">
        <v>730</v>
      </c>
      <c r="C95" s="212"/>
      <c r="D95" s="238" t="s">
        <v>440</v>
      </c>
      <c r="E95" s="242" t="s">
        <v>440</v>
      </c>
      <c r="F95" s="242" t="s">
        <v>440</v>
      </c>
      <c r="G95" s="238" t="s">
        <v>440</v>
      </c>
      <c r="H95" s="238" t="s">
        <v>440</v>
      </c>
      <c r="I95" s="238" t="s">
        <v>440</v>
      </c>
      <c r="J95" s="238" t="s">
        <v>440</v>
      </c>
      <c r="K95" s="238" t="s">
        <v>440</v>
      </c>
      <c r="L95" s="238" t="s">
        <v>440</v>
      </c>
      <c r="M95" s="238" t="s">
        <v>440</v>
      </c>
      <c r="N95" s="238" t="s">
        <v>440</v>
      </c>
      <c r="O95" s="238" t="s">
        <v>440</v>
      </c>
      <c r="P95" s="238" t="s">
        <v>440</v>
      </c>
      <c r="Q95" s="238" t="s">
        <v>440</v>
      </c>
      <c r="R95" s="238" t="s">
        <v>440</v>
      </c>
      <c r="S95" s="238" t="s">
        <v>440</v>
      </c>
      <c r="T95" s="238" t="s">
        <v>440</v>
      </c>
      <c r="U95" s="238" t="s">
        <v>440</v>
      </c>
      <c r="V95" s="238" t="s">
        <v>440</v>
      </c>
      <c r="W95" s="238" t="s">
        <v>440</v>
      </c>
      <c r="X95" s="238" t="s">
        <v>440</v>
      </c>
      <c r="Y95" s="238" t="s">
        <v>440</v>
      </c>
      <c r="Z95" s="238" t="s">
        <v>440</v>
      </c>
      <c r="AA95" s="238" t="s">
        <v>440</v>
      </c>
      <c r="AB95" s="238" t="s">
        <v>440</v>
      </c>
      <c r="AC95" s="238" t="s">
        <v>440</v>
      </c>
      <c r="AD95" s="238" t="s">
        <v>440</v>
      </c>
      <c r="AE95" s="238" t="s">
        <v>440</v>
      </c>
      <c r="AF95" s="238" t="s">
        <v>440</v>
      </c>
      <c r="AG95" s="238" t="s">
        <v>440</v>
      </c>
      <c r="AH95" s="238" t="s">
        <v>440</v>
      </c>
      <c r="AI95" s="238" t="s">
        <v>440</v>
      </c>
      <c r="AJ95" s="238" t="s">
        <v>440</v>
      </c>
      <c r="AK95" s="238" t="s">
        <v>440</v>
      </c>
      <c r="AL95" s="238" t="s">
        <v>440</v>
      </c>
      <c r="AM95" s="206"/>
    </row>
    <row r="96" spans="1:39" ht="47.25" x14ac:dyDescent="0.2">
      <c r="A96" s="212" t="s">
        <v>483</v>
      </c>
      <c r="B96" s="213" t="s">
        <v>731</v>
      </c>
      <c r="C96" s="212"/>
      <c r="D96" s="240" t="s">
        <v>440</v>
      </c>
      <c r="E96" s="240" t="str">
        <f t="shared" ref="E96" si="118">IF(AND(E97="нд",E97=E128),"нд",SUMIF(E97,"&gt;0",E97)+SUMIF(E128,"&gt;0",E128))</f>
        <v>нд</v>
      </c>
      <c r="F96" s="240" t="s">
        <v>440</v>
      </c>
      <c r="G96" s="240" t="s">
        <v>440</v>
      </c>
      <c r="H96" s="239">
        <f t="shared" ref="H96:J96" si="119">IF(AND(H97="нд",H97=H128),"нд",SUMIF(H97,"&gt;0",H97)+SUMIF(H128,"&gt;0",H128))</f>
        <v>29.445000000000004</v>
      </c>
      <c r="I96" s="239" t="str">
        <f t="shared" si="119"/>
        <v>нд</v>
      </c>
      <c r="J96" s="239" t="str">
        <f t="shared" si="119"/>
        <v>нд</v>
      </c>
      <c r="K96" s="239">
        <f t="shared" ref="K96:T96" si="120">IF(AND(K97="нд",K97=K128),"нд",SUMIF(K97,"&gt;0",K97)+SUMIF(K128,"&gt;0",K128))</f>
        <v>29.445000000000004</v>
      </c>
      <c r="L96" s="239" t="str">
        <f t="shared" si="120"/>
        <v>нд</v>
      </c>
      <c r="M96" s="239">
        <f t="shared" si="120"/>
        <v>11.813999999999998</v>
      </c>
      <c r="N96" s="239">
        <f t="shared" si="120"/>
        <v>17.631</v>
      </c>
      <c r="O96" s="239" t="str">
        <f t="shared" si="120"/>
        <v>нд</v>
      </c>
      <c r="P96" s="239" t="str">
        <f t="shared" si="120"/>
        <v>нд</v>
      </c>
      <c r="Q96" s="239" t="str">
        <f t="shared" si="120"/>
        <v>нд</v>
      </c>
      <c r="R96" s="239" t="str">
        <f t="shared" si="120"/>
        <v>нд</v>
      </c>
      <c r="S96" s="239" t="str">
        <f t="shared" si="120"/>
        <v>нд</v>
      </c>
      <c r="T96" s="239" t="str">
        <f t="shared" si="120"/>
        <v>нд</v>
      </c>
      <c r="U96" s="239" t="s">
        <v>440</v>
      </c>
      <c r="V96" s="239" t="str">
        <f t="shared" ref="V96:Z96" si="121">IF(AND(V97="нд",V97=V128),"нд",SUMIF(V97,"&gt;0",V97)+SUMIF(V128,"&gt;0",V128))</f>
        <v>нд</v>
      </c>
      <c r="W96" s="239" t="s">
        <v>440</v>
      </c>
      <c r="X96" s="239" t="str">
        <f t="shared" si="121"/>
        <v>нд</v>
      </c>
      <c r="Y96" s="239" t="str">
        <f t="shared" si="121"/>
        <v>нд</v>
      </c>
      <c r="Z96" s="239" t="str">
        <f t="shared" si="121"/>
        <v>нд</v>
      </c>
      <c r="AA96" s="239">
        <f t="shared" ref="AA96:AB96" si="122">IF(AND(AA97="нд",AA97=AA128),"нд",SUMIF(AA97,"&gt;0",AA97)+SUMIF(AA128,"&gt;0",AA128))</f>
        <v>1.8089999999999999</v>
      </c>
      <c r="AB96" s="239" t="str">
        <f t="shared" si="122"/>
        <v>нд</v>
      </c>
      <c r="AC96" s="239">
        <f t="shared" ref="AC96:AD96" si="123">IF(AND(AC97="нд",AC97=AC128),"нд",SUMIF(AC97,"&gt;0",AC97)+SUMIF(AC128,"&gt;0",AC128))</f>
        <v>1.573</v>
      </c>
      <c r="AD96" s="239" t="str">
        <f t="shared" si="123"/>
        <v>нд</v>
      </c>
      <c r="AE96" s="239">
        <f t="shared" ref="AE96:AF96" si="124">IF(AND(AE97="нд",AE97=AE128),"нд",SUMIF(AE97,"&gt;0",AE97)+SUMIF(AE128,"&gt;0",AE128))</f>
        <v>8.6029999999999998</v>
      </c>
      <c r="AF96" s="239" t="str">
        <f t="shared" si="124"/>
        <v>нд</v>
      </c>
      <c r="AG96" s="239">
        <f t="shared" ref="AG96:AH96" si="125">IF(AND(AG97="нд",AG97=AG128),"нд",SUMIF(AG97,"&gt;0",AG97)+SUMIF(AG128,"&gt;0",AG128))</f>
        <v>9.1820000000000004</v>
      </c>
      <c r="AH96" s="239" t="str">
        <f t="shared" si="125"/>
        <v>нд</v>
      </c>
      <c r="AI96" s="239">
        <f t="shared" ref="AI96:AJ96" si="126">IF(AND(AI97="нд",AI97=AI128),"нд",SUMIF(AI97,"&gt;0",AI97)+SUMIF(AI128,"&gt;0",AI128))</f>
        <v>8.2780000000000005</v>
      </c>
      <c r="AJ96" s="239" t="str">
        <f t="shared" si="126"/>
        <v>нд</v>
      </c>
      <c r="AK96" s="239">
        <f t="shared" ref="AK96:AL96" si="127">IF(AND(AK97="нд",AK97=AK128),"нд",SUMIF(AK97,"&gt;0",AK97)+SUMIF(AK128,"&gt;0",AK128))</f>
        <v>29.445000000000004</v>
      </c>
      <c r="AL96" s="239">
        <f t="shared" si="127"/>
        <v>0</v>
      </c>
      <c r="AM96" s="206"/>
    </row>
    <row r="97" spans="1:39" ht="31.5" x14ac:dyDescent="0.2">
      <c r="A97" s="212" t="s">
        <v>481</v>
      </c>
      <c r="B97" s="213" t="s">
        <v>732</v>
      </c>
      <c r="C97" s="212"/>
      <c r="D97" s="240" t="s">
        <v>440</v>
      </c>
      <c r="E97" s="240" t="s">
        <v>440</v>
      </c>
      <c r="F97" s="240" t="s">
        <v>440</v>
      </c>
      <c r="G97" s="240" t="s">
        <v>440</v>
      </c>
      <c r="H97" s="239">
        <f t="shared" ref="H97:J97" si="128">IF((COUNTIF(H98:H127,"нд"))=(COUNTA(H98:H127)),"нд",SUMIF(H98:H127,"&gt;0",H98:H127))</f>
        <v>29.445000000000004</v>
      </c>
      <c r="I97" s="239" t="str">
        <f t="shared" si="128"/>
        <v>нд</v>
      </c>
      <c r="J97" s="239" t="str">
        <f t="shared" si="128"/>
        <v>нд</v>
      </c>
      <c r="K97" s="239">
        <f t="shared" ref="K97:T97" si="129">IF((COUNTIF(K98:K127,"нд"))=(COUNTA(K98:K127)),"нд",SUMIF(K98:K127,"&gt;0",K98:K127))</f>
        <v>29.445000000000004</v>
      </c>
      <c r="L97" s="239" t="str">
        <f t="shared" si="129"/>
        <v>нд</v>
      </c>
      <c r="M97" s="239">
        <f t="shared" si="129"/>
        <v>11.813999999999998</v>
      </c>
      <c r="N97" s="239">
        <f t="shared" si="129"/>
        <v>17.631</v>
      </c>
      <c r="O97" s="239" t="str">
        <f t="shared" si="129"/>
        <v>нд</v>
      </c>
      <c r="P97" s="239" t="str">
        <f t="shared" si="129"/>
        <v>нд</v>
      </c>
      <c r="Q97" s="239" t="str">
        <f t="shared" si="129"/>
        <v>нд</v>
      </c>
      <c r="R97" s="239" t="str">
        <f t="shared" si="129"/>
        <v>нд</v>
      </c>
      <c r="S97" s="239" t="str">
        <f t="shared" si="129"/>
        <v>нд</v>
      </c>
      <c r="T97" s="239" t="str">
        <f t="shared" si="129"/>
        <v>нд</v>
      </c>
      <c r="U97" s="239" t="s">
        <v>440</v>
      </c>
      <c r="V97" s="239" t="str">
        <f t="shared" ref="V97:Z97" si="130">IF((COUNTIF(V98:V127,"нд"))=(COUNTA(V98:V127)),"нд",SUMIF(V98:V127,"&gt;0",V98:V127))</f>
        <v>нд</v>
      </c>
      <c r="W97" s="239" t="s">
        <v>440</v>
      </c>
      <c r="X97" s="239" t="str">
        <f t="shared" si="130"/>
        <v>нд</v>
      </c>
      <c r="Y97" s="239" t="str">
        <f t="shared" si="130"/>
        <v>нд</v>
      </c>
      <c r="Z97" s="239" t="str">
        <f t="shared" si="130"/>
        <v>нд</v>
      </c>
      <c r="AA97" s="239">
        <f t="shared" ref="AA97:AB97" si="131">IF((COUNTIF(AA98:AA127,"нд"))=(COUNTA(AA98:AA127)),"нд",SUMIF(AA98:AA127,"&gt;0",AA98:AA127))</f>
        <v>1.8089999999999999</v>
      </c>
      <c r="AB97" s="239" t="str">
        <f t="shared" si="131"/>
        <v>нд</v>
      </c>
      <c r="AC97" s="239">
        <f t="shared" ref="AC97:AD97" si="132">IF((COUNTIF(AC98:AC127,"нд"))=(COUNTA(AC98:AC127)),"нд",SUMIF(AC98:AC127,"&gt;0",AC98:AC127))</f>
        <v>1.573</v>
      </c>
      <c r="AD97" s="239" t="str">
        <f t="shared" si="132"/>
        <v>нд</v>
      </c>
      <c r="AE97" s="239">
        <f t="shared" ref="AE97:AF97" si="133">IF((COUNTIF(AE98:AE127,"нд"))=(COUNTA(AE98:AE127)),"нд",SUMIF(AE98:AE127,"&gt;0",AE98:AE127))</f>
        <v>8.6029999999999998</v>
      </c>
      <c r="AF97" s="239" t="str">
        <f t="shared" si="133"/>
        <v>нд</v>
      </c>
      <c r="AG97" s="239">
        <f t="shared" ref="AG97:AH97" si="134">IF((COUNTIF(AG98:AG127,"нд"))=(COUNTA(AG98:AG127)),"нд",SUMIF(AG98:AG127,"&gt;0",AG98:AG127))</f>
        <v>9.1820000000000004</v>
      </c>
      <c r="AH97" s="239" t="str">
        <f t="shared" si="134"/>
        <v>нд</v>
      </c>
      <c r="AI97" s="239">
        <f t="shared" ref="AI97:AJ97" si="135">IF((COUNTIF(AI98:AI127,"нд"))=(COUNTA(AI98:AI127)),"нд",SUMIF(AI98:AI127,"&gt;0",AI98:AI127))</f>
        <v>8.2780000000000005</v>
      </c>
      <c r="AJ97" s="239" t="str">
        <f t="shared" si="135"/>
        <v>нд</v>
      </c>
      <c r="AK97" s="239">
        <f t="shared" ref="AK97:AL97" si="136">IF((COUNTIF(AK98:AK127,"нд"))=(COUNTA(AK98:AK127)),"нд",SUMIF(AK98:AK127,"&gt;0",AK98:AK127))</f>
        <v>29.445000000000004</v>
      </c>
      <c r="AL97" s="239">
        <f t="shared" si="136"/>
        <v>0</v>
      </c>
      <c r="AM97" s="206"/>
    </row>
    <row r="98" spans="1:39" x14ac:dyDescent="0.2">
      <c r="A98" s="215" t="s">
        <v>481</v>
      </c>
      <c r="B98" s="216" t="s">
        <v>733</v>
      </c>
      <c r="C98" s="215" t="s">
        <v>734</v>
      </c>
      <c r="D98" s="206"/>
      <c r="E98" s="244">
        <v>2021</v>
      </c>
      <c r="F98" s="244">
        <v>2021</v>
      </c>
      <c r="G98" s="206"/>
      <c r="H98" s="245">
        <v>0.45400000000000001</v>
      </c>
      <c r="I98" s="206"/>
      <c r="J98" s="206"/>
      <c r="K98" s="245">
        <v>0.45400000000000001</v>
      </c>
      <c r="L98" s="245"/>
      <c r="M98" s="245">
        <f t="shared" ref="M98:M127" si="137">K98-N98</f>
        <v>0.14700000000000002</v>
      </c>
      <c r="N98" s="245">
        <v>0.307</v>
      </c>
      <c r="O98" s="245"/>
      <c r="P98" s="206"/>
      <c r="Q98" s="206"/>
      <c r="R98" s="206"/>
      <c r="S98" s="206"/>
      <c r="T98" s="206"/>
      <c r="U98" s="245"/>
      <c r="V98" s="245"/>
      <c r="W98" s="245"/>
      <c r="X98" s="245"/>
      <c r="Y98" s="206"/>
      <c r="Z98" s="206"/>
      <c r="AA98" s="245">
        <v>0.45400000000000001</v>
      </c>
      <c r="AB98" s="206"/>
      <c r="AC98" s="245"/>
      <c r="AD98" s="206"/>
      <c r="AE98" s="245"/>
      <c r="AF98" s="206"/>
      <c r="AG98" s="245"/>
      <c r="AH98" s="206"/>
      <c r="AI98" s="245"/>
      <c r="AJ98" s="206"/>
      <c r="AK98" s="245">
        <f t="shared" ref="AK98:AK127" si="138">AA98+AC98+AE98+AG98+AI98</f>
        <v>0.45400000000000001</v>
      </c>
      <c r="AL98" s="245">
        <f t="shared" ref="AL98:AL127" si="139">AB98+AD98+AF98+AH98+AJ98</f>
        <v>0</v>
      </c>
      <c r="AM98" s="206"/>
    </row>
    <row r="99" spans="1:39" x14ac:dyDescent="0.2">
      <c r="A99" s="215" t="s">
        <v>481</v>
      </c>
      <c r="B99" s="216" t="s">
        <v>735</v>
      </c>
      <c r="C99" s="215" t="s">
        <v>736</v>
      </c>
      <c r="D99" s="206"/>
      <c r="E99" s="244">
        <v>2021</v>
      </c>
      <c r="F99" s="244">
        <v>2021</v>
      </c>
      <c r="G99" s="206"/>
      <c r="H99" s="245">
        <v>0.83099999999999996</v>
      </c>
      <c r="I99" s="206"/>
      <c r="J99" s="206"/>
      <c r="K99" s="245">
        <v>0.83099999999999996</v>
      </c>
      <c r="L99" s="245"/>
      <c r="M99" s="245">
        <f t="shared" si="137"/>
        <v>0.21299999999999997</v>
      </c>
      <c r="N99" s="245">
        <v>0.61799999999999999</v>
      </c>
      <c r="O99" s="245"/>
      <c r="P99" s="206"/>
      <c r="Q99" s="206"/>
      <c r="R99" s="206"/>
      <c r="S99" s="206"/>
      <c r="T99" s="206"/>
      <c r="U99" s="245"/>
      <c r="V99" s="245"/>
      <c r="W99" s="245"/>
      <c r="X99" s="245"/>
      <c r="Y99" s="206"/>
      <c r="Z99" s="206"/>
      <c r="AA99" s="245">
        <v>0.83099999999999996</v>
      </c>
      <c r="AB99" s="206"/>
      <c r="AC99" s="245"/>
      <c r="AD99" s="206"/>
      <c r="AE99" s="245"/>
      <c r="AF99" s="206"/>
      <c r="AG99" s="245"/>
      <c r="AH99" s="206"/>
      <c r="AI99" s="245"/>
      <c r="AJ99" s="206"/>
      <c r="AK99" s="245">
        <f t="shared" si="138"/>
        <v>0.83099999999999996</v>
      </c>
      <c r="AL99" s="245">
        <f t="shared" si="139"/>
        <v>0</v>
      </c>
      <c r="AM99" s="206"/>
    </row>
    <row r="100" spans="1:39" x14ac:dyDescent="0.2">
      <c r="A100" s="215" t="s">
        <v>481</v>
      </c>
      <c r="B100" s="216" t="s">
        <v>737</v>
      </c>
      <c r="C100" s="215" t="s">
        <v>738</v>
      </c>
      <c r="D100" s="206"/>
      <c r="E100" s="244">
        <v>2021</v>
      </c>
      <c r="F100" s="244">
        <v>2021</v>
      </c>
      <c r="G100" s="206"/>
      <c r="H100" s="245">
        <v>0.52400000000000002</v>
      </c>
      <c r="I100" s="206"/>
      <c r="J100" s="206"/>
      <c r="K100" s="245">
        <v>0.52400000000000002</v>
      </c>
      <c r="L100" s="245"/>
      <c r="M100" s="245">
        <f t="shared" si="137"/>
        <v>0.16300000000000003</v>
      </c>
      <c r="N100" s="245">
        <v>0.36099999999999999</v>
      </c>
      <c r="O100" s="245"/>
      <c r="P100" s="206"/>
      <c r="Q100" s="206"/>
      <c r="R100" s="206"/>
      <c r="S100" s="206"/>
      <c r="T100" s="206"/>
      <c r="U100" s="245"/>
      <c r="V100" s="245"/>
      <c r="W100" s="245"/>
      <c r="X100" s="245"/>
      <c r="Y100" s="206"/>
      <c r="Z100" s="206"/>
      <c r="AA100" s="245">
        <v>0.52400000000000002</v>
      </c>
      <c r="AB100" s="206"/>
      <c r="AC100" s="245"/>
      <c r="AD100" s="206"/>
      <c r="AE100" s="245"/>
      <c r="AF100" s="206"/>
      <c r="AG100" s="245"/>
      <c r="AH100" s="206"/>
      <c r="AI100" s="245"/>
      <c r="AJ100" s="206"/>
      <c r="AK100" s="245">
        <f t="shared" si="138"/>
        <v>0.52400000000000002</v>
      </c>
      <c r="AL100" s="245">
        <f t="shared" si="139"/>
        <v>0</v>
      </c>
      <c r="AM100" s="206"/>
    </row>
    <row r="101" spans="1:39" x14ac:dyDescent="0.2">
      <c r="A101" s="215" t="s">
        <v>481</v>
      </c>
      <c r="B101" s="216" t="s">
        <v>1129</v>
      </c>
      <c r="C101" s="215" t="s">
        <v>816</v>
      </c>
      <c r="D101" s="206"/>
      <c r="E101" s="244">
        <v>2022</v>
      </c>
      <c r="F101" s="244">
        <v>2022</v>
      </c>
      <c r="G101" s="206"/>
      <c r="H101" s="245">
        <v>0.52</v>
      </c>
      <c r="I101" s="206"/>
      <c r="J101" s="206"/>
      <c r="K101" s="245">
        <v>0.52</v>
      </c>
      <c r="L101" s="245"/>
      <c r="M101" s="245">
        <f t="shared" si="137"/>
        <v>0.17200000000000004</v>
      </c>
      <c r="N101" s="245">
        <v>0.34799999999999998</v>
      </c>
      <c r="O101" s="245"/>
      <c r="P101" s="206"/>
      <c r="Q101" s="206"/>
      <c r="R101" s="206"/>
      <c r="S101" s="206"/>
      <c r="T101" s="206"/>
      <c r="U101" s="245"/>
      <c r="V101" s="245"/>
      <c r="W101" s="245"/>
      <c r="X101" s="245"/>
      <c r="Y101" s="206"/>
      <c r="Z101" s="206"/>
      <c r="AA101" s="245"/>
      <c r="AB101" s="206"/>
      <c r="AC101" s="245">
        <v>0.52</v>
      </c>
      <c r="AD101" s="206"/>
      <c r="AE101" s="245"/>
      <c r="AF101" s="206"/>
      <c r="AG101" s="245"/>
      <c r="AH101" s="206"/>
      <c r="AI101" s="245"/>
      <c r="AJ101" s="206"/>
      <c r="AK101" s="245">
        <f t="shared" si="138"/>
        <v>0.52</v>
      </c>
      <c r="AL101" s="245">
        <f t="shared" si="139"/>
        <v>0</v>
      </c>
      <c r="AM101" s="206"/>
    </row>
    <row r="102" spans="1:39" x14ac:dyDescent="0.2">
      <c r="A102" s="215" t="s">
        <v>481</v>
      </c>
      <c r="B102" s="216" t="s">
        <v>817</v>
      </c>
      <c r="C102" s="215" t="s">
        <v>818</v>
      </c>
      <c r="D102" s="206"/>
      <c r="E102" s="244">
        <v>2022</v>
      </c>
      <c r="F102" s="244">
        <v>2022</v>
      </c>
      <c r="G102" s="206"/>
      <c r="H102" s="245">
        <v>0.44700000000000001</v>
      </c>
      <c r="I102" s="206"/>
      <c r="J102" s="206"/>
      <c r="K102" s="245">
        <v>0.44700000000000001</v>
      </c>
      <c r="L102" s="245"/>
      <c r="M102" s="245">
        <f t="shared" si="137"/>
        <v>0.14800000000000002</v>
      </c>
      <c r="N102" s="245">
        <v>0.29899999999999999</v>
      </c>
      <c r="O102" s="245"/>
      <c r="P102" s="206"/>
      <c r="Q102" s="206"/>
      <c r="R102" s="206"/>
      <c r="S102" s="206"/>
      <c r="T102" s="206"/>
      <c r="U102" s="245"/>
      <c r="V102" s="245"/>
      <c r="W102" s="245"/>
      <c r="X102" s="245"/>
      <c r="Y102" s="206"/>
      <c r="Z102" s="206"/>
      <c r="AA102" s="245"/>
      <c r="AB102" s="206"/>
      <c r="AC102" s="245">
        <v>0.44700000000000001</v>
      </c>
      <c r="AD102" s="206"/>
      <c r="AE102" s="245"/>
      <c r="AF102" s="206"/>
      <c r="AG102" s="245"/>
      <c r="AH102" s="206"/>
      <c r="AI102" s="245"/>
      <c r="AJ102" s="206"/>
      <c r="AK102" s="245">
        <f t="shared" si="138"/>
        <v>0.44700000000000001</v>
      </c>
      <c r="AL102" s="245">
        <f t="shared" si="139"/>
        <v>0</v>
      </c>
      <c r="AM102" s="206"/>
    </row>
    <row r="103" spans="1:39" x14ac:dyDescent="0.2">
      <c r="A103" s="215" t="s">
        <v>481</v>
      </c>
      <c r="B103" s="216" t="s">
        <v>819</v>
      </c>
      <c r="C103" s="215" t="s">
        <v>820</v>
      </c>
      <c r="D103" s="206"/>
      <c r="E103" s="244">
        <v>2022</v>
      </c>
      <c r="F103" s="244">
        <v>2022</v>
      </c>
      <c r="G103" s="206"/>
      <c r="H103" s="245">
        <v>0.60599999999999998</v>
      </c>
      <c r="I103" s="206"/>
      <c r="J103" s="206"/>
      <c r="K103" s="245">
        <v>0.60599999999999998</v>
      </c>
      <c r="L103" s="245"/>
      <c r="M103" s="245">
        <f t="shared" si="137"/>
        <v>0.20199999999999996</v>
      </c>
      <c r="N103" s="245">
        <v>0.40400000000000003</v>
      </c>
      <c r="O103" s="245"/>
      <c r="P103" s="206"/>
      <c r="Q103" s="206"/>
      <c r="R103" s="206"/>
      <c r="S103" s="206"/>
      <c r="T103" s="206"/>
      <c r="U103" s="245"/>
      <c r="V103" s="245"/>
      <c r="W103" s="245"/>
      <c r="X103" s="245"/>
      <c r="Y103" s="206"/>
      <c r="Z103" s="206"/>
      <c r="AA103" s="245"/>
      <c r="AB103" s="206"/>
      <c r="AC103" s="245">
        <v>0.60599999999999998</v>
      </c>
      <c r="AD103" s="206"/>
      <c r="AE103" s="245"/>
      <c r="AF103" s="206"/>
      <c r="AG103" s="245"/>
      <c r="AH103" s="206"/>
      <c r="AI103" s="245"/>
      <c r="AJ103" s="206"/>
      <c r="AK103" s="245">
        <f t="shared" si="138"/>
        <v>0.60599999999999998</v>
      </c>
      <c r="AL103" s="245">
        <f t="shared" si="139"/>
        <v>0</v>
      </c>
      <c r="AM103" s="206"/>
    </row>
    <row r="104" spans="1:39" x14ac:dyDescent="0.2">
      <c r="A104" s="215" t="s">
        <v>481</v>
      </c>
      <c r="B104" s="216" t="s">
        <v>856</v>
      </c>
      <c r="C104" s="215" t="s">
        <v>857</v>
      </c>
      <c r="D104" s="206"/>
      <c r="E104" s="244">
        <v>2023</v>
      </c>
      <c r="F104" s="244">
        <v>2023</v>
      </c>
      <c r="G104" s="206"/>
      <c r="H104" s="245">
        <v>0.39900000000000002</v>
      </c>
      <c r="I104" s="206"/>
      <c r="J104" s="206"/>
      <c r="K104" s="245">
        <v>0.39900000000000002</v>
      </c>
      <c r="L104" s="245"/>
      <c r="M104" s="245">
        <f t="shared" si="137"/>
        <v>0.13300000000000001</v>
      </c>
      <c r="N104" s="245">
        <v>0.26600000000000001</v>
      </c>
      <c r="O104" s="245"/>
      <c r="P104" s="206"/>
      <c r="Q104" s="206"/>
      <c r="R104" s="206"/>
      <c r="S104" s="206"/>
      <c r="T104" s="206"/>
      <c r="U104" s="245"/>
      <c r="V104" s="245"/>
      <c r="W104" s="245"/>
      <c r="X104" s="245"/>
      <c r="Y104" s="206"/>
      <c r="Z104" s="206"/>
      <c r="AA104" s="245"/>
      <c r="AB104" s="206"/>
      <c r="AC104" s="245"/>
      <c r="AD104" s="206"/>
      <c r="AE104" s="245">
        <v>0.39900000000000002</v>
      </c>
      <c r="AF104" s="206"/>
      <c r="AG104" s="245"/>
      <c r="AH104" s="206"/>
      <c r="AI104" s="245"/>
      <c r="AJ104" s="206"/>
      <c r="AK104" s="245">
        <f t="shared" si="138"/>
        <v>0.39900000000000002</v>
      </c>
      <c r="AL104" s="245">
        <f t="shared" si="139"/>
        <v>0</v>
      </c>
      <c r="AM104" s="206"/>
    </row>
    <row r="105" spans="1:39" x14ac:dyDescent="0.2">
      <c r="A105" s="215" t="s">
        <v>481</v>
      </c>
      <c r="B105" s="216" t="s">
        <v>858</v>
      </c>
      <c r="C105" s="215" t="s">
        <v>859</v>
      </c>
      <c r="D105" s="206"/>
      <c r="E105" s="244">
        <v>2023</v>
      </c>
      <c r="F105" s="244">
        <v>2023</v>
      </c>
      <c r="G105" s="206"/>
      <c r="H105" s="245">
        <v>0.34100000000000003</v>
      </c>
      <c r="I105" s="206"/>
      <c r="J105" s="206"/>
      <c r="K105" s="245">
        <v>0.34100000000000003</v>
      </c>
      <c r="L105" s="245"/>
      <c r="M105" s="245">
        <f t="shared" si="137"/>
        <v>0.11500000000000002</v>
      </c>
      <c r="N105" s="245">
        <v>0.22600000000000001</v>
      </c>
      <c r="O105" s="245"/>
      <c r="P105" s="206"/>
      <c r="Q105" s="206"/>
      <c r="R105" s="206"/>
      <c r="S105" s="206"/>
      <c r="T105" s="206"/>
      <c r="U105" s="245"/>
      <c r="V105" s="245"/>
      <c r="W105" s="245"/>
      <c r="X105" s="245"/>
      <c r="Y105" s="206"/>
      <c r="Z105" s="206"/>
      <c r="AA105" s="245"/>
      <c r="AB105" s="206"/>
      <c r="AC105" s="245"/>
      <c r="AD105" s="206"/>
      <c r="AE105" s="245">
        <v>0.34100000000000003</v>
      </c>
      <c r="AF105" s="206"/>
      <c r="AG105" s="245"/>
      <c r="AH105" s="206"/>
      <c r="AI105" s="245"/>
      <c r="AJ105" s="206"/>
      <c r="AK105" s="245">
        <f t="shared" si="138"/>
        <v>0.34100000000000003</v>
      </c>
      <c r="AL105" s="245">
        <f t="shared" si="139"/>
        <v>0</v>
      </c>
      <c r="AM105" s="206"/>
    </row>
    <row r="106" spans="1:39" x14ac:dyDescent="0.2">
      <c r="A106" s="215" t="s">
        <v>481</v>
      </c>
      <c r="B106" s="216" t="s">
        <v>860</v>
      </c>
      <c r="C106" s="215" t="s">
        <v>861</v>
      </c>
      <c r="D106" s="206"/>
      <c r="E106" s="244">
        <v>2023</v>
      </c>
      <c r="F106" s="244">
        <v>2023</v>
      </c>
      <c r="G106" s="206"/>
      <c r="H106" s="245">
        <v>0.57299999999999995</v>
      </c>
      <c r="I106" s="206"/>
      <c r="J106" s="206"/>
      <c r="K106" s="245">
        <v>0.57299999999999995</v>
      </c>
      <c r="L106" s="245"/>
      <c r="M106" s="245">
        <f t="shared" si="137"/>
        <v>0.18499999999999994</v>
      </c>
      <c r="N106" s="245">
        <v>0.38800000000000001</v>
      </c>
      <c r="O106" s="245"/>
      <c r="P106" s="206"/>
      <c r="Q106" s="206"/>
      <c r="R106" s="206"/>
      <c r="S106" s="206"/>
      <c r="T106" s="206"/>
      <c r="U106" s="245"/>
      <c r="V106" s="245"/>
      <c r="W106" s="245"/>
      <c r="X106" s="245"/>
      <c r="Y106" s="206"/>
      <c r="Z106" s="206"/>
      <c r="AA106" s="245"/>
      <c r="AB106" s="206"/>
      <c r="AC106" s="245"/>
      <c r="AD106" s="206"/>
      <c r="AE106" s="245">
        <v>0.57299999999999995</v>
      </c>
      <c r="AF106" s="206"/>
      <c r="AG106" s="245"/>
      <c r="AH106" s="206"/>
      <c r="AI106" s="245"/>
      <c r="AJ106" s="206"/>
      <c r="AK106" s="245">
        <f t="shared" si="138"/>
        <v>0.57299999999999995</v>
      </c>
      <c r="AL106" s="245">
        <f t="shared" si="139"/>
        <v>0</v>
      </c>
      <c r="AM106" s="206"/>
    </row>
    <row r="107" spans="1:39" x14ac:dyDescent="0.2">
      <c r="A107" s="215" t="s">
        <v>481</v>
      </c>
      <c r="B107" s="216" t="s">
        <v>862</v>
      </c>
      <c r="C107" s="215" t="s">
        <v>863</v>
      </c>
      <c r="D107" s="206"/>
      <c r="E107" s="244">
        <v>2023</v>
      </c>
      <c r="F107" s="244">
        <v>2023</v>
      </c>
      <c r="G107" s="206"/>
      <c r="H107" s="245">
        <v>0.56799999999999995</v>
      </c>
      <c r="I107" s="206"/>
      <c r="J107" s="206"/>
      <c r="K107" s="245">
        <v>0.56799999999999995</v>
      </c>
      <c r="L107" s="245"/>
      <c r="M107" s="245">
        <f t="shared" si="137"/>
        <v>0.18599999999999994</v>
      </c>
      <c r="N107" s="245">
        <v>0.38200000000000001</v>
      </c>
      <c r="O107" s="245"/>
      <c r="P107" s="206"/>
      <c r="Q107" s="206"/>
      <c r="R107" s="206"/>
      <c r="S107" s="206"/>
      <c r="T107" s="206"/>
      <c r="U107" s="245"/>
      <c r="V107" s="245"/>
      <c r="W107" s="245"/>
      <c r="X107" s="245"/>
      <c r="Y107" s="206"/>
      <c r="Z107" s="206"/>
      <c r="AA107" s="245"/>
      <c r="AB107" s="206"/>
      <c r="AC107" s="245"/>
      <c r="AD107" s="206"/>
      <c r="AE107" s="245">
        <v>0.56799999999999995</v>
      </c>
      <c r="AF107" s="206"/>
      <c r="AG107" s="245"/>
      <c r="AH107" s="206"/>
      <c r="AI107" s="245"/>
      <c r="AJ107" s="206"/>
      <c r="AK107" s="245">
        <f t="shared" si="138"/>
        <v>0.56799999999999995</v>
      </c>
      <c r="AL107" s="245">
        <f t="shared" si="139"/>
        <v>0</v>
      </c>
      <c r="AM107" s="206"/>
    </row>
    <row r="108" spans="1:39" x14ac:dyDescent="0.2">
      <c r="A108" s="215" t="s">
        <v>481</v>
      </c>
      <c r="B108" s="216" t="s">
        <v>1126</v>
      </c>
      <c r="C108" s="215" t="s">
        <v>864</v>
      </c>
      <c r="D108" s="206"/>
      <c r="E108" s="244">
        <v>2023</v>
      </c>
      <c r="F108" s="244">
        <v>2023</v>
      </c>
      <c r="G108" s="206"/>
      <c r="H108" s="245">
        <v>0.59299999999999997</v>
      </c>
      <c r="I108" s="206"/>
      <c r="J108" s="206"/>
      <c r="K108" s="245">
        <v>0.59299999999999997</v>
      </c>
      <c r="L108" s="245"/>
      <c r="M108" s="245">
        <f t="shared" si="137"/>
        <v>0.19199999999999995</v>
      </c>
      <c r="N108" s="245">
        <v>0.40100000000000002</v>
      </c>
      <c r="O108" s="245"/>
      <c r="P108" s="206"/>
      <c r="Q108" s="206"/>
      <c r="R108" s="206"/>
      <c r="S108" s="206"/>
      <c r="T108" s="206"/>
      <c r="U108" s="245"/>
      <c r="V108" s="245"/>
      <c r="W108" s="245"/>
      <c r="X108" s="245"/>
      <c r="Y108" s="206"/>
      <c r="Z108" s="206"/>
      <c r="AA108" s="245"/>
      <c r="AB108" s="206"/>
      <c r="AC108" s="245"/>
      <c r="AD108" s="206"/>
      <c r="AE108" s="245">
        <v>0.59299999999999997</v>
      </c>
      <c r="AF108" s="206"/>
      <c r="AG108" s="245"/>
      <c r="AH108" s="206"/>
      <c r="AI108" s="245"/>
      <c r="AJ108" s="206"/>
      <c r="AK108" s="245">
        <f t="shared" si="138"/>
        <v>0.59299999999999997</v>
      </c>
      <c r="AL108" s="245">
        <f t="shared" si="139"/>
        <v>0</v>
      </c>
      <c r="AM108" s="206"/>
    </row>
    <row r="109" spans="1:39" x14ac:dyDescent="0.2">
      <c r="A109" s="215" t="s">
        <v>481</v>
      </c>
      <c r="B109" s="216" t="s">
        <v>865</v>
      </c>
      <c r="C109" s="215" t="s">
        <v>866</v>
      </c>
      <c r="D109" s="206"/>
      <c r="E109" s="244">
        <v>2023</v>
      </c>
      <c r="F109" s="244">
        <v>2023</v>
      </c>
      <c r="G109" s="206"/>
      <c r="H109" s="245">
        <v>0.94499999999999995</v>
      </c>
      <c r="I109" s="206"/>
      <c r="J109" s="206"/>
      <c r="K109" s="245">
        <v>0.94499999999999995</v>
      </c>
      <c r="L109" s="245"/>
      <c r="M109" s="245">
        <f t="shared" si="137"/>
        <v>0.31599999999999995</v>
      </c>
      <c r="N109" s="245">
        <v>0.629</v>
      </c>
      <c r="O109" s="245"/>
      <c r="P109" s="206"/>
      <c r="Q109" s="206"/>
      <c r="R109" s="206"/>
      <c r="S109" s="206"/>
      <c r="T109" s="206"/>
      <c r="U109" s="245"/>
      <c r="V109" s="245"/>
      <c r="W109" s="245"/>
      <c r="X109" s="245"/>
      <c r="Y109" s="206"/>
      <c r="Z109" s="206"/>
      <c r="AA109" s="245"/>
      <c r="AB109" s="206"/>
      <c r="AC109" s="245"/>
      <c r="AD109" s="206"/>
      <c r="AE109" s="245">
        <v>0.94499999999999995</v>
      </c>
      <c r="AF109" s="206"/>
      <c r="AG109" s="245"/>
      <c r="AH109" s="206"/>
      <c r="AI109" s="245"/>
      <c r="AJ109" s="206"/>
      <c r="AK109" s="245">
        <f t="shared" si="138"/>
        <v>0.94499999999999995</v>
      </c>
      <c r="AL109" s="245">
        <f t="shared" si="139"/>
        <v>0</v>
      </c>
      <c r="AM109" s="206"/>
    </row>
    <row r="110" spans="1:39" x14ac:dyDescent="0.2">
      <c r="A110" s="215" t="s">
        <v>481</v>
      </c>
      <c r="B110" s="216" t="s">
        <v>867</v>
      </c>
      <c r="C110" s="215" t="s">
        <v>868</v>
      </c>
      <c r="D110" s="206"/>
      <c r="E110" s="244">
        <v>2023</v>
      </c>
      <c r="F110" s="244">
        <v>2023</v>
      </c>
      <c r="G110" s="206"/>
      <c r="H110" s="245">
        <v>0.70199999999999996</v>
      </c>
      <c r="I110" s="206"/>
      <c r="J110" s="206"/>
      <c r="K110" s="245">
        <v>0.70199999999999996</v>
      </c>
      <c r="L110" s="245"/>
      <c r="M110" s="245">
        <f t="shared" si="137"/>
        <v>0.22199999999999998</v>
      </c>
      <c r="N110" s="245">
        <v>0.48</v>
      </c>
      <c r="O110" s="245"/>
      <c r="P110" s="206"/>
      <c r="Q110" s="206"/>
      <c r="R110" s="206"/>
      <c r="S110" s="206"/>
      <c r="T110" s="206"/>
      <c r="U110" s="245"/>
      <c r="V110" s="245"/>
      <c r="W110" s="245"/>
      <c r="X110" s="245"/>
      <c r="Y110" s="206"/>
      <c r="Z110" s="206"/>
      <c r="AA110" s="245"/>
      <c r="AB110" s="206"/>
      <c r="AC110" s="245"/>
      <c r="AD110" s="206"/>
      <c r="AE110" s="245">
        <v>0.70199999999999996</v>
      </c>
      <c r="AF110" s="206"/>
      <c r="AG110" s="245"/>
      <c r="AH110" s="206"/>
      <c r="AI110" s="245"/>
      <c r="AJ110" s="206"/>
      <c r="AK110" s="245">
        <f t="shared" si="138"/>
        <v>0.70199999999999996</v>
      </c>
      <c r="AL110" s="245">
        <f t="shared" si="139"/>
        <v>0</v>
      </c>
      <c r="AM110" s="206"/>
    </row>
    <row r="111" spans="1:39" x14ac:dyDescent="0.2">
      <c r="A111" s="215" t="s">
        <v>481</v>
      </c>
      <c r="B111" s="216" t="s">
        <v>869</v>
      </c>
      <c r="C111" s="215" t="s">
        <v>870</v>
      </c>
      <c r="D111" s="206"/>
      <c r="E111" s="244">
        <v>2023</v>
      </c>
      <c r="F111" s="244">
        <v>2023</v>
      </c>
      <c r="G111" s="206"/>
      <c r="H111" s="245">
        <v>1.141</v>
      </c>
      <c r="I111" s="206"/>
      <c r="J111" s="206"/>
      <c r="K111" s="245">
        <v>1.141</v>
      </c>
      <c r="L111" s="245"/>
      <c r="M111" s="245">
        <f t="shared" si="137"/>
        <v>0.38</v>
      </c>
      <c r="N111" s="245">
        <v>0.76100000000000001</v>
      </c>
      <c r="O111" s="245"/>
      <c r="P111" s="206"/>
      <c r="Q111" s="206"/>
      <c r="R111" s="206"/>
      <c r="S111" s="206"/>
      <c r="T111" s="206"/>
      <c r="U111" s="245"/>
      <c r="V111" s="245"/>
      <c r="W111" s="245"/>
      <c r="X111" s="245"/>
      <c r="Y111" s="206"/>
      <c r="Z111" s="206"/>
      <c r="AA111" s="245"/>
      <c r="AB111" s="206"/>
      <c r="AC111" s="245"/>
      <c r="AD111" s="206"/>
      <c r="AE111" s="245">
        <v>1.141</v>
      </c>
      <c r="AF111" s="206"/>
      <c r="AG111" s="245"/>
      <c r="AH111" s="206"/>
      <c r="AI111" s="245"/>
      <c r="AJ111" s="206"/>
      <c r="AK111" s="245">
        <f t="shared" si="138"/>
        <v>1.141</v>
      </c>
      <c r="AL111" s="245">
        <f t="shared" si="139"/>
        <v>0</v>
      </c>
      <c r="AM111" s="206"/>
    </row>
    <row r="112" spans="1:39" x14ac:dyDescent="0.2">
      <c r="A112" s="215" t="s">
        <v>481</v>
      </c>
      <c r="B112" s="216" t="s">
        <v>871</v>
      </c>
      <c r="C112" s="215" t="s">
        <v>872</v>
      </c>
      <c r="D112" s="206"/>
      <c r="E112" s="244">
        <v>2023</v>
      </c>
      <c r="F112" s="244">
        <v>2023</v>
      </c>
      <c r="G112" s="206"/>
      <c r="H112" s="245">
        <v>0.42499999999999999</v>
      </c>
      <c r="I112" s="206"/>
      <c r="J112" s="206"/>
      <c r="K112" s="245">
        <v>0.42499999999999999</v>
      </c>
      <c r="L112" s="245"/>
      <c r="M112" s="245">
        <f t="shared" si="137"/>
        <v>0.13700000000000001</v>
      </c>
      <c r="N112" s="245">
        <v>0.28799999999999998</v>
      </c>
      <c r="O112" s="245"/>
      <c r="P112" s="206"/>
      <c r="Q112" s="206"/>
      <c r="R112" s="206"/>
      <c r="S112" s="206"/>
      <c r="T112" s="206"/>
      <c r="U112" s="245"/>
      <c r="V112" s="245"/>
      <c r="W112" s="245"/>
      <c r="X112" s="245"/>
      <c r="Y112" s="206"/>
      <c r="Z112" s="206"/>
      <c r="AA112" s="245"/>
      <c r="AB112" s="206"/>
      <c r="AC112" s="245"/>
      <c r="AD112" s="206"/>
      <c r="AE112" s="245">
        <v>0.42499999999999999</v>
      </c>
      <c r="AF112" s="206"/>
      <c r="AG112" s="245"/>
      <c r="AH112" s="206"/>
      <c r="AI112" s="245"/>
      <c r="AJ112" s="206"/>
      <c r="AK112" s="245">
        <f t="shared" si="138"/>
        <v>0.42499999999999999</v>
      </c>
      <c r="AL112" s="245">
        <f t="shared" si="139"/>
        <v>0</v>
      </c>
      <c r="AM112" s="206"/>
    </row>
    <row r="113" spans="1:39" x14ac:dyDescent="0.2">
      <c r="A113" s="215" t="s">
        <v>481</v>
      </c>
      <c r="B113" s="216" t="s">
        <v>873</v>
      </c>
      <c r="C113" s="215" t="s">
        <v>874</v>
      </c>
      <c r="D113" s="206"/>
      <c r="E113" s="244">
        <v>2023</v>
      </c>
      <c r="F113" s="244">
        <v>2023</v>
      </c>
      <c r="G113" s="206"/>
      <c r="H113" s="245">
        <v>0.79100000000000004</v>
      </c>
      <c r="I113" s="206"/>
      <c r="J113" s="206"/>
      <c r="K113" s="245">
        <v>0.79100000000000004</v>
      </c>
      <c r="L113" s="245"/>
      <c r="M113" s="245">
        <f t="shared" si="137"/>
        <v>0.254</v>
      </c>
      <c r="N113" s="245">
        <v>0.53700000000000003</v>
      </c>
      <c r="O113" s="245"/>
      <c r="P113" s="206"/>
      <c r="Q113" s="206"/>
      <c r="R113" s="206"/>
      <c r="S113" s="206"/>
      <c r="T113" s="206"/>
      <c r="U113" s="245"/>
      <c r="V113" s="245"/>
      <c r="W113" s="245"/>
      <c r="X113" s="245"/>
      <c r="Y113" s="206"/>
      <c r="Z113" s="206"/>
      <c r="AA113" s="245"/>
      <c r="AB113" s="206"/>
      <c r="AC113" s="245"/>
      <c r="AD113" s="206"/>
      <c r="AE113" s="245">
        <v>0.79100000000000004</v>
      </c>
      <c r="AF113" s="206"/>
      <c r="AG113" s="245"/>
      <c r="AH113" s="206"/>
      <c r="AI113" s="245"/>
      <c r="AJ113" s="206"/>
      <c r="AK113" s="245">
        <f t="shared" si="138"/>
        <v>0.79100000000000004</v>
      </c>
      <c r="AL113" s="245">
        <f t="shared" si="139"/>
        <v>0</v>
      </c>
      <c r="AM113" s="206"/>
    </row>
    <row r="114" spans="1:39" x14ac:dyDescent="0.2">
      <c r="A114" s="215" t="s">
        <v>481</v>
      </c>
      <c r="B114" s="216" t="s">
        <v>875</v>
      </c>
      <c r="C114" s="215" t="s">
        <v>876</v>
      </c>
      <c r="D114" s="206"/>
      <c r="E114" s="244">
        <v>2023</v>
      </c>
      <c r="F114" s="244">
        <v>2023</v>
      </c>
      <c r="G114" s="206"/>
      <c r="H114" s="245">
        <v>0.25600000000000001</v>
      </c>
      <c r="I114" s="206"/>
      <c r="J114" s="206"/>
      <c r="K114" s="245">
        <v>0.25600000000000001</v>
      </c>
      <c r="L114" s="245"/>
      <c r="M114" s="245">
        <f t="shared" si="137"/>
        <v>8.3000000000000018E-2</v>
      </c>
      <c r="N114" s="245">
        <v>0.17299999999999999</v>
      </c>
      <c r="O114" s="245"/>
      <c r="P114" s="206"/>
      <c r="Q114" s="206"/>
      <c r="R114" s="206"/>
      <c r="S114" s="206"/>
      <c r="T114" s="206"/>
      <c r="U114" s="245"/>
      <c r="V114" s="245"/>
      <c r="W114" s="245"/>
      <c r="X114" s="245"/>
      <c r="Y114" s="206"/>
      <c r="Z114" s="206"/>
      <c r="AA114" s="245"/>
      <c r="AB114" s="206"/>
      <c r="AC114" s="245"/>
      <c r="AD114" s="206"/>
      <c r="AE114" s="245">
        <v>0.25600000000000001</v>
      </c>
      <c r="AF114" s="206"/>
      <c r="AG114" s="245"/>
      <c r="AH114" s="206"/>
      <c r="AI114" s="245"/>
      <c r="AJ114" s="206"/>
      <c r="AK114" s="245">
        <f t="shared" si="138"/>
        <v>0.25600000000000001</v>
      </c>
      <c r="AL114" s="245">
        <f t="shared" si="139"/>
        <v>0</v>
      </c>
      <c r="AM114" s="206"/>
    </row>
    <row r="115" spans="1:39" x14ac:dyDescent="0.2">
      <c r="A115" s="215" t="s">
        <v>481</v>
      </c>
      <c r="B115" s="216" t="s">
        <v>877</v>
      </c>
      <c r="C115" s="215" t="s">
        <v>878</v>
      </c>
      <c r="D115" s="206"/>
      <c r="E115" s="244">
        <v>2023</v>
      </c>
      <c r="F115" s="244">
        <v>2023</v>
      </c>
      <c r="G115" s="206"/>
      <c r="H115" s="245">
        <v>0.51600000000000001</v>
      </c>
      <c r="I115" s="206"/>
      <c r="J115" s="206"/>
      <c r="K115" s="245">
        <v>0.51600000000000001</v>
      </c>
      <c r="L115" s="245"/>
      <c r="M115" s="245">
        <f t="shared" si="137"/>
        <v>0.16200000000000003</v>
      </c>
      <c r="N115" s="245">
        <v>0.35399999999999998</v>
      </c>
      <c r="O115" s="245"/>
      <c r="P115" s="206"/>
      <c r="Q115" s="206"/>
      <c r="R115" s="206"/>
      <c r="S115" s="206"/>
      <c r="T115" s="206"/>
      <c r="U115" s="245"/>
      <c r="V115" s="245"/>
      <c r="W115" s="245"/>
      <c r="X115" s="245"/>
      <c r="Y115" s="206"/>
      <c r="Z115" s="206"/>
      <c r="AA115" s="245"/>
      <c r="AB115" s="206"/>
      <c r="AC115" s="245"/>
      <c r="AD115" s="206"/>
      <c r="AE115" s="245">
        <v>0.51600000000000001</v>
      </c>
      <c r="AF115" s="206"/>
      <c r="AG115" s="245"/>
      <c r="AH115" s="206"/>
      <c r="AI115" s="245"/>
      <c r="AJ115" s="206"/>
      <c r="AK115" s="245">
        <f t="shared" si="138"/>
        <v>0.51600000000000001</v>
      </c>
      <c r="AL115" s="245">
        <f t="shared" si="139"/>
        <v>0</v>
      </c>
      <c r="AM115" s="206"/>
    </row>
    <row r="116" spans="1:39" x14ac:dyDescent="0.2">
      <c r="A116" s="215" t="s">
        <v>481</v>
      </c>
      <c r="B116" s="216" t="s">
        <v>879</v>
      </c>
      <c r="C116" s="215" t="s">
        <v>880</v>
      </c>
      <c r="D116" s="206"/>
      <c r="E116" s="244">
        <v>2023</v>
      </c>
      <c r="F116" s="244">
        <v>2023</v>
      </c>
      <c r="G116" s="206"/>
      <c r="H116" s="245">
        <v>0.59799999999999998</v>
      </c>
      <c r="I116" s="206"/>
      <c r="J116" s="206"/>
      <c r="K116" s="245">
        <v>0.59799999999999998</v>
      </c>
      <c r="L116" s="245"/>
      <c r="M116" s="245">
        <f t="shared" si="137"/>
        <v>0.189</v>
      </c>
      <c r="N116" s="245">
        <v>0.40899999999999997</v>
      </c>
      <c r="O116" s="245"/>
      <c r="P116" s="206"/>
      <c r="Q116" s="206"/>
      <c r="R116" s="206"/>
      <c r="S116" s="206"/>
      <c r="T116" s="206"/>
      <c r="U116" s="245"/>
      <c r="V116" s="245"/>
      <c r="W116" s="245"/>
      <c r="X116" s="245"/>
      <c r="Y116" s="206"/>
      <c r="Z116" s="206"/>
      <c r="AA116" s="245"/>
      <c r="AB116" s="206"/>
      <c r="AC116" s="245"/>
      <c r="AD116" s="206"/>
      <c r="AE116" s="245">
        <v>0.59799999999999998</v>
      </c>
      <c r="AF116" s="206"/>
      <c r="AG116" s="245"/>
      <c r="AH116" s="206"/>
      <c r="AI116" s="245"/>
      <c r="AJ116" s="206"/>
      <c r="AK116" s="245">
        <f t="shared" si="138"/>
        <v>0.59799999999999998</v>
      </c>
      <c r="AL116" s="245">
        <f t="shared" si="139"/>
        <v>0</v>
      </c>
      <c r="AM116" s="206"/>
    </row>
    <row r="117" spans="1:39" x14ac:dyDescent="0.2">
      <c r="A117" s="215" t="s">
        <v>481</v>
      </c>
      <c r="B117" s="216" t="s">
        <v>881</v>
      </c>
      <c r="C117" s="215" t="s">
        <v>882</v>
      </c>
      <c r="D117" s="206"/>
      <c r="E117" s="244">
        <v>2023</v>
      </c>
      <c r="F117" s="244">
        <v>2023</v>
      </c>
      <c r="G117" s="206"/>
      <c r="H117" s="245">
        <v>0.755</v>
      </c>
      <c r="I117" s="206"/>
      <c r="J117" s="206"/>
      <c r="K117" s="245">
        <v>0.755</v>
      </c>
      <c r="L117" s="245"/>
      <c r="M117" s="245">
        <f t="shared" si="137"/>
        <v>0.24099999999999999</v>
      </c>
      <c r="N117" s="245">
        <v>0.51400000000000001</v>
      </c>
      <c r="O117" s="245"/>
      <c r="P117" s="206"/>
      <c r="Q117" s="206"/>
      <c r="R117" s="206"/>
      <c r="S117" s="206"/>
      <c r="T117" s="206"/>
      <c r="U117" s="245"/>
      <c r="V117" s="245"/>
      <c r="W117" s="245"/>
      <c r="X117" s="245"/>
      <c r="Y117" s="206"/>
      <c r="Z117" s="206"/>
      <c r="AA117" s="245"/>
      <c r="AB117" s="206"/>
      <c r="AC117" s="245"/>
      <c r="AD117" s="206"/>
      <c r="AE117" s="245">
        <v>0.755</v>
      </c>
      <c r="AF117" s="206"/>
      <c r="AG117" s="245"/>
      <c r="AH117" s="206"/>
      <c r="AI117" s="245"/>
      <c r="AJ117" s="206"/>
      <c r="AK117" s="245">
        <f t="shared" si="138"/>
        <v>0.755</v>
      </c>
      <c r="AL117" s="245">
        <f t="shared" si="139"/>
        <v>0</v>
      </c>
      <c r="AM117" s="206"/>
    </row>
    <row r="118" spans="1:39" ht="31.5" x14ac:dyDescent="0.2">
      <c r="A118" s="215" t="s">
        <v>481</v>
      </c>
      <c r="B118" s="216" t="s">
        <v>894</v>
      </c>
      <c r="C118" s="215" t="s">
        <v>895</v>
      </c>
      <c r="D118" s="206"/>
      <c r="E118" s="244">
        <v>2024</v>
      </c>
      <c r="F118" s="244">
        <v>2024</v>
      </c>
      <c r="G118" s="206"/>
      <c r="H118" s="245">
        <v>9.1820000000000004</v>
      </c>
      <c r="I118" s="206"/>
      <c r="J118" s="206"/>
      <c r="K118" s="245">
        <v>9.1820000000000004</v>
      </c>
      <c r="L118" s="245"/>
      <c r="M118" s="245">
        <f t="shared" si="137"/>
        <v>4.2650000000000006</v>
      </c>
      <c r="N118" s="245">
        <v>4.9169999999999998</v>
      </c>
      <c r="O118" s="245"/>
      <c r="P118" s="206"/>
      <c r="Q118" s="206"/>
      <c r="R118" s="206"/>
      <c r="S118" s="206"/>
      <c r="T118" s="206"/>
      <c r="U118" s="245"/>
      <c r="V118" s="245"/>
      <c r="W118" s="245"/>
      <c r="X118" s="245"/>
      <c r="Y118" s="206"/>
      <c r="Z118" s="206"/>
      <c r="AA118" s="245"/>
      <c r="AB118" s="206"/>
      <c r="AC118" s="245"/>
      <c r="AD118" s="206"/>
      <c r="AE118" s="245"/>
      <c r="AF118" s="206"/>
      <c r="AG118" s="245">
        <v>9.1820000000000004</v>
      </c>
      <c r="AH118" s="206"/>
      <c r="AI118" s="245"/>
      <c r="AJ118" s="206"/>
      <c r="AK118" s="245">
        <f t="shared" si="138"/>
        <v>9.1820000000000004</v>
      </c>
      <c r="AL118" s="245">
        <f t="shared" si="139"/>
        <v>0</v>
      </c>
      <c r="AM118" s="206"/>
    </row>
    <row r="119" spans="1:39" ht="31.5" x14ac:dyDescent="0.2">
      <c r="A119" s="215" t="s">
        <v>481</v>
      </c>
      <c r="B119" s="216" t="s">
        <v>912</v>
      </c>
      <c r="C119" s="215" t="s">
        <v>913</v>
      </c>
      <c r="D119" s="206"/>
      <c r="E119" s="244">
        <v>2025</v>
      </c>
      <c r="F119" s="244">
        <v>2025</v>
      </c>
      <c r="G119" s="206"/>
      <c r="H119" s="245">
        <v>1.502</v>
      </c>
      <c r="I119" s="206"/>
      <c r="J119" s="206"/>
      <c r="K119" s="245">
        <v>1.502</v>
      </c>
      <c r="L119" s="245"/>
      <c r="M119" s="245">
        <f t="shared" si="137"/>
        <v>0.48</v>
      </c>
      <c r="N119" s="245">
        <v>1.022</v>
      </c>
      <c r="O119" s="245"/>
      <c r="P119" s="206"/>
      <c r="Q119" s="206"/>
      <c r="R119" s="206"/>
      <c r="S119" s="206"/>
      <c r="T119" s="206"/>
      <c r="U119" s="245"/>
      <c r="V119" s="245"/>
      <c r="W119" s="245"/>
      <c r="X119" s="245"/>
      <c r="Y119" s="206"/>
      <c r="Z119" s="206"/>
      <c r="AA119" s="245"/>
      <c r="AB119" s="206"/>
      <c r="AC119" s="245"/>
      <c r="AD119" s="206"/>
      <c r="AE119" s="245"/>
      <c r="AF119" s="206"/>
      <c r="AG119" s="245"/>
      <c r="AH119" s="206"/>
      <c r="AI119" s="245">
        <v>1.502</v>
      </c>
      <c r="AJ119" s="206"/>
      <c r="AK119" s="245">
        <f t="shared" si="138"/>
        <v>1.502</v>
      </c>
      <c r="AL119" s="245">
        <f t="shared" si="139"/>
        <v>0</v>
      </c>
      <c r="AM119" s="206"/>
    </row>
    <row r="120" spans="1:39" x14ac:dyDescent="0.2">
      <c r="A120" s="215" t="s">
        <v>481</v>
      </c>
      <c r="B120" s="216" t="s">
        <v>914</v>
      </c>
      <c r="C120" s="215" t="s">
        <v>915</v>
      </c>
      <c r="D120" s="206"/>
      <c r="E120" s="244">
        <v>2025</v>
      </c>
      <c r="F120" s="244">
        <v>2025</v>
      </c>
      <c r="G120" s="206"/>
      <c r="H120" s="245">
        <v>0.66</v>
      </c>
      <c r="I120" s="206"/>
      <c r="J120" s="206"/>
      <c r="K120" s="245">
        <v>0.66</v>
      </c>
      <c r="L120" s="245"/>
      <c r="M120" s="245">
        <f t="shared" si="137"/>
        <v>0.19900000000000001</v>
      </c>
      <c r="N120" s="245">
        <v>0.46100000000000002</v>
      </c>
      <c r="O120" s="245"/>
      <c r="P120" s="206"/>
      <c r="Q120" s="206"/>
      <c r="R120" s="206"/>
      <c r="S120" s="206"/>
      <c r="T120" s="206"/>
      <c r="U120" s="245"/>
      <c r="V120" s="245"/>
      <c r="W120" s="245"/>
      <c r="X120" s="245"/>
      <c r="Y120" s="206"/>
      <c r="Z120" s="206"/>
      <c r="AA120" s="245"/>
      <c r="AB120" s="206"/>
      <c r="AC120" s="245"/>
      <c r="AD120" s="206"/>
      <c r="AE120" s="245"/>
      <c r="AF120" s="206"/>
      <c r="AG120" s="245"/>
      <c r="AH120" s="206"/>
      <c r="AI120" s="245">
        <v>0.66</v>
      </c>
      <c r="AJ120" s="206"/>
      <c r="AK120" s="245">
        <f t="shared" si="138"/>
        <v>0.66</v>
      </c>
      <c r="AL120" s="245">
        <f t="shared" si="139"/>
        <v>0</v>
      </c>
      <c r="AM120" s="206"/>
    </row>
    <row r="121" spans="1:39" ht="31.5" x14ac:dyDescent="0.2">
      <c r="A121" s="215" t="s">
        <v>481</v>
      </c>
      <c r="B121" s="216" t="s">
        <v>916</v>
      </c>
      <c r="C121" s="215" t="s">
        <v>917</v>
      </c>
      <c r="D121" s="206"/>
      <c r="E121" s="244">
        <v>2025</v>
      </c>
      <c r="F121" s="244">
        <v>2025</v>
      </c>
      <c r="G121" s="206"/>
      <c r="H121" s="245">
        <v>1.0049999999999999</v>
      </c>
      <c r="I121" s="206"/>
      <c r="J121" s="206"/>
      <c r="K121" s="245">
        <v>1.0049999999999999</v>
      </c>
      <c r="L121" s="245"/>
      <c r="M121" s="245">
        <f t="shared" si="137"/>
        <v>0.54599999999999982</v>
      </c>
      <c r="N121" s="245">
        <v>0.45900000000000002</v>
      </c>
      <c r="O121" s="245"/>
      <c r="P121" s="206"/>
      <c r="Q121" s="206"/>
      <c r="R121" s="206"/>
      <c r="S121" s="206"/>
      <c r="T121" s="206"/>
      <c r="U121" s="245"/>
      <c r="V121" s="245"/>
      <c r="W121" s="245"/>
      <c r="X121" s="245"/>
      <c r="Y121" s="206"/>
      <c r="Z121" s="206"/>
      <c r="AA121" s="245"/>
      <c r="AB121" s="206"/>
      <c r="AC121" s="245"/>
      <c r="AD121" s="206"/>
      <c r="AE121" s="245"/>
      <c r="AF121" s="206"/>
      <c r="AG121" s="245"/>
      <c r="AH121" s="206"/>
      <c r="AI121" s="245">
        <v>1.0049999999999999</v>
      </c>
      <c r="AJ121" s="206"/>
      <c r="AK121" s="245">
        <f t="shared" si="138"/>
        <v>1.0049999999999999</v>
      </c>
      <c r="AL121" s="245">
        <f t="shared" si="139"/>
        <v>0</v>
      </c>
      <c r="AM121" s="206"/>
    </row>
    <row r="122" spans="1:39" ht="31.5" x14ac:dyDescent="0.2">
      <c r="A122" s="215" t="s">
        <v>481</v>
      </c>
      <c r="B122" s="216" t="s">
        <v>918</v>
      </c>
      <c r="C122" s="215" t="s">
        <v>919</v>
      </c>
      <c r="D122" s="206"/>
      <c r="E122" s="244">
        <v>2025</v>
      </c>
      <c r="F122" s="244">
        <v>2025</v>
      </c>
      <c r="G122" s="206"/>
      <c r="H122" s="245">
        <v>0.51300000000000001</v>
      </c>
      <c r="I122" s="206"/>
      <c r="J122" s="206"/>
      <c r="K122" s="245">
        <v>0.51300000000000001</v>
      </c>
      <c r="L122" s="245"/>
      <c r="M122" s="245">
        <f t="shared" si="137"/>
        <v>0.251</v>
      </c>
      <c r="N122" s="245">
        <v>0.26200000000000001</v>
      </c>
      <c r="O122" s="245"/>
      <c r="P122" s="206"/>
      <c r="Q122" s="206"/>
      <c r="R122" s="206"/>
      <c r="S122" s="206"/>
      <c r="T122" s="206"/>
      <c r="U122" s="245"/>
      <c r="V122" s="245"/>
      <c r="W122" s="245"/>
      <c r="X122" s="245"/>
      <c r="Y122" s="206"/>
      <c r="Z122" s="206"/>
      <c r="AA122" s="245"/>
      <c r="AB122" s="206"/>
      <c r="AC122" s="245"/>
      <c r="AD122" s="206"/>
      <c r="AE122" s="245"/>
      <c r="AF122" s="206"/>
      <c r="AG122" s="245"/>
      <c r="AH122" s="206"/>
      <c r="AI122" s="245">
        <v>0.51300000000000001</v>
      </c>
      <c r="AJ122" s="206"/>
      <c r="AK122" s="245">
        <f t="shared" si="138"/>
        <v>0.51300000000000001</v>
      </c>
      <c r="AL122" s="245">
        <f t="shared" si="139"/>
        <v>0</v>
      </c>
      <c r="AM122" s="206"/>
    </row>
    <row r="123" spans="1:39" ht="31.5" x14ac:dyDescent="0.2">
      <c r="A123" s="215" t="s">
        <v>481</v>
      </c>
      <c r="B123" s="216" t="s">
        <v>920</v>
      </c>
      <c r="C123" s="215" t="s">
        <v>921</v>
      </c>
      <c r="D123" s="206"/>
      <c r="E123" s="244">
        <v>2025</v>
      </c>
      <c r="F123" s="244">
        <v>2025</v>
      </c>
      <c r="G123" s="206"/>
      <c r="H123" s="245">
        <v>1.4710000000000001</v>
      </c>
      <c r="I123" s="206"/>
      <c r="J123" s="206"/>
      <c r="K123" s="245">
        <v>1.4710000000000001</v>
      </c>
      <c r="L123" s="245"/>
      <c r="M123" s="245">
        <f t="shared" si="137"/>
        <v>0.74700000000000011</v>
      </c>
      <c r="N123" s="245">
        <v>0.72399999999999998</v>
      </c>
      <c r="O123" s="245"/>
      <c r="P123" s="206"/>
      <c r="Q123" s="206"/>
      <c r="R123" s="206"/>
      <c r="S123" s="206"/>
      <c r="T123" s="206"/>
      <c r="U123" s="245"/>
      <c r="V123" s="245"/>
      <c r="W123" s="245"/>
      <c r="X123" s="245"/>
      <c r="Y123" s="206"/>
      <c r="Z123" s="206"/>
      <c r="AA123" s="245"/>
      <c r="AB123" s="206"/>
      <c r="AC123" s="245"/>
      <c r="AD123" s="206"/>
      <c r="AE123" s="245"/>
      <c r="AF123" s="206"/>
      <c r="AG123" s="245"/>
      <c r="AH123" s="206"/>
      <c r="AI123" s="245">
        <v>1.4710000000000001</v>
      </c>
      <c r="AJ123" s="206"/>
      <c r="AK123" s="245">
        <f t="shared" si="138"/>
        <v>1.4710000000000001</v>
      </c>
      <c r="AL123" s="245">
        <f t="shared" si="139"/>
        <v>0</v>
      </c>
      <c r="AM123" s="206"/>
    </row>
    <row r="124" spans="1:39" ht="31.5" x14ac:dyDescent="0.2">
      <c r="A124" s="215" t="s">
        <v>481</v>
      </c>
      <c r="B124" s="216" t="s">
        <v>922</v>
      </c>
      <c r="C124" s="215" t="s">
        <v>923</v>
      </c>
      <c r="D124" s="206"/>
      <c r="E124" s="244">
        <v>2025</v>
      </c>
      <c r="F124" s="244">
        <v>2025</v>
      </c>
      <c r="G124" s="206"/>
      <c r="H124" s="245">
        <v>0.50700000000000001</v>
      </c>
      <c r="I124" s="206"/>
      <c r="J124" s="206"/>
      <c r="K124" s="245">
        <v>0.50700000000000001</v>
      </c>
      <c r="L124" s="245"/>
      <c r="M124" s="245">
        <f t="shared" si="137"/>
        <v>0.29900000000000004</v>
      </c>
      <c r="N124" s="245">
        <v>0.20799999999999999</v>
      </c>
      <c r="O124" s="245"/>
      <c r="P124" s="206"/>
      <c r="Q124" s="206"/>
      <c r="R124" s="206"/>
      <c r="S124" s="206"/>
      <c r="T124" s="206"/>
      <c r="U124" s="245"/>
      <c r="V124" s="245"/>
      <c r="W124" s="245"/>
      <c r="X124" s="245"/>
      <c r="Y124" s="206"/>
      <c r="Z124" s="206"/>
      <c r="AA124" s="245"/>
      <c r="AB124" s="206"/>
      <c r="AC124" s="245"/>
      <c r="AD124" s="206"/>
      <c r="AE124" s="245"/>
      <c r="AF124" s="206"/>
      <c r="AG124" s="245"/>
      <c r="AH124" s="206"/>
      <c r="AI124" s="245">
        <v>0.50700000000000001</v>
      </c>
      <c r="AJ124" s="206"/>
      <c r="AK124" s="245">
        <f t="shared" si="138"/>
        <v>0.50700000000000001</v>
      </c>
      <c r="AL124" s="245">
        <f t="shared" si="139"/>
        <v>0</v>
      </c>
      <c r="AM124" s="206"/>
    </row>
    <row r="125" spans="1:39" ht="31.5" x14ac:dyDescent="0.2">
      <c r="A125" s="215" t="s">
        <v>481</v>
      </c>
      <c r="B125" s="216" t="s">
        <v>924</v>
      </c>
      <c r="C125" s="215" t="s">
        <v>925</v>
      </c>
      <c r="D125" s="206"/>
      <c r="E125" s="244">
        <v>2025</v>
      </c>
      <c r="F125" s="244">
        <v>2025</v>
      </c>
      <c r="G125" s="206"/>
      <c r="H125" s="245">
        <v>1.0669999999999999</v>
      </c>
      <c r="I125" s="206"/>
      <c r="J125" s="206"/>
      <c r="K125" s="245">
        <v>1.0669999999999999</v>
      </c>
      <c r="L125" s="245"/>
      <c r="M125" s="245">
        <f t="shared" si="137"/>
        <v>0.54399999999999993</v>
      </c>
      <c r="N125" s="245">
        <v>0.52300000000000002</v>
      </c>
      <c r="O125" s="245"/>
      <c r="P125" s="206"/>
      <c r="Q125" s="206"/>
      <c r="R125" s="206"/>
      <c r="S125" s="206"/>
      <c r="T125" s="206"/>
      <c r="U125" s="245"/>
      <c r="V125" s="245"/>
      <c r="W125" s="245"/>
      <c r="X125" s="245"/>
      <c r="Y125" s="206"/>
      <c r="Z125" s="206"/>
      <c r="AA125" s="245"/>
      <c r="AB125" s="206"/>
      <c r="AC125" s="245"/>
      <c r="AD125" s="206"/>
      <c r="AE125" s="245"/>
      <c r="AF125" s="206"/>
      <c r="AG125" s="245"/>
      <c r="AH125" s="206"/>
      <c r="AI125" s="245">
        <v>1.0669999999999999</v>
      </c>
      <c r="AJ125" s="206"/>
      <c r="AK125" s="245">
        <f t="shared" si="138"/>
        <v>1.0669999999999999</v>
      </c>
      <c r="AL125" s="245">
        <f t="shared" si="139"/>
        <v>0</v>
      </c>
      <c r="AM125" s="206"/>
    </row>
    <row r="126" spans="1:39" x14ac:dyDescent="0.2">
      <c r="A126" s="215" t="s">
        <v>481</v>
      </c>
      <c r="B126" s="216" t="s">
        <v>926</v>
      </c>
      <c r="C126" s="215" t="s">
        <v>927</v>
      </c>
      <c r="D126" s="206"/>
      <c r="E126" s="244">
        <v>2025</v>
      </c>
      <c r="F126" s="244">
        <v>2025</v>
      </c>
      <c r="G126" s="206"/>
      <c r="H126" s="245">
        <v>0.51200000000000001</v>
      </c>
      <c r="I126" s="206"/>
      <c r="J126" s="206"/>
      <c r="K126" s="245">
        <v>0.51200000000000001</v>
      </c>
      <c r="L126" s="245"/>
      <c r="M126" s="245">
        <f t="shared" si="137"/>
        <v>0.13200000000000001</v>
      </c>
      <c r="N126" s="245">
        <v>0.38</v>
      </c>
      <c r="O126" s="245"/>
      <c r="P126" s="206"/>
      <c r="Q126" s="206"/>
      <c r="R126" s="206"/>
      <c r="S126" s="206"/>
      <c r="T126" s="206"/>
      <c r="U126" s="245"/>
      <c r="V126" s="245"/>
      <c r="W126" s="245"/>
      <c r="X126" s="245"/>
      <c r="Y126" s="206"/>
      <c r="Z126" s="206"/>
      <c r="AA126" s="245"/>
      <c r="AB126" s="206"/>
      <c r="AC126" s="245"/>
      <c r="AD126" s="206"/>
      <c r="AE126" s="245"/>
      <c r="AF126" s="206"/>
      <c r="AG126" s="245"/>
      <c r="AH126" s="206"/>
      <c r="AI126" s="245">
        <v>0.51200000000000001</v>
      </c>
      <c r="AJ126" s="206"/>
      <c r="AK126" s="245">
        <f t="shared" si="138"/>
        <v>0.51200000000000001</v>
      </c>
      <c r="AL126" s="245">
        <f t="shared" si="139"/>
        <v>0</v>
      </c>
      <c r="AM126" s="206"/>
    </row>
    <row r="127" spans="1:39" ht="31.5" x14ac:dyDescent="0.2">
      <c r="A127" s="215" t="s">
        <v>481</v>
      </c>
      <c r="B127" s="216" t="s">
        <v>928</v>
      </c>
      <c r="C127" s="215" t="s">
        <v>929</v>
      </c>
      <c r="D127" s="206"/>
      <c r="E127" s="244">
        <v>2025</v>
      </c>
      <c r="F127" s="244">
        <v>2025</v>
      </c>
      <c r="G127" s="206"/>
      <c r="H127" s="245">
        <v>1.0409999999999999</v>
      </c>
      <c r="I127" s="206"/>
      <c r="J127" s="206"/>
      <c r="K127" s="245">
        <v>1.0409999999999999</v>
      </c>
      <c r="L127" s="245"/>
      <c r="M127" s="245">
        <f t="shared" si="137"/>
        <v>0.5109999999999999</v>
      </c>
      <c r="N127" s="245">
        <v>0.53</v>
      </c>
      <c r="O127" s="245"/>
      <c r="P127" s="206"/>
      <c r="Q127" s="206"/>
      <c r="R127" s="206"/>
      <c r="S127" s="206"/>
      <c r="T127" s="206"/>
      <c r="U127" s="245"/>
      <c r="V127" s="245"/>
      <c r="W127" s="245"/>
      <c r="X127" s="245"/>
      <c r="Y127" s="206"/>
      <c r="Z127" s="206"/>
      <c r="AA127" s="245"/>
      <c r="AB127" s="206"/>
      <c r="AC127" s="245"/>
      <c r="AD127" s="206"/>
      <c r="AE127" s="245"/>
      <c r="AF127" s="206"/>
      <c r="AG127" s="245"/>
      <c r="AH127" s="206"/>
      <c r="AI127" s="245">
        <v>1.0409999999999999</v>
      </c>
      <c r="AJ127" s="206"/>
      <c r="AK127" s="245">
        <f t="shared" si="138"/>
        <v>1.0409999999999999</v>
      </c>
      <c r="AL127" s="245">
        <f t="shared" si="139"/>
        <v>0</v>
      </c>
      <c r="AM127" s="206"/>
    </row>
    <row r="128" spans="1:39" ht="47.25" x14ac:dyDescent="0.2">
      <c r="A128" s="212" t="s">
        <v>480</v>
      </c>
      <c r="B128" s="213" t="s">
        <v>739</v>
      </c>
      <c r="C128" s="212"/>
      <c r="D128" s="238" t="s">
        <v>440</v>
      </c>
      <c r="E128" s="242" t="s">
        <v>440</v>
      </c>
      <c r="F128" s="242" t="s">
        <v>440</v>
      </c>
      <c r="G128" s="238" t="s">
        <v>440</v>
      </c>
      <c r="H128" s="238" t="s">
        <v>440</v>
      </c>
      <c r="I128" s="238" t="s">
        <v>440</v>
      </c>
      <c r="J128" s="238" t="s">
        <v>440</v>
      </c>
      <c r="K128" s="238" t="s">
        <v>440</v>
      </c>
      <c r="L128" s="238" t="s">
        <v>440</v>
      </c>
      <c r="M128" s="238" t="s">
        <v>440</v>
      </c>
      <c r="N128" s="238" t="s">
        <v>440</v>
      </c>
      <c r="O128" s="238" t="s">
        <v>440</v>
      </c>
      <c r="P128" s="238" t="s">
        <v>440</v>
      </c>
      <c r="Q128" s="238" t="s">
        <v>440</v>
      </c>
      <c r="R128" s="238" t="s">
        <v>440</v>
      </c>
      <c r="S128" s="238" t="s">
        <v>440</v>
      </c>
      <c r="T128" s="238" t="s">
        <v>440</v>
      </c>
      <c r="U128" s="238" t="s">
        <v>440</v>
      </c>
      <c r="V128" s="238" t="s">
        <v>440</v>
      </c>
      <c r="W128" s="238" t="s">
        <v>440</v>
      </c>
      <c r="X128" s="238" t="s">
        <v>440</v>
      </c>
      <c r="Y128" s="238" t="s">
        <v>440</v>
      </c>
      <c r="Z128" s="238" t="s">
        <v>440</v>
      </c>
      <c r="AA128" s="238" t="s">
        <v>440</v>
      </c>
      <c r="AB128" s="238" t="s">
        <v>440</v>
      </c>
      <c r="AC128" s="238" t="s">
        <v>440</v>
      </c>
      <c r="AD128" s="238" t="s">
        <v>440</v>
      </c>
      <c r="AE128" s="238" t="s">
        <v>440</v>
      </c>
      <c r="AF128" s="238" t="s">
        <v>440</v>
      </c>
      <c r="AG128" s="238" t="s">
        <v>440</v>
      </c>
      <c r="AH128" s="238" t="s">
        <v>440</v>
      </c>
      <c r="AI128" s="238" t="s">
        <v>440</v>
      </c>
      <c r="AJ128" s="238" t="s">
        <v>440</v>
      </c>
      <c r="AK128" s="238" t="s">
        <v>440</v>
      </c>
      <c r="AL128" s="238" t="s">
        <v>440</v>
      </c>
      <c r="AM128" s="206"/>
    </row>
    <row r="129" spans="1:39" ht="47.25" x14ac:dyDescent="0.2">
      <c r="A129" s="212" t="s">
        <v>477</v>
      </c>
      <c r="B129" s="213" t="s">
        <v>740</v>
      </c>
      <c r="C129" s="212"/>
      <c r="D129" s="242" t="s">
        <v>440</v>
      </c>
      <c r="E129" s="242" t="s">
        <v>440</v>
      </c>
      <c r="F129" s="240" t="str">
        <f>IF((COUNTIF(F130,"нд"))=(COUNTA(F130)),"нд",SUMIF(F130,"&gt;0",F130))</f>
        <v>нд</v>
      </c>
      <c r="G129" s="242" t="s">
        <v>440</v>
      </c>
      <c r="H129" s="239">
        <f t="shared" ref="H129:J129" si="140">IF(AND(H130="нд",H130=H133),"нд",SUMIF(H130,"&gt;0",H130)+SUMIF(H133:H139,"&gt;0",H133:H139))</f>
        <v>6.718</v>
      </c>
      <c r="I129" s="239" t="str">
        <f t="shared" si="140"/>
        <v>нд</v>
      </c>
      <c r="J129" s="239" t="str">
        <f t="shared" si="140"/>
        <v>нд</v>
      </c>
      <c r="K129" s="239">
        <f>IF(AND(K130="нд",K130=K133),"нд",SUMIF(K130,"&gt;0",K130)+SUMIF(K133:K139,"&gt;0",K133:K139))</f>
        <v>6.718</v>
      </c>
      <c r="L129" s="239" t="str">
        <f t="shared" ref="L129:T129" si="141">IF(AND(L130="нд",L130=L133),"нд",SUMIF(L130,"&gt;0",L130)+SUMIF(L133:L139,"&gt;0",L133:L139))</f>
        <v>нд</v>
      </c>
      <c r="M129" s="239">
        <f t="shared" si="141"/>
        <v>0.53300000000000036</v>
      </c>
      <c r="N129" s="239">
        <f t="shared" si="141"/>
        <v>6.1849999999999996</v>
      </c>
      <c r="O129" s="239" t="str">
        <f t="shared" si="141"/>
        <v>нд</v>
      </c>
      <c r="P129" s="239" t="str">
        <f t="shared" si="141"/>
        <v>нд</v>
      </c>
      <c r="Q129" s="239" t="str">
        <f t="shared" si="141"/>
        <v>нд</v>
      </c>
      <c r="R129" s="239" t="str">
        <f t="shared" si="141"/>
        <v>нд</v>
      </c>
      <c r="S129" s="239" t="str">
        <f t="shared" si="141"/>
        <v>нд</v>
      </c>
      <c r="T129" s="239" t="str">
        <f t="shared" si="141"/>
        <v>нд</v>
      </c>
      <c r="U129" s="239" t="str">
        <f t="shared" ref="U129:V129" si="142">IF(AND(U130="нд",U130=U133),"нд",SUMIF(U130,"&gt;0",U130)+SUMIF(U133:U139,"&gt;0",U133:U139))</f>
        <v>нд</v>
      </c>
      <c r="V129" s="239" t="str">
        <f t="shared" si="142"/>
        <v>нд</v>
      </c>
      <c r="W129" s="239" t="str">
        <f t="shared" ref="W129:Z129" si="143">IF(AND(W130="нд",W130=W133),"нд",SUMIF(W130,"&gt;0",W130)+SUMIF(W133:W139,"&gt;0",W133:W139))</f>
        <v>нд</v>
      </c>
      <c r="X129" s="239" t="str">
        <f t="shared" si="143"/>
        <v>нд</v>
      </c>
      <c r="Y129" s="239" t="str">
        <f t="shared" si="143"/>
        <v>нд</v>
      </c>
      <c r="Z129" s="239" t="str">
        <f t="shared" si="143"/>
        <v>нд</v>
      </c>
      <c r="AA129" s="239">
        <f t="shared" ref="AA129:AB129" si="144">IF(AND(AA130="нд",AA130=AA133),"нд",SUMIF(AA130,"&gt;0",AA130)+SUMIF(AA133:AA139,"&gt;0",AA133:AA139))</f>
        <v>3.1389999999999998</v>
      </c>
      <c r="AB129" s="239" t="str">
        <f t="shared" si="144"/>
        <v>нд</v>
      </c>
      <c r="AC129" s="239">
        <f t="shared" ref="AC129:AD129" si="145">IF(AND(AC130="нд",AC130=AC133),"нд",SUMIF(AC130,"&gt;0",AC130)+SUMIF(AC133:AC139,"&gt;0",AC133:AC139))</f>
        <v>3.5790000000000002</v>
      </c>
      <c r="AD129" s="239" t="str">
        <f t="shared" si="145"/>
        <v>нд</v>
      </c>
      <c r="AE129" s="239" t="str">
        <f t="shared" ref="AE129:AF129" si="146">IF(AND(AE130="нд",AE130=AE133),"нд",SUMIF(AE130,"&gt;0",AE130)+SUMIF(AE133:AE139,"&gt;0",AE133:AE139))</f>
        <v>нд</v>
      </c>
      <c r="AF129" s="239" t="str">
        <f t="shared" si="146"/>
        <v>нд</v>
      </c>
      <c r="AG129" s="239" t="str">
        <f t="shared" ref="AG129:AH129" si="147">IF(AND(AG130="нд",AG130=AG133),"нд",SUMIF(AG130,"&gt;0",AG130)+SUMIF(AG133:AG139,"&gt;0",AG133:AG139))</f>
        <v>нд</v>
      </c>
      <c r="AH129" s="239" t="str">
        <f t="shared" si="147"/>
        <v>нд</v>
      </c>
      <c r="AI129" s="239" t="str">
        <f t="shared" ref="AI129:AJ129" si="148">IF(AND(AI130="нд",AI130=AI133),"нд",SUMIF(AI130,"&gt;0",AI130)+SUMIF(AI133:AI139,"&gt;0",AI133:AI139))</f>
        <v>нд</v>
      </c>
      <c r="AJ129" s="239" t="str">
        <f t="shared" si="148"/>
        <v>нд</v>
      </c>
      <c r="AK129" s="239">
        <f t="shared" ref="AK129:AL129" si="149">IF(AND(AK130="нд",AK130=AK133),"нд",SUMIF(AK130,"&gt;0",AK130)+SUMIF(AK133:AK139,"&gt;0",AK133:AK139))</f>
        <v>6.718</v>
      </c>
      <c r="AL129" s="239">
        <f t="shared" si="149"/>
        <v>0</v>
      </c>
      <c r="AM129" s="206"/>
    </row>
    <row r="130" spans="1:39" ht="47.25" x14ac:dyDescent="0.2">
      <c r="A130" s="212" t="s">
        <v>475</v>
      </c>
      <c r="B130" s="213" t="s">
        <v>741</v>
      </c>
      <c r="C130" s="212"/>
      <c r="D130" s="240" t="s">
        <v>440</v>
      </c>
      <c r="E130" s="242" t="s">
        <v>440</v>
      </c>
      <c r="F130" s="240" t="s">
        <v>440</v>
      </c>
      <c r="G130" s="240" t="s">
        <v>440</v>
      </c>
      <c r="H130" s="239">
        <f>IF((COUNTIF(H131:H132,"нд"))=(COUNTA(H131:H132)),"нд",SUMIF(H131:H132,"&gt;0",H131:H132))</f>
        <v>6.718</v>
      </c>
      <c r="I130" s="239" t="str">
        <f>IF((COUNTIF(I131:I132,"нд"))=(COUNTA(I131:I132)),"нд",SUMIF(I131:I132,"&gt;0",I131:I132))</f>
        <v>нд</v>
      </c>
      <c r="J130" s="239" t="str">
        <f>IF((COUNTIF(J131:J132,"нд"))=(COUNTA(J131:J132)),"нд",SUMIF(J131:J132,"&gt;0",J131:J132))</f>
        <v>нд</v>
      </c>
      <c r="K130" s="239">
        <f t="shared" ref="K130:T130" si="150">IF((COUNTIF(K131:K132,"нд"))=(COUNTA(K131:K132)),"нд",SUMIF(K131:K132,"&gt;0",K131:K132))</f>
        <v>6.718</v>
      </c>
      <c r="L130" s="239" t="str">
        <f t="shared" si="150"/>
        <v>нд</v>
      </c>
      <c r="M130" s="239">
        <f t="shared" si="150"/>
        <v>0.53300000000000036</v>
      </c>
      <c r="N130" s="239">
        <f t="shared" si="150"/>
        <v>6.1849999999999996</v>
      </c>
      <c r="O130" s="239" t="str">
        <f t="shared" si="150"/>
        <v>нд</v>
      </c>
      <c r="P130" s="239" t="str">
        <f t="shared" si="150"/>
        <v>нд</v>
      </c>
      <c r="Q130" s="239" t="str">
        <f t="shared" si="150"/>
        <v>нд</v>
      </c>
      <c r="R130" s="239" t="str">
        <f t="shared" si="150"/>
        <v>нд</v>
      </c>
      <c r="S130" s="239" t="str">
        <f t="shared" si="150"/>
        <v>нд</v>
      </c>
      <c r="T130" s="239" t="str">
        <f t="shared" si="150"/>
        <v>нд</v>
      </c>
      <c r="U130" s="239" t="str">
        <f t="shared" ref="U130:V130" si="151">IF((COUNTIF(U131:U132,"нд"))=(COUNTA(U131:U132)),"нд",SUMIF(U131:U132,"&gt;0",U131:U132))</f>
        <v>нд</v>
      </c>
      <c r="V130" s="239" t="str">
        <f t="shared" si="151"/>
        <v>нд</v>
      </c>
      <c r="W130" s="239" t="str">
        <f t="shared" ref="W130:X130" si="152">IF((COUNTIF(W131:W132,"нд"))=(COUNTA(W131:W132)),"нд",SUMIF(W131:W132,"&gt;0",W131:W132))</f>
        <v>нд</v>
      </c>
      <c r="X130" s="239" t="str">
        <f t="shared" si="152"/>
        <v>нд</v>
      </c>
      <c r="Y130" s="239" t="str">
        <f>IF((COUNTIF(Y131:Y132,"нд"))=(COUNTA(Y131:Y132)),"нд",SUMIF(Y131:Y132,"&gt;0",Y131:Y132))</f>
        <v>нд</v>
      </c>
      <c r="Z130" s="239" t="str">
        <f>IF((COUNTIF(Z131:Z132,"нд"))=(COUNTA(Z131:Z132)),"нд",SUMIF(Z131:Z132,"&gt;0",Z131:Z132))</f>
        <v>нд</v>
      </c>
      <c r="AA130" s="239">
        <f t="shared" ref="AA130:AL130" si="153">IF((COUNTIF(AA131:AA132,"нд"))=(COUNTA(AA131:AA132)),"нд",SUMIF(AA131:AA132,"&gt;0",AA131:AA132))</f>
        <v>3.1389999999999998</v>
      </c>
      <c r="AB130" s="239" t="str">
        <f t="shared" si="153"/>
        <v>нд</v>
      </c>
      <c r="AC130" s="239">
        <f t="shared" si="153"/>
        <v>3.5790000000000002</v>
      </c>
      <c r="AD130" s="239" t="str">
        <f t="shared" si="153"/>
        <v>нд</v>
      </c>
      <c r="AE130" s="239" t="str">
        <f t="shared" si="153"/>
        <v>нд</v>
      </c>
      <c r="AF130" s="239" t="str">
        <f t="shared" si="153"/>
        <v>нд</v>
      </c>
      <c r="AG130" s="239" t="str">
        <f t="shared" si="153"/>
        <v>нд</v>
      </c>
      <c r="AH130" s="239" t="str">
        <f t="shared" si="153"/>
        <v>нд</v>
      </c>
      <c r="AI130" s="239" t="str">
        <f t="shared" si="153"/>
        <v>нд</v>
      </c>
      <c r="AJ130" s="239" t="str">
        <f t="shared" si="153"/>
        <v>нд</v>
      </c>
      <c r="AK130" s="239">
        <f t="shared" si="153"/>
        <v>6.718</v>
      </c>
      <c r="AL130" s="239">
        <f t="shared" si="153"/>
        <v>0</v>
      </c>
      <c r="AM130" s="206"/>
    </row>
    <row r="131" spans="1:39" x14ac:dyDescent="0.2">
      <c r="A131" s="212"/>
      <c r="B131" s="221" t="s">
        <v>742</v>
      </c>
      <c r="C131" s="220" t="s">
        <v>743</v>
      </c>
      <c r="D131" s="206"/>
      <c r="E131" s="246">
        <v>2021</v>
      </c>
      <c r="F131" s="246">
        <v>2021</v>
      </c>
      <c r="G131" s="206"/>
      <c r="H131" s="247">
        <v>3.1389999999999998</v>
      </c>
      <c r="I131" s="206"/>
      <c r="J131" s="206"/>
      <c r="K131" s="247">
        <v>3.1389999999999998</v>
      </c>
      <c r="L131" s="247"/>
      <c r="M131" s="247">
        <f t="shared" ref="M131:M132" si="154">K131-N131</f>
        <v>0.254</v>
      </c>
      <c r="N131" s="247">
        <v>2.8849999999999998</v>
      </c>
      <c r="O131" s="247"/>
      <c r="P131" s="206"/>
      <c r="Q131" s="206"/>
      <c r="R131" s="206"/>
      <c r="S131" s="206"/>
      <c r="T131" s="206"/>
      <c r="U131" s="245"/>
      <c r="V131" s="247"/>
      <c r="W131" s="245"/>
      <c r="X131" s="247"/>
      <c r="Y131" s="206"/>
      <c r="Z131" s="206"/>
      <c r="AA131" s="247">
        <v>3.1389999999999998</v>
      </c>
      <c r="AB131" s="206"/>
      <c r="AC131" s="247"/>
      <c r="AD131" s="206"/>
      <c r="AE131" s="247"/>
      <c r="AF131" s="206"/>
      <c r="AG131" s="247"/>
      <c r="AH131" s="206"/>
      <c r="AI131" s="247"/>
      <c r="AJ131" s="206"/>
      <c r="AK131" s="245">
        <f t="shared" ref="AK131:AK132" si="155">AA131+AC131+AE131+AG131+AI131</f>
        <v>3.1389999999999998</v>
      </c>
      <c r="AL131" s="245">
        <f t="shared" ref="AL131:AL132" si="156">AB131+AD131+AF131+AH131+AJ131</f>
        <v>0</v>
      </c>
      <c r="AM131" s="206"/>
    </row>
    <row r="132" spans="1:39" x14ac:dyDescent="0.2">
      <c r="A132" s="212"/>
      <c r="B132" s="221" t="s">
        <v>742</v>
      </c>
      <c r="C132" s="220" t="s">
        <v>821</v>
      </c>
      <c r="D132" s="206"/>
      <c r="E132" s="246">
        <v>2022</v>
      </c>
      <c r="F132" s="246">
        <v>2022</v>
      </c>
      <c r="G132" s="206"/>
      <c r="H132" s="247">
        <v>3.5790000000000002</v>
      </c>
      <c r="I132" s="206"/>
      <c r="J132" s="206"/>
      <c r="K132" s="247">
        <v>3.5790000000000002</v>
      </c>
      <c r="L132" s="247"/>
      <c r="M132" s="247">
        <f t="shared" si="154"/>
        <v>0.27900000000000036</v>
      </c>
      <c r="N132" s="247">
        <v>3.3</v>
      </c>
      <c r="O132" s="247"/>
      <c r="P132" s="206"/>
      <c r="Q132" s="206"/>
      <c r="R132" s="206"/>
      <c r="S132" s="206"/>
      <c r="T132" s="206"/>
      <c r="U132" s="245"/>
      <c r="V132" s="247"/>
      <c r="W132" s="245"/>
      <c r="X132" s="247"/>
      <c r="Y132" s="206"/>
      <c r="Z132" s="206"/>
      <c r="AA132" s="247"/>
      <c r="AB132" s="206"/>
      <c r="AC132" s="247">
        <v>3.5790000000000002</v>
      </c>
      <c r="AD132" s="206"/>
      <c r="AE132" s="247"/>
      <c r="AF132" s="206"/>
      <c r="AG132" s="247"/>
      <c r="AH132" s="206"/>
      <c r="AI132" s="247"/>
      <c r="AJ132" s="206"/>
      <c r="AK132" s="245">
        <f t="shared" si="155"/>
        <v>3.5790000000000002</v>
      </c>
      <c r="AL132" s="245">
        <f t="shared" si="156"/>
        <v>0</v>
      </c>
      <c r="AM132" s="206"/>
    </row>
    <row r="133" spans="1:39" ht="47.25" x14ac:dyDescent="0.2">
      <c r="A133" s="212" t="s">
        <v>473</v>
      </c>
      <c r="B133" s="213" t="s">
        <v>744</v>
      </c>
      <c r="C133" s="212"/>
      <c r="D133" s="242" t="s">
        <v>440</v>
      </c>
      <c r="E133" s="242" t="s">
        <v>440</v>
      </c>
      <c r="F133" s="242" t="s">
        <v>440</v>
      </c>
      <c r="G133" s="242" t="s">
        <v>440</v>
      </c>
      <c r="H133" s="238" t="s">
        <v>440</v>
      </c>
      <c r="I133" s="242" t="s">
        <v>440</v>
      </c>
      <c r="J133" s="242" t="s">
        <v>440</v>
      </c>
      <c r="K133" s="242" t="s">
        <v>440</v>
      </c>
      <c r="L133" s="242" t="s">
        <v>440</v>
      </c>
      <c r="M133" s="242" t="s">
        <v>440</v>
      </c>
      <c r="N133" s="242" t="s">
        <v>440</v>
      </c>
      <c r="O133" s="242" t="s">
        <v>440</v>
      </c>
      <c r="P133" s="242" t="s">
        <v>440</v>
      </c>
      <c r="Q133" s="242" t="s">
        <v>440</v>
      </c>
      <c r="R133" s="242" t="s">
        <v>440</v>
      </c>
      <c r="S133" s="242" t="s">
        <v>440</v>
      </c>
      <c r="T133" s="242" t="s">
        <v>440</v>
      </c>
      <c r="U133" s="242" t="s">
        <v>440</v>
      </c>
      <c r="V133" s="242" t="s">
        <v>440</v>
      </c>
      <c r="W133" s="242" t="s">
        <v>440</v>
      </c>
      <c r="X133" s="242" t="s">
        <v>440</v>
      </c>
      <c r="Y133" s="242" t="s">
        <v>440</v>
      </c>
      <c r="Z133" s="242" t="s">
        <v>440</v>
      </c>
      <c r="AA133" s="242" t="s">
        <v>440</v>
      </c>
      <c r="AB133" s="242" t="s">
        <v>440</v>
      </c>
      <c r="AC133" s="242" t="s">
        <v>440</v>
      </c>
      <c r="AD133" s="242" t="s">
        <v>440</v>
      </c>
      <c r="AE133" s="242" t="s">
        <v>440</v>
      </c>
      <c r="AF133" s="242" t="s">
        <v>440</v>
      </c>
      <c r="AG133" s="242" t="s">
        <v>440</v>
      </c>
      <c r="AH133" s="242" t="s">
        <v>440</v>
      </c>
      <c r="AI133" s="242" t="s">
        <v>440</v>
      </c>
      <c r="AJ133" s="242" t="s">
        <v>440</v>
      </c>
      <c r="AK133" s="242" t="s">
        <v>440</v>
      </c>
      <c r="AL133" s="242" t="s">
        <v>440</v>
      </c>
      <c r="AM133" s="206"/>
    </row>
    <row r="134" spans="1:39" ht="31.5" x14ac:dyDescent="0.2">
      <c r="A134" s="212" t="s">
        <v>472</v>
      </c>
      <c r="B134" s="213" t="s">
        <v>745</v>
      </c>
      <c r="C134" s="212"/>
      <c r="D134" s="242" t="s">
        <v>440</v>
      </c>
      <c r="E134" s="242" t="s">
        <v>440</v>
      </c>
      <c r="F134" s="242" t="s">
        <v>440</v>
      </c>
      <c r="G134" s="242" t="s">
        <v>440</v>
      </c>
      <c r="H134" s="238" t="s">
        <v>440</v>
      </c>
      <c r="I134" s="242" t="s">
        <v>440</v>
      </c>
      <c r="J134" s="242" t="s">
        <v>440</v>
      </c>
      <c r="K134" s="242" t="s">
        <v>440</v>
      </c>
      <c r="L134" s="242" t="s">
        <v>440</v>
      </c>
      <c r="M134" s="242" t="s">
        <v>440</v>
      </c>
      <c r="N134" s="242" t="s">
        <v>440</v>
      </c>
      <c r="O134" s="242" t="s">
        <v>440</v>
      </c>
      <c r="P134" s="242" t="s">
        <v>440</v>
      </c>
      <c r="Q134" s="242" t="s">
        <v>440</v>
      </c>
      <c r="R134" s="242" t="s">
        <v>440</v>
      </c>
      <c r="S134" s="242" t="s">
        <v>440</v>
      </c>
      <c r="T134" s="242" t="s">
        <v>440</v>
      </c>
      <c r="U134" s="242" t="s">
        <v>440</v>
      </c>
      <c r="V134" s="242" t="s">
        <v>440</v>
      </c>
      <c r="W134" s="242" t="s">
        <v>440</v>
      </c>
      <c r="X134" s="242" t="s">
        <v>440</v>
      </c>
      <c r="Y134" s="242" t="s">
        <v>440</v>
      </c>
      <c r="Z134" s="242" t="s">
        <v>440</v>
      </c>
      <c r="AA134" s="242" t="s">
        <v>440</v>
      </c>
      <c r="AB134" s="242" t="s">
        <v>440</v>
      </c>
      <c r="AC134" s="242" t="s">
        <v>440</v>
      </c>
      <c r="AD134" s="242" t="s">
        <v>440</v>
      </c>
      <c r="AE134" s="242" t="s">
        <v>440</v>
      </c>
      <c r="AF134" s="242" t="s">
        <v>440</v>
      </c>
      <c r="AG134" s="242" t="s">
        <v>440</v>
      </c>
      <c r="AH134" s="242" t="s">
        <v>440</v>
      </c>
      <c r="AI134" s="242" t="s">
        <v>440</v>
      </c>
      <c r="AJ134" s="242" t="s">
        <v>440</v>
      </c>
      <c r="AK134" s="242" t="s">
        <v>440</v>
      </c>
      <c r="AL134" s="242" t="s">
        <v>440</v>
      </c>
      <c r="AM134" s="206"/>
    </row>
    <row r="135" spans="1:39" ht="47.25" x14ac:dyDescent="0.2">
      <c r="A135" s="212" t="s">
        <v>471</v>
      </c>
      <c r="B135" s="213" t="s">
        <v>746</v>
      </c>
      <c r="C135" s="212"/>
      <c r="D135" s="242" t="s">
        <v>440</v>
      </c>
      <c r="E135" s="242" t="s">
        <v>440</v>
      </c>
      <c r="F135" s="242" t="s">
        <v>440</v>
      </c>
      <c r="G135" s="242" t="s">
        <v>440</v>
      </c>
      <c r="H135" s="238" t="s">
        <v>440</v>
      </c>
      <c r="I135" s="242" t="s">
        <v>440</v>
      </c>
      <c r="J135" s="242" t="s">
        <v>440</v>
      </c>
      <c r="K135" s="242" t="s">
        <v>440</v>
      </c>
      <c r="L135" s="242" t="s">
        <v>440</v>
      </c>
      <c r="M135" s="242" t="s">
        <v>440</v>
      </c>
      <c r="N135" s="242" t="s">
        <v>440</v>
      </c>
      <c r="O135" s="242" t="s">
        <v>440</v>
      </c>
      <c r="P135" s="242" t="s">
        <v>440</v>
      </c>
      <c r="Q135" s="242" t="s">
        <v>440</v>
      </c>
      <c r="R135" s="242" t="s">
        <v>440</v>
      </c>
      <c r="S135" s="242" t="s">
        <v>440</v>
      </c>
      <c r="T135" s="242" t="s">
        <v>440</v>
      </c>
      <c r="U135" s="242" t="s">
        <v>440</v>
      </c>
      <c r="V135" s="242" t="s">
        <v>440</v>
      </c>
      <c r="W135" s="242" t="s">
        <v>440</v>
      </c>
      <c r="X135" s="242" t="s">
        <v>440</v>
      </c>
      <c r="Y135" s="242" t="s">
        <v>440</v>
      </c>
      <c r="Z135" s="242" t="s">
        <v>440</v>
      </c>
      <c r="AA135" s="242" t="s">
        <v>440</v>
      </c>
      <c r="AB135" s="242" t="s">
        <v>440</v>
      </c>
      <c r="AC135" s="242" t="s">
        <v>440</v>
      </c>
      <c r="AD135" s="242" t="s">
        <v>440</v>
      </c>
      <c r="AE135" s="242" t="s">
        <v>440</v>
      </c>
      <c r="AF135" s="242" t="s">
        <v>440</v>
      </c>
      <c r="AG135" s="242" t="s">
        <v>440</v>
      </c>
      <c r="AH135" s="242" t="s">
        <v>440</v>
      </c>
      <c r="AI135" s="242" t="s">
        <v>440</v>
      </c>
      <c r="AJ135" s="242" t="s">
        <v>440</v>
      </c>
      <c r="AK135" s="242" t="s">
        <v>440</v>
      </c>
      <c r="AL135" s="242" t="s">
        <v>440</v>
      </c>
      <c r="AM135" s="206"/>
    </row>
    <row r="136" spans="1:39" ht="63" x14ac:dyDescent="0.2">
      <c r="A136" s="212" t="s">
        <v>747</v>
      </c>
      <c r="B136" s="213" t="s">
        <v>748</v>
      </c>
      <c r="C136" s="212"/>
      <c r="D136" s="238" t="s">
        <v>440</v>
      </c>
      <c r="E136" s="242" t="s">
        <v>440</v>
      </c>
      <c r="F136" s="242" t="s">
        <v>440</v>
      </c>
      <c r="G136" s="238" t="s">
        <v>440</v>
      </c>
      <c r="H136" s="238" t="s">
        <v>440</v>
      </c>
      <c r="I136" s="238" t="s">
        <v>440</v>
      </c>
      <c r="J136" s="238" t="s">
        <v>440</v>
      </c>
      <c r="K136" s="238" t="s">
        <v>440</v>
      </c>
      <c r="L136" s="238" t="s">
        <v>440</v>
      </c>
      <c r="M136" s="238" t="s">
        <v>440</v>
      </c>
      <c r="N136" s="238" t="s">
        <v>440</v>
      </c>
      <c r="O136" s="238" t="s">
        <v>440</v>
      </c>
      <c r="P136" s="238" t="s">
        <v>440</v>
      </c>
      <c r="Q136" s="238" t="s">
        <v>440</v>
      </c>
      <c r="R136" s="238" t="s">
        <v>440</v>
      </c>
      <c r="S136" s="238" t="s">
        <v>440</v>
      </c>
      <c r="T136" s="238" t="s">
        <v>440</v>
      </c>
      <c r="U136" s="238" t="s">
        <v>440</v>
      </c>
      <c r="V136" s="238" t="s">
        <v>440</v>
      </c>
      <c r="W136" s="238" t="s">
        <v>440</v>
      </c>
      <c r="X136" s="238" t="s">
        <v>440</v>
      </c>
      <c r="Y136" s="238" t="s">
        <v>440</v>
      </c>
      <c r="Z136" s="238" t="s">
        <v>440</v>
      </c>
      <c r="AA136" s="238" t="s">
        <v>440</v>
      </c>
      <c r="AB136" s="238" t="s">
        <v>440</v>
      </c>
      <c r="AC136" s="238" t="s">
        <v>440</v>
      </c>
      <c r="AD136" s="238" t="s">
        <v>440</v>
      </c>
      <c r="AE136" s="238" t="s">
        <v>440</v>
      </c>
      <c r="AF136" s="238" t="s">
        <v>440</v>
      </c>
      <c r="AG136" s="238" t="s">
        <v>440</v>
      </c>
      <c r="AH136" s="238" t="s">
        <v>440</v>
      </c>
      <c r="AI136" s="238" t="s">
        <v>440</v>
      </c>
      <c r="AJ136" s="238" t="s">
        <v>440</v>
      </c>
      <c r="AK136" s="238" t="s">
        <v>440</v>
      </c>
      <c r="AL136" s="238" t="s">
        <v>440</v>
      </c>
      <c r="AM136" s="206"/>
    </row>
    <row r="137" spans="1:39" ht="63" x14ac:dyDescent="0.2">
      <c r="A137" s="212" t="s">
        <v>749</v>
      </c>
      <c r="B137" s="213" t="s">
        <v>750</v>
      </c>
      <c r="C137" s="212"/>
      <c r="D137" s="238" t="s">
        <v>440</v>
      </c>
      <c r="E137" s="242" t="s">
        <v>440</v>
      </c>
      <c r="F137" s="242" t="s">
        <v>440</v>
      </c>
      <c r="G137" s="238" t="s">
        <v>440</v>
      </c>
      <c r="H137" s="238" t="s">
        <v>440</v>
      </c>
      <c r="I137" s="238" t="s">
        <v>440</v>
      </c>
      <c r="J137" s="238" t="s">
        <v>440</v>
      </c>
      <c r="K137" s="238" t="s">
        <v>440</v>
      </c>
      <c r="L137" s="238" t="s">
        <v>440</v>
      </c>
      <c r="M137" s="238" t="s">
        <v>440</v>
      </c>
      <c r="N137" s="238" t="s">
        <v>440</v>
      </c>
      <c r="O137" s="238" t="s">
        <v>440</v>
      </c>
      <c r="P137" s="238" t="s">
        <v>440</v>
      </c>
      <c r="Q137" s="238" t="s">
        <v>440</v>
      </c>
      <c r="R137" s="238" t="s">
        <v>440</v>
      </c>
      <c r="S137" s="238" t="s">
        <v>440</v>
      </c>
      <c r="T137" s="238" t="s">
        <v>440</v>
      </c>
      <c r="U137" s="238" t="s">
        <v>440</v>
      </c>
      <c r="V137" s="238" t="s">
        <v>440</v>
      </c>
      <c r="W137" s="238" t="s">
        <v>440</v>
      </c>
      <c r="X137" s="238" t="s">
        <v>440</v>
      </c>
      <c r="Y137" s="238" t="s">
        <v>440</v>
      </c>
      <c r="Z137" s="238" t="s">
        <v>440</v>
      </c>
      <c r="AA137" s="238" t="s">
        <v>440</v>
      </c>
      <c r="AB137" s="238" t="s">
        <v>440</v>
      </c>
      <c r="AC137" s="238" t="s">
        <v>440</v>
      </c>
      <c r="AD137" s="238" t="s">
        <v>440</v>
      </c>
      <c r="AE137" s="238" t="s">
        <v>440</v>
      </c>
      <c r="AF137" s="238" t="s">
        <v>440</v>
      </c>
      <c r="AG137" s="238" t="s">
        <v>440</v>
      </c>
      <c r="AH137" s="238" t="s">
        <v>440</v>
      </c>
      <c r="AI137" s="238" t="s">
        <v>440</v>
      </c>
      <c r="AJ137" s="238" t="s">
        <v>440</v>
      </c>
      <c r="AK137" s="238" t="s">
        <v>440</v>
      </c>
      <c r="AL137" s="238" t="s">
        <v>440</v>
      </c>
      <c r="AM137" s="206"/>
    </row>
    <row r="138" spans="1:39" ht="47.25" x14ac:dyDescent="0.2">
      <c r="A138" s="212" t="s">
        <v>751</v>
      </c>
      <c r="B138" s="213" t="s">
        <v>752</v>
      </c>
      <c r="C138" s="212"/>
      <c r="D138" s="238" t="s">
        <v>440</v>
      </c>
      <c r="E138" s="242" t="s">
        <v>440</v>
      </c>
      <c r="F138" s="242" t="s">
        <v>440</v>
      </c>
      <c r="G138" s="238" t="s">
        <v>440</v>
      </c>
      <c r="H138" s="238" t="s">
        <v>440</v>
      </c>
      <c r="I138" s="238" t="s">
        <v>440</v>
      </c>
      <c r="J138" s="238" t="s">
        <v>440</v>
      </c>
      <c r="K138" s="238" t="s">
        <v>440</v>
      </c>
      <c r="L138" s="238" t="s">
        <v>440</v>
      </c>
      <c r="M138" s="238" t="s">
        <v>440</v>
      </c>
      <c r="N138" s="238" t="s">
        <v>440</v>
      </c>
      <c r="O138" s="238" t="s">
        <v>440</v>
      </c>
      <c r="P138" s="238" t="s">
        <v>440</v>
      </c>
      <c r="Q138" s="238" t="s">
        <v>440</v>
      </c>
      <c r="R138" s="238" t="s">
        <v>440</v>
      </c>
      <c r="S138" s="238" t="s">
        <v>440</v>
      </c>
      <c r="T138" s="238" t="s">
        <v>440</v>
      </c>
      <c r="U138" s="238" t="s">
        <v>440</v>
      </c>
      <c r="V138" s="238" t="s">
        <v>440</v>
      </c>
      <c r="W138" s="238" t="s">
        <v>440</v>
      </c>
      <c r="X138" s="238" t="s">
        <v>440</v>
      </c>
      <c r="Y138" s="238" t="s">
        <v>440</v>
      </c>
      <c r="Z138" s="238" t="s">
        <v>440</v>
      </c>
      <c r="AA138" s="238" t="s">
        <v>440</v>
      </c>
      <c r="AB138" s="238" t="s">
        <v>440</v>
      </c>
      <c r="AC138" s="238" t="s">
        <v>440</v>
      </c>
      <c r="AD138" s="238" t="s">
        <v>440</v>
      </c>
      <c r="AE138" s="238" t="s">
        <v>440</v>
      </c>
      <c r="AF138" s="238" t="s">
        <v>440</v>
      </c>
      <c r="AG138" s="238" t="s">
        <v>440</v>
      </c>
      <c r="AH138" s="238" t="s">
        <v>440</v>
      </c>
      <c r="AI138" s="238" t="s">
        <v>440</v>
      </c>
      <c r="AJ138" s="238" t="s">
        <v>440</v>
      </c>
      <c r="AK138" s="238" t="s">
        <v>440</v>
      </c>
      <c r="AL138" s="238" t="s">
        <v>440</v>
      </c>
      <c r="AM138" s="206"/>
    </row>
    <row r="139" spans="1:39" ht="63" x14ac:dyDescent="0.2">
      <c r="A139" s="212" t="s">
        <v>753</v>
      </c>
      <c r="B139" s="213" t="s">
        <v>754</v>
      </c>
      <c r="C139" s="212"/>
      <c r="D139" s="238" t="s">
        <v>440</v>
      </c>
      <c r="E139" s="242" t="s">
        <v>440</v>
      </c>
      <c r="F139" s="242" t="s">
        <v>440</v>
      </c>
      <c r="G139" s="238" t="s">
        <v>440</v>
      </c>
      <c r="H139" s="238" t="s">
        <v>440</v>
      </c>
      <c r="I139" s="238" t="s">
        <v>440</v>
      </c>
      <c r="J139" s="238" t="s">
        <v>440</v>
      </c>
      <c r="K139" s="238" t="s">
        <v>440</v>
      </c>
      <c r="L139" s="238" t="s">
        <v>440</v>
      </c>
      <c r="M139" s="238" t="s">
        <v>440</v>
      </c>
      <c r="N139" s="238" t="s">
        <v>440</v>
      </c>
      <c r="O139" s="238" t="s">
        <v>440</v>
      </c>
      <c r="P139" s="238" t="s">
        <v>440</v>
      </c>
      <c r="Q139" s="238" t="s">
        <v>440</v>
      </c>
      <c r="R139" s="238" t="s">
        <v>440</v>
      </c>
      <c r="S139" s="238" t="s">
        <v>440</v>
      </c>
      <c r="T139" s="238" t="s">
        <v>440</v>
      </c>
      <c r="U139" s="238" t="s">
        <v>440</v>
      </c>
      <c r="V139" s="238" t="s">
        <v>440</v>
      </c>
      <c r="W139" s="238" t="s">
        <v>440</v>
      </c>
      <c r="X139" s="238" t="s">
        <v>440</v>
      </c>
      <c r="Y139" s="238" t="s">
        <v>440</v>
      </c>
      <c r="Z139" s="238" t="s">
        <v>440</v>
      </c>
      <c r="AA139" s="238" t="s">
        <v>440</v>
      </c>
      <c r="AB139" s="238" t="s">
        <v>440</v>
      </c>
      <c r="AC139" s="238" t="s">
        <v>440</v>
      </c>
      <c r="AD139" s="238" t="s">
        <v>440</v>
      </c>
      <c r="AE139" s="238" t="s">
        <v>440</v>
      </c>
      <c r="AF139" s="238" t="s">
        <v>440</v>
      </c>
      <c r="AG139" s="238" t="s">
        <v>440</v>
      </c>
      <c r="AH139" s="238" t="s">
        <v>440</v>
      </c>
      <c r="AI139" s="238" t="s">
        <v>440</v>
      </c>
      <c r="AJ139" s="238" t="s">
        <v>440</v>
      </c>
      <c r="AK139" s="238" t="s">
        <v>440</v>
      </c>
      <c r="AL139" s="238" t="s">
        <v>440</v>
      </c>
      <c r="AM139" s="206"/>
    </row>
    <row r="140" spans="1:39" ht="63" x14ac:dyDescent="0.2">
      <c r="A140" s="212" t="s">
        <v>468</v>
      </c>
      <c r="B140" s="213" t="s">
        <v>755</v>
      </c>
      <c r="C140" s="212"/>
      <c r="D140" s="242" t="s">
        <v>440</v>
      </c>
      <c r="E140" s="242" t="s">
        <v>440</v>
      </c>
      <c r="F140" s="242" t="s">
        <v>440</v>
      </c>
      <c r="G140" s="242" t="s">
        <v>440</v>
      </c>
      <c r="H140" s="243" t="str">
        <f>IF((COUNTIF(H141:H142,"нд"))=(COUNTA(H141:H142)),"нд",SUMIF(H141:H142,"&gt;0",H141:H142))</f>
        <v>нд</v>
      </c>
      <c r="I140" s="243" t="str">
        <f>IF((COUNTIF(I141:I142,"нд"))=(COUNTA(I141:I142)),"нд",SUMIF(I141:I142,"&gt;0",I141:I142))</f>
        <v>нд</v>
      </c>
      <c r="J140" s="243" t="str">
        <f>IF((COUNTIF(J141:J142,"нд"))=(COUNTA(J141:J142)),"нд",SUMIF(J141:J142,"&gt;0",J141:J142))</f>
        <v>нд</v>
      </c>
      <c r="K140" s="243" t="str">
        <f t="shared" ref="K140:AL140" si="157">IF((COUNTIF(K141:K142,"нд"))=(COUNTA(K141:K142)),"нд",SUMIF(K141:K142,"&gt;0",K141:K142))</f>
        <v>нд</v>
      </c>
      <c r="L140" s="243" t="str">
        <f t="shared" si="157"/>
        <v>нд</v>
      </c>
      <c r="M140" s="243" t="str">
        <f t="shared" si="157"/>
        <v>нд</v>
      </c>
      <c r="N140" s="243" t="str">
        <f t="shared" si="157"/>
        <v>нд</v>
      </c>
      <c r="O140" s="243" t="str">
        <f t="shared" si="157"/>
        <v>нд</v>
      </c>
      <c r="P140" s="243" t="str">
        <f t="shared" si="157"/>
        <v>нд</v>
      </c>
      <c r="Q140" s="243" t="str">
        <f t="shared" si="157"/>
        <v>нд</v>
      </c>
      <c r="R140" s="243" t="str">
        <f t="shared" si="157"/>
        <v>нд</v>
      </c>
      <c r="S140" s="243" t="str">
        <f t="shared" si="157"/>
        <v>нд</v>
      </c>
      <c r="T140" s="243" t="str">
        <f t="shared" si="157"/>
        <v>нд</v>
      </c>
      <c r="U140" s="243" t="str">
        <f t="shared" si="157"/>
        <v>нд</v>
      </c>
      <c r="V140" s="243" t="str">
        <f t="shared" si="157"/>
        <v>нд</v>
      </c>
      <c r="W140" s="243" t="str">
        <f t="shared" si="157"/>
        <v>нд</v>
      </c>
      <c r="X140" s="243" t="str">
        <f t="shared" si="157"/>
        <v>нд</v>
      </c>
      <c r="Y140" s="243" t="str">
        <f t="shared" si="157"/>
        <v>нд</v>
      </c>
      <c r="Z140" s="243" t="str">
        <f t="shared" si="157"/>
        <v>нд</v>
      </c>
      <c r="AA140" s="243" t="str">
        <f t="shared" si="157"/>
        <v>нд</v>
      </c>
      <c r="AB140" s="243" t="str">
        <f t="shared" si="157"/>
        <v>нд</v>
      </c>
      <c r="AC140" s="243" t="str">
        <f t="shared" si="157"/>
        <v>нд</v>
      </c>
      <c r="AD140" s="243" t="str">
        <f t="shared" si="157"/>
        <v>нд</v>
      </c>
      <c r="AE140" s="243" t="str">
        <f t="shared" si="157"/>
        <v>нд</v>
      </c>
      <c r="AF140" s="243" t="str">
        <f t="shared" si="157"/>
        <v>нд</v>
      </c>
      <c r="AG140" s="243" t="str">
        <f t="shared" si="157"/>
        <v>нд</v>
      </c>
      <c r="AH140" s="243" t="str">
        <f t="shared" si="157"/>
        <v>нд</v>
      </c>
      <c r="AI140" s="243" t="str">
        <f t="shared" si="157"/>
        <v>нд</v>
      </c>
      <c r="AJ140" s="243" t="str">
        <f t="shared" si="157"/>
        <v>нд</v>
      </c>
      <c r="AK140" s="243" t="str">
        <f t="shared" si="157"/>
        <v>нд</v>
      </c>
      <c r="AL140" s="243" t="str">
        <f t="shared" si="157"/>
        <v>нд</v>
      </c>
      <c r="AM140" s="206"/>
    </row>
    <row r="141" spans="1:39" ht="31.5" x14ac:dyDescent="0.2">
      <c r="A141" s="212" t="s">
        <v>466</v>
      </c>
      <c r="B141" s="213" t="s">
        <v>756</v>
      </c>
      <c r="C141" s="212"/>
      <c r="D141" s="242" t="s">
        <v>440</v>
      </c>
      <c r="E141" s="242" t="s">
        <v>440</v>
      </c>
      <c r="F141" s="242" t="s">
        <v>440</v>
      </c>
      <c r="G141" s="242" t="s">
        <v>440</v>
      </c>
      <c r="H141" s="238" t="s">
        <v>440</v>
      </c>
      <c r="I141" s="242" t="s">
        <v>440</v>
      </c>
      <c r="J141" s="242" t="s">
        <v>440</v>
      </c>
      <c r="K141" s="242" t="s">
        <v>440</v>
      </c>
      <c r="L141" s="242" t="s">
        <v>440</v>
      </c>
      <c r="M141" s="242" t="s">
        <v>440</v>
      </c>
      <c r="N141" s="242" t="s">
        <v>440</v>
      </c>
      <c r="O141" s="242" t="s">
        <v>440</v>
      </c>
      <c r="P141" s="242" t="s">
        <v>440</v>
      </c>
      <c r="Q141" s="242" t="s">
        <v>440</v>
      </c>
      <c r="R141" s="242" t="s">
        <v>440</v>
      </c>
      <c r="S141" s="242" t="s">
        <v>440</v>
      </c>
      <c r="T141" s="242" t="s">
        <v>440</v>
      </c>
      <c r="U141" s="242" t="s">
        <v>440</v>
      </c>
      <c r="V141" s="242" t="s">
        <v>440</v>
      </c>
      <c r="W141" s="242" t="s">
        <v>440</v>
      </c>
      <c r="X141" s="242" t="s">
        <v>440</v>
      </c>
      <c r="Y141" s="242" t="s">
        <v>440</v>
      </c>
      <c r="Z141" s="242" t="s">
        <v>440</v>
      </c>
      <c r="AA141" s="242" t="s">
        <v>440</v>
      </c>
      <c r="AB141" s="242" t="s">
        <v>440</v>
      </c>
      <c r="AC141" s="242" t="s">
        <v>440</v>
      </c>
      <c r="AD141" s="242" t="s">
        <v>440</v>
      </c>
      <c r="AE141" s="242" t="s">
        <v>440</v>
      </c>
      <c r="AF141" s="242" t="s">
        <v>440</v>
      </c>
      <c r="AG141" s="242" t="s">
        <v>440</v>
      </c>
      <c r="AH141" s="242" t="s">
        <v>440</v>
      </c>
      <c r="AI141" s="242" t="s">
        <v>440</v>
      </c>
      <c r="AJ141" s="242" t="s">
        <v>440</v>
      </c>
      <c r="AK141" s="242" t="s">
        <v>440</v>
      </c>
      <c r="AL141" s="242" t="s">
        <v>440</v>
      </c>
      <c r="AM141" s="206"/>
    </row>
    <row r="142" spans="1:39" ht="47.25" x14ac:dyDescent="0.2">
      <c r="A142" s="212" t="s">
        <v>464</v>
      </c>
      <c r="B142" s="213" t="s">
        <v>757</v>
      </c>
      <c r="C142" s="212"/>
      <c r="D142" s="242" t="s">
        <v>440</v>
      </c>
      <c r="E142" s="242" t="s">
        <v>440</v>
      </c>
      <c r="F142" s="242" t="s">
        <v>440</v>
      </c>
      <c r="G142" s="242" t="s">
        <v>440</v>
      </c>
      <c r="H142" s="238" t="s">
        <v>440</v>
      </c>
      <c r="I142" s="242" t="s">
        <v>440</v>
      </c>
      <c r="J142" s="242" t="s">
        <v>440</v>
      </c>
      <c r="K142" s="242" t="s">
        <v>440</v>
      </c>
      <c r="L142" s="242" t="s">
        <v>440</v>
      </c>
      <c r="M142" s="242" t="s">
        <v>440</v>
      </c>
      <c r="N142" s="242" t="s">
        <v>440</v>
      </c>
      <c r="O142" s="242" t="s">
        <v>440</v>
      </c>
      <c r="P142" s="242" t="s">
        <v>440</v>
      </c>
      <c r="Q142" s="242" t="s">
        <v>440</v>
      </c>
      <c r="R142" s="242" t="s">
        <v>440</v>
      </c>
      <c r="S142" s="242" t="s">
        <v>440</v>
      </c>
      <c r="T142" s="242" t="s">
        <v>440</v>
      </c>
      <c r="U142" s="242" t="s">
        <v>440</v>
      </c>
      <c r="V142" s="242" t="s">
        <v>440</v>
      </c>
      <c r="W142" s="242" t="s">
        <v>440</v>
      </c>
      <c r="X142" s="242" t="s">
        <v>440</v>
      </c>
      <c r="Y142" s="242" t="s">
        <v>440</v>
      </c>
      <c r="Z142" s="242" t="s">
        <v>440</v>
      </c>
      <c r="AA142" s="242" t="s">
        <v>440</v>
      </c>
      <c r="AB142" s="242" t="s">
        <v>440</v>
      </c>
      <c r="AC142" s="242" t="s">
        <v>440</v>
      </c>
      <c r="AD142" s="242" t="s">
        <v>440</v>
      </c>
      <c r="AE142" s="242" t="s">
        <v>440</v>
      </c>
      <c r="AF142" s="242" t="s">
        <v>440</v>
      </c>
      <c r="AG142" s="242" t="s">
        <v>440</v>
      </c>
      <c r="AH142" s="242" t="s">
        <v>440</v>
      </c>
      <c r="AI142" s="242" t="s">
        <v>440</v>
      </c>
      <c r="AJ142" s="242" t="s">
        <v>440</v>
      </c>
      <c r="AK142" s="242" t="s">
        <v>440</v>
      </c>
      <c r="AL142" s="242" t="s">
        <v>440</v>
      </c>
      <c r="AM142" s="206"/>
    </row>
    <row r="143" spans="1:39" ht="63" x14ac:dyDescent="0.2">
      <c r="A143" s="212" t="s">
        <v>758</v>
      </c>
      <c r="B143" s="213" t="s">
        <v>759</v>
      </c>
      <c r="C143" s="212"/>
      <c r="D143" s="238" t="s">
        <v>440</v>
      </c>
      <c r="E143" s="242" t="s">
        <v>440</v>
      </c>
      <c r="F143" s="242" t="s">
        <v>440</v>
      </c>
      <c r="G143" s="238" t="s">
        <v>440</v>
      </c>
      <c r="H143" s="243" t="str">
        <f>IF((COUNTIF(H144:H145,"нд"))=(COUNTA(H144:H145)),"нд",SUMIF(H144:H145,"&gt;0",H144:H145))</f>
        <v>нд</v>
      </c>
      <c r="I143" s="243" t="str">
        <f>IF((COUNTIF(I144:I145,"нд"))=(COUNTA(I144:I145)),"нд",SUMIF(I144:I145,"&gt;0",I144:I145))</f>
        <v>нд</v>
      </c>
      <c r="J143" s="243" t="str">
        <f>IF((COUNTIF(J144:J145,"нд"))=(COUNTA(J144:J145)),"нд",SUMIF(J144:J145,"&gt;0",J144:J145))</f>
        <v>нд</v>
      </c>
      <c r="K143" s="243" t="str">
        <f t="shared" ref="K143:AL143" si="158">IF((COUNTIF(K144:K145,"нд"))=(COUNTA(K144:K145)),"нд",SUMIF(K144:K145,"&gt;0",K144:K145))</f>
        <v>нд</v>
      </c>
      <c r="L143" s="243" t="str">
        <f t="shared" si="158"/>
        <v>нд</v>
      </c>
      <c r="M143" s="243" t="str">
        <f t="shared" si="158"/>
        <v>нд</v>
      </c>
      <c r="N143" s="243" t="str">
        <f t="shared" si="158"/>
        <v>нд</v>
      </c>
      <c r="O143" s="243" t="str">
        <f t="shared" si="158"/>
        <v>нд</v>
      </c>
      <c r="P143" s="243" t="str">
        <f t="shared" si="158"/>
        <v>нд</v>
      </c>
      <c r="Q143" s="243" t="str">
        <f t="shared" si="158"/>
        <v>нд</v>
      </c>
      <c r="R143" s="243" t="str">
        <f t="shared" si="158"/>
        <v>нд</v>
      </c>
      <c r="S143" s="243" t="str">
        <f t="shared" si="158"/>
        <v>нд</v>
      </c>
      <c r="T143" s="243" t="str">
        <f t="shared" si="158"/>
        <v>нд</v>
      </c>
      <c r="U143" s="243" t="str">
        <f t="shared" si="158"/>
        <v>нд</v>
      </c>
      <c r="V143" s="243" t="str">
        <f t="shared" si="158"/>
        <v>нд</v>
      </c>
      <c r="W143" s="243" t="str">
        <f t="shared" si="158"/>
        <v>нд</v>
      </c>
      <c r="X143" s="243" t="str">
        <f t="shared" si="158"/>
        <v>нд</v>
      </c>
      <c r="Y143" s="243" t="str">
        <f t="shared" si="158"/>
        <v>нд</v>
      </c>
      <c r="Z143" s="243" t="str">
        <f t="shared" si="158"/>
        <v>нд</v>
      </c>
      <c r="AA143" s="243" t="str">
        <f t="shared" si="158"/>
        <v>нд</v>
      </c>
      <c r="AB143" s="243" t="str">
        <f t="shared" si="158"/>
        <v>нд</v>
      </c>
      <c r="AC143" s="243" t="str">
        <f t="shared" si="158"/>
        <v>нд</v>
      </c>
      <c r="AD143" s="243" t="str">
        <f t="shared" si="158"/>
        <v>нд</v>
      </c>
      <c r="AE143" s="243" t="str">
        <f t="shared" si="158"/>
        <v>нд</v>
      </c>
      <c r="AF143" s="243" t="str">
        <f t="shared" si="158"/>
        <v>нд</v>
      </c>
      <c r="AG143" s="243" t="str">
        <f t="shared" si="158"/>
        <v>нд</v>
      </c>
      <c r="AH143" s="243" t="str">
        <f t="shared" si="158"/>
        <v>нд</v>
      </c>
      <c r="AI143" s="243" t="str">
        <f t="shared" si="158"/>
        <v>нд</v>
      </c>
      <c r="AJ143" s="243" t="str">
        <f t="shared" si="158"/>
        <v>нд</v>
      </c>
      <c r="AK143" s="243" t="str">
        <f t="shared" si="158"/>
        <v>нд</v>
      </c>
      <c r="AL143" s="243" t="str">
        <f t="shared" si="158"/>
        <v>нд</v>
      </c>
      <c r="AM143" s="206"/>
    </row>
    <row r="144" spans="1:39" ht="63" x14ac:dyDescent="0.2">
      <c r="A144" s="212" t="s">
        <v>760</v>
      </c>
      <c r="B144" s="213" t="s">
        <v>761</v>
      </c>
      <c r="C144" s="212"/>
      <c r="D144" s="238" t="s">
        <v>440</v>
      </c>
      <c r="E144" s="242" t="s">
        <v>440</v>
      </c>
      <c r="F144" s="242" t="s">
        <v>440</v>
      </c>
      <c r="G144" s="238" t="s">
        <v>440</v>
      </c>
      <c r="H144" s="238" t="s">
        <v>440</v>
      </c>
      <c r="I144" s="238" t="s">
        <v>440</v>
      </c>
      <c r="J144" s="238" t="s">
        <v>440</v>
      </c>
      <c r="K144" s="238" t="s">
        <v>440</v>
      </c>
      <c r="L144" s="238" t="s">
        <v>440</v>
      </c>
      <c r="M144" s="238" t="s">
        <v>440</v>
      </c>
      <c r="N144" s="238" t="s">
        <v>440</v>
      </c>
      <c r="O144" s="238" t="s">
        <v>440</v>
      </c>
      <c r="P144" s="238" t="s">
        <v>440</v>
      </c>
      <c r="Q144" s="238" t="s">
        <v>440</v>
      </c>
      <c r="R144" s="238" t="s">
        <v>440</v>
      </c>
      <c r="S144" s="238" t="s">
        <v>440</v>
      </c>
      <c r="T144" s="238" t="s">
        <v>440</v>
      </c>
      <c r="U144" s="238" t="s">
        <v>440</v>
      </c>
      <c r="V144" s="238" t="s">
        <v>440</v>
      </c>
      <c r="W144" s="238" t="s">
        <v>440</v>
      </c>
      <c r="X144" s="238" t="s">
        <v>440</v>
      </c>
      <c r="Y144" s="238" t="s">
        <v>440</v>
      </c>
      <c r="Z144" s="238" t="s">
        <v>440</v>
      </c>
      <c r="AA144" s="238" t="s">
        <v>440</v>
      </c>
      <c r="AB144" s="238" t="s">
        <v>440</v>
      </c>
      <c r="AC144" s="238" t="s">
        <v>440</v>
      </c>
      <c r="AD144" s="238" t="s">
        <v>440</v>
      </c>
      <c r="AE144" s="238" t="s">
        <v>440</v>
      </c>
      <c r="AF144" s="238" t="s">
        <v>440</v>
      </c>
      <c r="AG144" s="238" t="s">
        <v>440</v>
      </c>
      <c r="AH144" s="238" t="s">
        <v>440</v>
      </c>
      <c r="AI144" s="238" t="s">
        <v>440</v>
      </c>
      <c r="AJ144" s="238" t="s">
        <v>440</v>
      </c>
      <c r="AK144" s="238" t="s">
        <v>440</v>
      </c>
      <c r="AL144" s="238" t="s">
        <v>440</v>
      </c>
      <c r="AM144" s="206"/>
    </row>
    <row r="145" spans="1:39" ht="63" x14ac:dyDescent="0.2">
      <c r="A145" s="212" t="s">
        <v>762</v>
      </c>
      <c r="B145" s="213" t="s">
        <v>763</v>
      </c>
      <c r="C145" s="212"/>
      <c r="D145" s="238" t="s">
        <v>440</v>
      </c>
      <c r="E145" s="242" t="s">
        <v>440</v>
      </c>
      <c r="F145" s="242" t="s">
        <v>440</v>
      </c>
      <c r="G145" s="238" t="s">
        <v>440</v>
      </c>
      <c r="H145" s="238" t="s">
        <v>440</v>
      </c>
      <c r="I145" s="238" t="s">
        <v>440</v>
      </c>
      <c r="J145" s="238" t="s">
        <v>440</v>
      </c>
      <c r="K145" s="238" t="s">
        <v>440</v>
      </c>
      <c r="L145" s="238" t="s">
        <v>440</v>
      </c>
      <c r="M145" s="238" t="s">
        <v>440</v>
      </c>
      <c r="N145" s="238" t="s">
        <v>440</v>
      </c>
      <c r="O145" s="238" t="s">
        <v>440</v>
      </c>
      <c r="P145" s="238" t="s">
        <v>440</v>
      </c>
      <c r="Q145" s="238" t="s">
        <v>440</v>
      </c>
      <c r="R145" s="238" t="s">
        <v>440</v>
      </c>
      <c r="S145" s="238" t="s">
        <v>440</v>
      </c>
      <c r="T145" s="238" t="s">
        <v>440</v>
      </c>
      <c r="U145" s="238" t="s">
        <v>440</v>
      </c>
      <c r="V145" s="238" t="s">
        <v>440</v>
      </c>
      <c r="W145" s="238" t="s">
        <v>440</v>
      </c>
      <c r="X145" s="238" t="s">
        <v>440</v>
      </c>
      <c r="Y145" s="238" t="s">
        <v>440</v>
      </c>
      <c r="Z145" s="238" t="s">
        <v>440</v>
      </c>
      <c r="AA145" s="238" t="s">
        <v>440</v>
      </c>
      <c r="AB145" s="238" t="s">
        <v>440</v>
      </c>
      <c r="AC145" s="238" t="s">
        <v>440</v>
      </c>
      <c r="AD145" s="238" t="s">
        <v>440</v>
      </c>
      <c r="AE145" s="238" t="s">
        <v>440</v>
      </c>
      <c r="AF145" s="238" t="s">
        <v>440</v>
      </c>
      <c r="AG145" s="238" t="s">
        <v>440</v>
      </c>
      <c r="AH145" s="238" t="s">
        <v>440</v>
      </c>
      <c r="AI145" s="238" t="s">
        <v>440</v>
      </c>
      <c r="AJ145" s="238" t="s">
        <v>440</v>
      </c>
      <c r="AK145" s="238" t="s">
        <v>440</v>
      </c>
      <c r="AL145" s="238" t="s">
        <v>440</v>
      </c>
      <c r="AM145" s="206"/>
    </row>
    <row r="146" spans="1:39" ht="47.25" x14ac:dyDescent="0.2">
      <c r="A146" s="212" t="s">
        <v>764</v>
      </c>
      <c r="B146" s="213" t="s">
        <v>765</v>
      </c>
      <c r="C146" s="212"/>
      <c r="D146" s="242" t="s">
        <v>440</v>
      </c>
      <c r="E146" s="242" t="s">
        <v>440</v>
      </c>
      <c r="F146" s="240" t="s">
        <v>440</v>
      </c>
      <c r="G146" s="242" t="s">
        <v>440</v>
      </c>
      <c r="H146" s="243">
        <f t="shared" ref="H146:J146" si="159">IF((COUNTIF(H147:H153,"нд"))=(COUNTA(H147:H153)),"нд",SUMIF(H147:H153,"&gt;0",H147:H153))</f>
        <v>8.4819999999999993</v>
      </c>
      <c r="I146" s="243" t="str">
        <f t="shared" si="159"/>
        <v>нд</v>
      </c>
      <c r="J146" s="243" t="str">
        <f t="shared" si="159"/>
        <v>нд</v>
      </c>
      <c r="K146" s="239">
        <f t="shared" ref="K146:T146" si="160">IF((COUNTIF(K147:K153,"нд"))=(COUNTA(K147:K153)),"нд",SUMIF(K147:K153,"&gt;0",K147:K153))</f>
        <v>8.4819999999999993</v>
      </c>
      <c r="L146" s="239" t="str">
        <f t="shared" si="160"/>
        <v>нд</v>
      </c>
      <c r="M146" s="239">
        <f t="shared" si="160"/>
        <v>2.2409999999999997</v>
      </c>
      <c r="N146" s="239">
        <f t="shared" si="160"/>
        <v>6.2409999999999997</v>
      </c>
      <c r="O146" s="239" t="str">
        <f t="shared" si="160"/>
        <v>нд</v>
      </c>
      <c r="P146" s="243" t="str">
        <f t="shared" si="160"/>
        <v>нд</v>
      </c>
      <c r="Q146" s="243" t="str">
        <f t="shared" si="160"/>
        <v>нд</v>
      </c>
      <c r="R146" s="243" t="str">
        <f t="shared" si="160"/>
        <v>нд</v>
      </c>
      <c r="S146" s="243" t="str">
        <f t="shared" si="160"/>
        <v>нд</v>
      </c>
      <c r="T146" s="243" t="str">
        <f t="shared" si="160"/>
        <v>нд</v>
      </c>
      <c r="U146" s="239" t="s">
        <v>440</v>
      </c>
      <c r="V146" s="239" t="str">
        <f t="shared" ref="V146:Z146" si="161">IF((COUNTIF(V147:V153,"нд"))=(COUNTA(V147:V153)),"нд",SUMIF(V147:V153,"&gt;0",V147:V153))</f>
        <v>нд</v>
      </c>
      <c r="W146" s="239" t="s">
        <v>440</v>
      </c>
      <c r="X146" s="239" t="str">
        <f t="shared" si="161"/>
        <v>нд</v>
      </c>
      <c r="Y146" s="243" t="str">
        <f t="shared" si="161"/>
        <v>нд</v>
      </c>
      <c r="Z146" s="243" t="str">
        <f t="shared" si="161"/>
        <v>нд</v>
      </c>
      <c r="AA146" s="239">
        <f t="shared" ref="AA146:AB146" si="162">IF((COUNTIF(AA147:AA153,"нд"))=(COUNTA(AA147:AA153)),"нд",SUMIF(AA147:AA153,"&gt;0",AA147:AA153))</f>
        <v>3.4710000000000001</v>
      </c>
      <c r="AB146" s="243" t="str">
        <f t="shared" si="162"/>
        <v>нд</v>
      </c>
      <c r="AC146" s="239" t="str">
        <f t="shared" ref="AC146:AD146" si="163">IF((COUNTIF(AC147:AC153,"нд"))=(COUNTA(AC147:AC153)),"нд",SUMIF(AC147:AC153,"&gt;0",AC147:AC153))</f>
        <v>нд</v>
      </c>
      <c r="AD146" s="243" t="str">
        <f t="shared" si="163"/>
        <v>нд</v>
      </c>
      <c r="AE146" s="239" t="str">
        <f t="shared" ref="AE146:AF146" si="164">IF((COUNTIF(AE147:AE153,"нд"))=(COUNTA(AE147:AE153)),"нд",SUMIF(AE147:AE153,"&gt;0",AE147:AE153))</f>
        <v>нд</v>
      </c>
      <c r="AF146" s="243" t="str">
        <f t="shared" si="164"/>
        <v>нд</v>
      </c>
      <c r="AG146" s="239">
        <f t="shared" ref="AG146:AH146" si="165">IF((COUNTIF(AG147:AG153,"нд"))=(COUNTA(AG147:AG153)),"нд",SUMIF(AG147:AG153,"&gt;0",AG147:AG153))</f>
        <v>4.2889999999999997</v>
      </c>
      <c r="AH146" s="243" t="str">
        <f t="shared" si="165"/>
        <v>нд</v>
      </c>
      <c r="AI146" s="239">
        <f t="shared" ref="AI146:AJ146" si="166">IF((COUNTIF(AI147:AI153,"нд"))=(COUNTA(AI147:AI153)),"нд",SUMIF(AI147:AI153,"&gt;0",AI147:AI153))</f>
        <v>0.72199999999999998</v>
      </c>
      <c r="AJ146" s="243" t="str">
        <f t="shared" si="166"/>
        <v>нд</v>
      </c>
      <c r="AK146" s="239">
        <f t="shared" ref="AK146:AL146" si="167">IF((COUNTIF(AK147:AK153,"нд"))=(COUNTA(AK147:AK153)),"нд",SUMIF(AK147:AK153,"&gt;0",AK147:AK153))</f>
        <v>8.4819999999999993</v>
      </c>
      <c r="AL146" s="243">
        <f t="shared" si="167"/>
        <v>0</v>
      </c>
      <c r="AM146" s="206"/>
    </row>
    <row r="147" spans="1:39" ht="31.5" x14ac:dyDescent="0.2">
      <c r="A147" s="215" t="s">
        <v>764</v>
      </c>
      <c r="B147" s="216" t="s">
        <v>766</v>
      </c>
      <c r="C147" s="215" t="s">
        <v>767</v>
      </c>
      <c r="D147" s="206"/>
      <c r="E147" s="244">
        <v>2021</v>
      </c>
      <c r="F147" s="244">
        <v>2021</v>
      </c>
      <c r="G147" s="206"/>
      <c r="H147" s="245">
        <v>0.68500000000000005</v>
      </c>
      <c r="I147" s="206"/>
      <c r="J147" s="206"/>
      <c r="K147" s="245">
        <v>0.68500000000000005</v>
      </c>
      <c r="L147" s="245"/>
      <c r="M147" s="245">
        <f t="shared" ref="M147:M153" si="168">K147-N147</f>
        <v>0.127</v>
      </c>
      <c r="N147" s="245">
        <v>0.55800000000000005</v>
      </c>
      <c r="O147" s="245"/>
      <c r="P147" s="206"/>
      <c r="Q147" s="206"/>
      <c r="R147" s="206"/>
      <c r="S147" s="206"/>
      <c r="T147" s="206"/>
      <c r="U147" s="245"/>
      <c r="V147" s="245"/>
      <c r="W147" s="245"/>
      <c r="X147" s="245"/>
      <c r="Y147" s="206"/>
      <c r="Z147" s="206"/>
      <c r="AA147" s="245">
        <v>0.68500000000000005</v>
      </c>
      <c r="AB147" s="206"/>
      <c r="AC147" s="245"/>
      <c r="AD147" s="206"/>
      <c r="AE147" s="245"/>
      <c r="AF147" s="206"/>
      <c r="AG147" s="245"/>
      <c r="AH147" s="206"/>
      <c r="AI147" s="245"/>
      <c r="AJ147" s="206"/>
      <c r="AK147" s="245">
        <f t="shared" ref="AK147:AK153" si="169">AA147+AC147+AE147+AG147+AI147</f>
        <v>0.68500000000000005</v>
      </c>
      <c r="AL147" s="245">
        <f t="shared" ref="AL147:AL153" si="170">AB147+AD147+AF147+AH147+AJ147</f>
        <v>0</v>
      </c>
      <c r="AM147" s="206"/>
    </row>
    <row r="148" spans="1:39" x14ac:dyDescent="0.2">
      <c r="A148" s="215" t="s">
        <v>764</v>
      </c>
      <c r="B148" s="216" t="s">
        <v>768</v>
      </c>
      <c r="C148" s="215" t="s">
        <v>769</v>
      </c>
      <c r="D148" s="206"/>
      <c r="E148" s="244">
        <v>2021</v>
      </c>
      <c r="F148" s="244">
        <v>2021</v>
      </c>
      <c r="G148" s="206"/>
      <c r="H148" s="245">
        <v>0.80800000000000005</v>
      </c>
      <c r="I148" s="206"/>
      <c r="J148" s="206"/>
      <c r="K148" s="245">
        <v>0.80800000000000005</v>
      </c>
      <c r="L148" s="245"/>
      <c r="M148" s="245">
        <f t="shared" si="168"/>
        <v>0.22200000000000009</v>
      </c>
      <c r="N148" s="245">
        <v>0.58599999999999997</v>
      </c>
      <c r="O148" s="245"/>
      <c r="P148" s="206"/>
      <c r="Q148" s="206"/>
      <c r="R148" s="206"/>
      <c r="S148" s="206"/>
      <c r="T148" s="206"/>
      <c r="U148" s="245"/>
      <c r="V148" s="245"/>
      <c r="W148" s="245"/>
      <c r="X148" s="245"/>
      <c r="Y148" s="206"/>
      <c r="Z148" s="206"/>
      <c r="AA148" s="245">
        <v>0.80800000000000005</v>
      </c>
      <c r="AB148" s="206"/>
      <c r="AC148" s="245"/>
      <c r="AD148" s="206"/>
      <c r="AE148" s="245"/>
      <c r="AF148" s="206"/>
      <c r="AG148" s="245"/>
      <c r="AH148" s="206"/>
      <c r="AI148" s="245"/>
      <c r="AJ148" s="206"/>
      <c r="AK148" s="245">
        <f t="shared" si="169"/>
        <v>0.80800000000000005</v>
      </c>
      <c r="AL148" s="245">
        <f t="shared" si="170"/>
        <v>0</v>
      </c>
      <c r="AM148" s="206"/>
    </row>
    <row r="149" spans="1:39" x14ac:dyDescent="0.2">
      <c r="A149" s="215" t="s">
        <v>764</v>
      </c>
      <c r="B149" s="216" t="s">
        <v>1125</v>
      </c>
      <c r="C149" s="215" t="s">
        <v>770</v>
      </c>
      <c r="D149" s="206"/>
      <c r="E149" s="244">
        <v>2021</v>
      </c>
      <c r="F149" s="244">
        <v>2021</v>
      </c>
      <c r="G149" s="206"/>
      <c r="H149" s="245">
        <v>0.63900000000000001</v>
      </c>
      <c r="I149" s="206"/>
      <c r="J149" s="206"/>
      <c r="K149" s="245">
        <v>0.63900000000000001</v>
      </c>
      <c r="L149" s="245"/>
      <c r="M149" s="245">
        <f t="shared" si="168"/>
        <v>0.17399999999999999</v>
      </c>
      <c r="N149" s="245">
        <v>0.46500000000000002</v>
      </c>
      <c r="O149" s="245"/>
      <c r="P149" s="206"/>
      <c r="Q149" s="206"/>
      <c r="R149" s="206"/>
      <c r="S149" s="206"/>
      <c r="T149" s="206"/>
      <c r="U149" s="245"/>
      <c r="V149" s="245"/>
      <c r="W149" s="245"/>
      <c r="X149" s="245"/>
      <c r="Y149" s="206"/>
      <c r="Z149" s="206"/>
      <c r="AA149" s="245">
        <v>0.63900000000000001</v>
      </c>
      <c r="AB149" s="206"/>
      <c r="AC149" s="245"/>
      <c r="AD149" s="206"/>
      <c r="AE149" s="245"/>
      <c r="AF149" s="206"/>
      <c r="AG149" s="245"/>
      <c r="AH149" s="206"/>
      <c r="AI149" s="245"/>
      <c r="AJ149" s="206"/>
      <c r="AK149" s="245">
        <f t="shared" si="169"/>
        <v>0.63900000000000001</v>
      </c>
      <c r="AL149" s="245">
        <f t="shared" si="170"/>
        <v>0</v>
      </c>
      <c r="AM149" s="206"/>
    </row>
    <row r="150" spans="1:39" x14ac:dyDescent="0.2">
      <c r="A150" s="215" t="s">
        <v>764</v>
      </c>
      <c r="B150" s="216" t="s">
        <v>771</v>
      </c>
      <c r="C150" s="215" t="s">
        <v>772</v>
      </c>
      <c r="D150" s="206"/>
      <c r="E150" s="244">
        <v>2021</v>
      </c>
      <c r="F150" s="244">
        <v>2021</v>
      </c>
      <c r="G150" s="206"/>
      <c r="H150" s="245">
        <v>0.77400000000000002</v>
      </c>
      <c r="I150" s="206"/>
      <c r="J150" s="206"/>
      <c r="K150" s="245">
        <v>0.77400000000000002</v>
      </c>
      <c r="L150" s="245"/>
      <c r="M150" s="245">
        <f t="shared" si="168"/>
        <v>0.245</v>
      </c>
      <c r="N150" s="245">
        <v>0.52900000000000003</v>
      </c>
      <c r="O150" s="245"/>
      <c r="P150" s="206"/>
      <c r="Q150" s="206"/>
      <c r="R150" s="206"/>
      <c r="S150" s="206"/>
      <c r="T150" s="206"/>
      <c r="U150" s="245"/>
      <c r="V150" s="245"/>
      <c r="W150" s="245"/>
      <c r="X150" s="245"/>
      <c r="Y150" s="206"/>
      <c r="Z150" s="206"/>
      <c r="AA150" s="245">
        <v>0.77400000000000002</v>
      </c>
      <c r="AB150" s="206"/>
      <c r="AC150" s="245"/>
      <c r="AD150" s="206"/>
      <c r="AE150" s="245"/>
      <c r="AF150" s="206"/>
      <c r="AG150" s="245"/>
      <c r="AH150" s="206"/>
      <c r="AI150" s="245"/>
      <c r="AJ150" s="206"/>
      <c r="AK150" s="245">
        <f t="shared" si="169"/>
        <v>0.77400000000000002</v>
      </c>
      <c r="AL150" s="245">
        <f t="shared" si="170"/>
        <v>0</v>
      </c>
      <c r="AM150" s="206"/>
    </row>
    <row r="151" spans="1:39" x14ac:dyDescent="0.2">
      <c r="A151" s="215" t="s">
        <v>764</v>
      </c>
      <c r="B151" s="216" t="s">
        <v>773</v>
      </c>
      <c r="C151" s="215" t="s">
        <v>774</v>
      </c>
      <c r="D151" s="206"/>
      <c r="E151" s="244">
        <v>2021</v>
      </c>
      <c r="F151" s="244">
        <v>2021</v>
      </c>
      <c r="G151" s="206"/>
      <c r="H151" s="245">
        <v>0.56499999999999995</v>
      </c>
      <c r="I151" s="206"/>
      <c r="J151" s="206"/>
      <c r="K151" s="245">
        <v>0.56499999999999995</v>
      </c>
      <c r="L151" s="245"/>
      <c r="M151" s="245">
        <f t="shared" si="168"/>
        <v>0.17599999999999993</v>
      </c>
      <c r="N151" s="245">
        <v>0.38900000000000001</v>
      </c>
      <c r="O151" s="245"/>
      <c r="P151" s="206"/>
      <c r="Q151" s="206"/>
      <c r="R151" s="206"/>
      <c r="S151" s="206"/>
      <c r="T151" s="206"/>
      <c r="U151" s="245"/>
      <c r="V151" s="245"/>
      <c r="W151" s="245"/>
      <c r="X151" s="245"/>
      <c r="Y151" s="206"/>
      <c r="Z151" s="206"/>
      <c r="AA151" s="245">
        <v>0.56499999999999995</v>
      </c>
      <c r="AB151" s="206"/>
      <c r="AC151" s="245"/>
      <c r="AD151" s="206"/>
      <c r="AE151" s="245"/>
      <c r="AF151" s="206"/>
      <c r="AG151" s="245"/>
      <c r="AH151" s="206"/>
      <c r="AI151" s="245"/>
      <c r="AJ151" s="206"/>
      <c r="AK151" s="245">
        <f t="shared" si="169"/>
        <v>0.56499999999999995</v>
      </c>
      <c r="AL151" s="245">
        <f t="shared" si="170"/>
        <v>0</v>
      </c>
      <c r="AM151" s="206"/>
    </row>
    <row r="152" spans="1:39" ht="31.5" x14ac:dyDescent="0.2">
      <c r="A152" s="215" t="s">
        <v>764</v>
      </c>
      <c r="B152" s="216" t="s">
        <v>896</v>
      </c>
      <c r="C152" s="215" t="s">
        <v>897</v>
      </c>
      <c r="D152" s="206"/>
      <c r="E152" s="244">
        <v>2024</v>
      </c>
      <c r="F152" s="244">
        <v>2024</v>
      </c>
      <c r="G152" s="206"/>
      <c r="H152" s="245">
        <v>4.2889999999999997</v>
      </c>
      <c r="I152" s="206"/>
      <c r="J152" s="206"/>
      <c r="K152" s="245">
        <v>4.2889999999999997</v>
      </c>
      <c r="L152" s="245"/>
      <c r="M152" s="245">
        <f t="shared" si="168"/>
        <v>1.0009999999999999</v>
      </c>
      <c r="N152" s="245">
        <v>3.2879999999999998</v>
      </c>
      <c r="O152" s="245"/>
      <c r="P152" s="206"/>
      <c r="Q152" s="206"/>
      <c r="R152" s="206"/>
      <c r="S152" s="206"/>
      <c r="T152" s="206"/>
      <c r="U152" s="245"/>
      <c r="V152" s="245"/>
      <c r="W152" s="245"/>
      <c r="X152" s="245"/>
      <c r="Y152" s="206"/>
      <c r="Z152" s="206"/>
      <c r="AA152" s="245"/>
      <c r="AB152" s="206"/>
      <c r="AC152" s="245"/>
      <c r="AD152" s="206"/>
      <c r="AE152" s="245"/>
      <c r="AF152" s="206"/>
      <c r="AG152" s="245">
        <v>4.2889999999999997</v>
      </c>
      <c r="AH152" s="206"/>
      <c r="AI152" s="245"/>
      <c r="AJ152" s="206"/>
      <c r="AK152" s="245">
        <f t="shared" si="169"/>
        <v>4.2889999999999997</v>
      </c>
      <c r="AL152" s="245">
        <f t="shared" si="170"/>
        <v>0</v>
      </c>
      <c r="AM152" s="206"/>
    </row>
    <row r="153" spans="1:39" ht="31.5" x14ac:dyDescent="0.2">
      <c r="A153" s="215" t="s">
        <v>764</v>
      </c>
      <c r="B153" s="216" t="s">
        <v>930</v>
      </c>
      <c r="C153" s="215" t="s">
        <v>931</v>
      </c>
      <c r="D153" s="206"/>
      <c r="E153" s="244">
        <v>2025</v>
      </c>
      <c r="F153" s="244">
        <v>2025</v>
      </c>
      <c r="G153" s="206"/>
      <c r="H153" s="245">
        <v>0.72199999999999998</v>
      </c>
      <c r="I153" s="206"/>
      <c r="J153" s="206"/>
      <c r="K153" s="245">
        <v>0.72199999999999998</v>
      </c>
      <c r="L153" s="245"/>
      <c r="M153" s="245">
        <f t="shared" si="168"/>
        <v>0.29599999999999999</v>
      </c>
      <c r="N153" s="245">
        <v>0.42599999999999999</v>
      </c>
      <c r="O153" s="245"/>
      <c r="P153" s="206"/>
      <c r="Q153" s="206"/>
      <c r="R153" s="206"/>
      <c r="S153" s="206"/>
      <c r="T153" s="206"/>
      <c r="U153" s="245"/>
      <c r="V153" s="245"/>
      <c r="W153" s="245"/>
      <c r="X153" s="245"/>
      <c r="Y153" s="206"/>
      <c r="Z153" s="206"/>
      <c r="AA153" s="245"/>
      <c r="AB153" s="206"/>
      <c r="AC153" s="245"/>
      <c r="AD153" s="206"/>
      <c r="AE153" s="245"/>
      <c r="AF153" s="206"/>
      <c r="AG153" s="245"/>
      <c r="AH153" s="206"/>
      <c r="AI153" s="245">
        <v>0.72199999999999998</v>
      </c>
      <c r="AJ153" s="206"/>
      <c r="AK153" s="245">
        <f t="shared" si="169"/>
        <v>0.72199999999999998</v>
      </c>
      <c r="AL153" s="245">
        <f t="shared" si="170"/>
        <v>0</v>
      </c>
      <c r="AM153" s="206"/>
    </row>
    <row r="154" spans="1:39" ht="47.25" x14ac:dyDescent="0.2">
      <c r="A154" s="212" t="s">
        <v>775</v>
      </c>
      <c r="B154" s="213" t="s">
        <v>776</v>
      </c>
      <c r="C154" s="212"/>
      <c r="D154" s="238" t="s">
        <v>440</v>
      </c>
      <c r="E154" s="242" t="s">
        <v>440</v>
      </c>
      <c r="F154" s="242" t="s">
        <v>440</v>
      </c>
      <c r="G154" s="238" t="s">
        <v>440</v>
      </c>
      <c r="H154" s="238" t="s">
        <v>440</v>
      </c>
      <c r="I154" s="238" t="s">
        <v>440</v>
      </c>
      <c r="J154" s="238" t="s">
        <v>440</v>
      </c>
      <c r="K154" s="238" t="s">
        <v>440</v>
      </c>
      <c r="L154" s="238" t="s">
        <v>440</v>
      </c>
      <c r="M154" s="238" t="s">
        <v>440</v>
      </c>
      <c r="N154" s="238" t="s">
        <v>440</v>
      </c>
      <c r="O154" s="238" t="s">
        <v>440</v>
      </c>
      <c r="P154" s="238" t="s">
        <v>440</v>
      </c>
      <c r="Q154" s="238" t="s">
        <v>440</v>
      </c>
      <c r="R154" s="238" t="s">
        <v>440</v>
      </c>
      <c r="S154" s="238" t="s">
        <v>440</v>
      </c>
      <c r="T154" s="238" t="s">
        <v>440</v>
      </c>
      <c r="U154" s="238" t="s">
        <v>440</v>
      </c>
      <c r="V154" s="238" t="s">
        <v>440</v>
      </c>
      <c r="W154" s="238" t="s">
        <v>440</v>
      </c>
      <c r="X154" s="238" t="s">
        <v>440</v>
      </c>
      <c r="Y154" s="238" t="s">
        <v>440</v>
      </c>
      <c r="Z154" s="238" t="s">
        <v>440</v>
      </c>
      <c r="AA154" s="238" t="s">
        <v>440</v>
      </c>
      <c r="AB154" s="238" t="s">
        <v>440</v>
      </c>
      <c r="AC154" s="238" t="s">
        <v>440</v>
      </c>
      <c r="AD154" s="238" t="s">
        <v>440</v>
      </c>
      <c r="AE154" s="238" t="s">
        <v>440</v>
      </c>
      <c r="AF154" s="238" t="s">
        <v>440</v>
      </c>
      <c r="AG154" s="238" t="s">
        <v>440</v>
      </c>
      <c r="AH154" s="238" t="s">
        <v>440</v>
      </c>
      <c r="AI154" s="238" t="s">
        <v>440</v>
      </c>
      <c r="AJ154" s="238" t="s">
        <v>440</v>
      </c>
      <c r="AK154" s="238" t="s">
        <v>440</v>
      </c>
      <c r="AL154" s="238" t="s">
        <v>440</v>
      </c>
      <c r="AM154" s="206"/>
    </row>
    <row r="155" spans="1:39" ht="31.5" x14ac:dyDescent="0.2">
      <c r="A155" s="212" t="s">
        <v>777</v>
      </c>
      <c r="B155" s="213" t="s">
        <v>778</v>
      </c>
      <c r="C155" s="212"/>
      <c r="D155" s="240" t="s">
        <v>440</v>
      </c>
      <c r="E155" s="240" t="s">
        <v>440</v>
      </c>
      <c r="F155" s="240" t="s">
        <v>440</v>
      </c>
      <c r="G155" s="240" t="s">
        <v>440</v>
      </c>
      <c r="H155" s="239">
        <f t="shared" ref="H155:J155" si="171">IF((COUNTIF(H156:H164,"нд"))=(COUNTA(H156:H164)),"нд",SUMIF(H156:H164,"&gt;0",H156:H164))</f>
        <v>31.244999999999997</v>
      </c>
      <c r="I155" s="239" t="str">
        <f t="shared" si="171"/>
        <v>нд</v>
      </c>
      <c r="J155" s="239" t="str">
        <f t="shared" si="171"/>
        <v>нд</v>
      </c>
      <c r="K155" s="239">
        <f t="shared" ref="K155:T155" si="172">IF((COUNTIF(K156:K164,"нд"))=(COUNTA(K156:K164)),"нд",SUMIF(K156:K164,"&gt;0",K156:K164))</f>
        <v>31.244999999999997</v>
      </c>
      <c r="L155" s="239" t="str">
        <f t="shared" si="172"/>
        <v>нд</v>
      </c>
      <c r="M155" s="239">
        <f t="shared" si="172"/>
        <v>0</v>
      </c>
      <c r="N155" s="239">
        <f t="shared" si="172"/>
        <v>31.244999999999997</v>
      </c>
      <c r="O155" s="239" t="str">
        <f t="shared" si="172"/>
        <v>нд</v>
      </c>
      <c r="P155" s="239" t="str">
        <f t="shared" si="172"/>
        <v>нд</v>
      </c>
      <c r="Q155" s="239" t="str">
        <f t="shared" si="172"/>
        <v>нд</v>
      </c>
      <c r="R155" s="239" t="str">
        <f t="shared" si="172"/>
        <v>нд</v>
      </c>
      <c r="S155" s="239" t="str">
        <f t="shared" si="172"/>
        <v>нд</v>
      </c>
      <c r="T155" s="239" t="str">
        <f t="shared" si="172"/>
        <v>нд</v>
      </c>
      <c r="U155" s="239" t="str">
        <f t="shared" ref="U155:V155" si="173">IF((COUNTIF(U156:U164,"нд"))=(COUNTA(U156:U164)),"нд",SUMIF(U156:U164,"&gt;0",U156:U164))</f>
        <v>нд</v>
      </c>
      <c r="V155" s="239" t="str">
        <f t="shared" si="173"/>
        <v>нд</v>
      </c>
      <c r="W155" s="239" t="str">
        <f t="shared" ref="W155:Z155" si="174">IF((COUNTIF(W156:W164,"нд"))=(COUNTA(W156:W164)),"нд",SUMIF(W156:W164,"&gt;0",W156:W164))</f>
        <v>нд</v>
      </c>
      <c r="X155" s="239" t="str">
        <f t="shared" si="174"/>
        <v>нд</v>
      </c>
      <c r="Y155" s="239" t="str">
        <f t="shared" si="174"/>
        <v>нд</v>
      </c>
      <c r="Z155" s="239" t="str">
        <f t="shared" si="174"/>
        <v>нд</v>
      </c>
      <c r="AA155" s="239">
        <f t="shared" ref="AA155:AB155" si="175">IF((COUNTIF(AA156:AA164,"нд"))=(COUNTA(AA156:AA164)),"нд",SUMIF(AA156:AA164,"&gt;0",AA156:AA164))</f>
        <v>6.7799999999999994</v>
      </c>
      <c r="AB155" s="239" t="str">
        <f t="shared" si="175"/>
        <v>нд</v>
      </c>
      <c r="AC155" s="239">
        <f t="shared" ref="AC155:AD155" si="176">IF((COUNTIF(AC156:AC164,"нд"))=(COUNTA(AC156:AC164)),"нд",SUMIF(AC156:AC164,"&gt;0",AC156:AC164))</f>
        <v>8.7309999999999999</v>
      </c>
      <c r="AD155" s="239" t="str">
        <f t="shared" si="176"/>
        <v>нд</v>
      </c>
      <c r="AE155" s="239">
        <f t="shared" ref="AE155:AF155" si="177">IF((COUNTIF(AE156:AE164,"нд"))=(COUNTA(AE156:AE164)),"нд",SUMIF(AE156:AE164,"&gt;0",AE156:AE164))</f>
        <v>4.0949999999999998</v>
      </c>
      <c r="AF155" s="239" t="str">
        <f t="shared" si="177"/>
        <v>нд</v>
      </c>
      <c r="AG155" s="239">
        <f t="shared" ref="AG155:AH155" si="178">IF((COUNTIF(AG156:AG164,"нд"))=(COUNTA(AG156:AG164)),"нд",SUMIF(AG156:AG164,"&gt;0",AG156:AG164))</f>
        <v>4.258</v>
      </c>
      <c r="AH155" s="239" t="str">
        <f t="shared" si="178"/>
        <v>нд</v>
      </c>
      <c r="AI155" s="239">
        <f t="shared" ref="AI155:AJ155" si="179">IF((COUNTIF(AI156:AI164,"нд"))=(COUNTA(AI156:AI164)),"нд",SUMIF(AI156:AI164,"&gt;0",AI156:AI164))</f>
        <v>7.3810000000000002</v>
      </c>
      <c r="AJ155" s="239" t="str">
        <f t="shared" si="179"/>
        <v>нд</v>
      </c>
      <c r="AK155" s="239">
        <f t="shared" ref="AK155:AL155" si="180">IF((COUNTIF(AK156:AK164,"нд"))=(COUNTA(AK156:AK164)),"нд",SUMIF(AK156:AK164,"&gt;0",AK156:AK164))</f>
        <v>31.244999999999997</v>
      </c>
      <c r="AL155" s="239">
        <f t="shared" si="180"/>
        <v>0</v>
      </c>
      <c r="AM155" s="206"/>
    </row>
    <row r="156" spans="1:39" x14ac:dyDescent="0.2">
      <c r="A156" s="215" t="s">
        <v>777</v>
      </c>
      <c r="B156" s="216" t="s">
        <v>779</v>
      </c>
      <c r="C156" s="215" t="s">
        <v>780</v>
      </c>
      <c r="D156" s="206"/>
      <c r="E156" s="244">
        <v>2021</v>
      </c>
      <c r="F156" s="244">
        <v>2021</v>
      </c>
      <c r="G156" s="206"/>
      <c r="H156" s="245">
        <v>3.786</v>
      </c>
      <c r="I156" s="206"/>
      <c r="J156" s="206"/>
      <c r="K156" s="245">
        <v>3.786</v>
      </c>
      <c r="L156" s="245"/>
      <c r="M156" s="245">
        <f>K156-N156</f>
        <v>0</v>
      </c>
      <c r="N156" s="245">
        <v>3.786</v>
      </c>
      <c r="O156" s="245"/>
      <c r="P156" s="206"/>
      <c r="Q156" s="206"/>
      <c r="R156" s="206"/>
      <c r="S156" s="206"/>
      <c r="T156" s="206"/>
      <c r="U156" s="245"/>
      <c r="V156" s="245"/>
      <c r="W156" s="245"/>
      <c r="X156" s="245"/>
      <c r="Y156" s="206"/>
      <c r="Z156" s="206"/>
      <c r="AA156" s="245">
        <v>3.786</v>
      </c>
      <c r="AB156" s="206"/>
      <c r="AC156" s="245"/>
      <c r="AD156" s="206"/>
      <c r="AE156" s="245"/>
      <c r="AF156" s="206"/>
      <c r="AG156" s="245"/>
      <c r="AH156" s="206"/>
      <c r="AI156" s="245"/>
      <c r="AJ156" s="206"/>
      <c r="AK156" s="245">
        <f t="shared" ref="AK156:AK163" si="181">AA156+AC156+AE156+AG156+AI156</f>
        <v>3.786</v>
      </c>
      <c r="AL156" s="245">
        <f t="shared" ref="AL156:AL163" si="182">AB156+AD156+AF156+AH156+AJ156</f>
        <v>0</v>
      </c>
      <c r="AM156" s="206"/>
    </row>
    <row r="157" spans="1:39" ht="31.5" x14ac:dyDescent="0.2">
      <c r="A157" s="215" t="s">
        <v>777</v>
      </c>
      <c r="B157" s="216" t="s">
        <v>781</v>
      </c>
      <c r="C157" s="215" t="s">
        <v>782</v>
      </c>
      <c r="D157" s="206"/>
      <c r="E157" s="244">
        <v>2021</v>
      </c>
      <c r="F157" s="244">
        <v>2021</v>
      </c>
      <c r="G157" s="206"/>
      <c r="H157" s="245">
        <v>0.45</v>
      </c>
      <c r="I157" s="206"/>
      <c r="J157" s="206"/>
      <c r="K157" s="245">
        <v>0.45</v>
      </c>
      <c r="L157" s="245"/>
      <c r="M157" s="245">
        <f t="shared" ref="M157:M164" si="183">K157-N157</f>
        <v>0</v>
      </c>
      <c r="N157" s="245">
        <v>0.45</v>
      </c>
      <c r="O157" s="245"/>
      <c r="P157" s="206"/>
      <c r="Q157" s="206"/>
      <c r="R157" s="206"/>
      <c r="S157" s="206"/>
      <c r="T157" s="206"/>
      <c r="U157" s="245"/>
      <c r="V157" s="245"/>
      <c r="W157" s="245"/>
      <c r="X157" s="245"/>
      <c r="Y157" s="206"/>
      <c r="Z157" s="206"/>
      <c r="AA157" s="245">
        <v>0.45</v>
      </c>
      <c r="AB157" s="206"/>
      <c r="AC157" s="245"/>
      <c r="AD157" s="206"/>
      <c r="AE157" s="245"/>
      <c r="AF157" s="206"/>
      <c r="AG157" s="245"/>
      <c r="AH157" s="206"/>
      <c r="AI157" s="245"/>
      <c r="AJ157" s="206"/>
      <c r="AK157" s="245">
        <f t="shared" si="181"/>
        <v>0.45</v>
      </c>
      <c r="AL157" s="245">
        <f t="shared" si="182"/>
        <v>0</v>
      </c>
      <c r="AM157" s="206"/>
    </row>
    <row r="158" spans="1:39" x14ac:dyDescent="0.2">
      <c r="A158" s="215" t="s">
        <v>777</v>
      </c>
      <c r="B158" s="216" t="s">
        <v>783</v>
      </c>
      <c r="C158" s="215" t="s">
        <v>784</v>
      </c>
      <c r="D158" s="206"/>
      <c r="E158" s="244">
        <v>2021</v>
      </c>
      <c r="F158" s="244">
        <v>2021</v>
      </c>
      <c r="G158" s="206"/>
      <c r="H158" s="245">
        <v>0.76400000000000001</v>
      </c>
      <c r="I158" s="206"/>
      <c r="J158" s="206"/>
      <c r="K158" s="245">
        <v>0.76400000000000001</v>
      </c>
      <c r="L158" s="245"/>
      <c r="M158" s="245">
        <f t="shared" si="183"/>
        <v>0</v>
      </c>
      <c r="N158" s="245">
        <v>0.76400000000000001</v>
      </c>
      <c r="O158" s="245"/>
      <c r="P158" s="206"/>
      <c r="Q158" s="206"/>
      <c r="R158" s="206"/>
      <c r="S158" s="206"/>
      <c r="T158" s="206"/>
      <c r="U158" s="245"/>
      <c r="V158" s="245"/>
      <c r="W158" s="245"/>
      <c r="X158" s="245"/>
      <c r="Y158" s="206"/>
      <c r="Z158" s="206"/>
      <c r="AA158" s="245">
        <v>0.76400000000000001</v>
      </c>
      <c r="AB158" s="206"/>
      <c r="AC158" s="245"/>
      <c r="AD158" s="206"/>
      <c r="AE158" s="245"/>
      <c r="AF158" s="206"/>
      <c r="AG158" s="245"/>
      <c r="AH158" s="206"/>
      <c r="AI158" s="245"/>
      <c r="AJ158" s="206"/>
      <c r="AK158" s="245">
        <f t="shared" si="181"/>
        <v>0.76400000000000001</v>
      </c>
      <c r="AL158" s="245">
        <f t="shared" si="182"/>
        <v>0</v>
      </c>
      <c r="AM158" s="206"/>
    </row>
    <row r="159" spans="1:39" x14ac:dyDescent="0.2">
      <c r="A159" s="215" t="s">
        <v>777</v>
      </c>
      <c r="B159" s="216" t="s">
        <v>785</v>
      </c>
      <c r="C159" s="215" t="s">
        <v>786</v>
      </c>
      <c r="D159" s="206"/>
      <c r="E159" s="244">
        <v>2021</v>
      </c>
      <c r="F159" s="244">
        <v>2021</v>
      </c>
      <c r="G159" s="206"/>
      <c r="H159" s="245">
        <v>0.90100000000000002</v>
      </c>
      <c r="I159" s="206"/>
      <c r="J159" s="206"/>
      <c r="K159" s="245">
        <v>0.90100000000000002</v>
      </c>
      <c r="L159" s="245"/>
      <c r="M159" s="245">
        <f t="shared" si="183"/>
        <v>0</v>
      </c>
      <c r="N159" s="245">
        <v>0.90100000000000002</v>
      </c>
      <c r="O159" s="245"/>
      <c r="P159" s="206"/>
      <c r="Q159" s="206"/>
      <c r="R159" s="206"/>
      <c r="S159" s="206"/>
      <c r="T159" s="206"/>
      <c r="U159" s="245"/>
      <c r="V159" s="245"/>
      <c r="W159" s="245"/>
      <c r="X159" s="245"/>
      <c r="Y159" s="206"/>
      <c r="Z159" s="206"/>
      <c r="AA159" s="245">
        <v>0.90100000000000002</v>
      </c>
      <c r="AB159" s="206"/>
      <c r="AC159" s="245"/>
      <c r="AD159" s="206"/>
      <c r="AE159" s="245"/>
      <c r="AF159" s="206"/>
      <c r="AG159" s="245"/>
      <c r="AH159" s="206"/>
      <c r="AI159" s="245"/>
      <c r="AJ159" s="206"/>
      <c r="AK159" s="245">
        <f t="shared" si="181"/>
        <v>0.90100000000000002</v>
      </c>
      <c r="AL159" s="245">
        <f t="shared" si="182"/>
        <v>0</v>
      </c>
      <c r="AM159" s="206"/>
    </row>
    <row r="160" spans="1:39" ht="31.5" x14ac:dyDescent="0.2">
      <c r="A160" s="215" t="s">
        <v>777</v>
      </c>
      <c r="B160" s="216" t="s">
        <v>787</v>
      </c>
      <c r="C160" s="215" t="s">
        <v>788</v>
      </c>
      <c r="D160" s="206"/>
      <c r="E160" s="244">
        <v>2021</v>
      </c>
      <c r="F160" s="244">
        <v>2021</v>
      </c>
      <c r="G160" s="206"/>
      <c r="H160" s="245">
        <v>0.879</v>
      </c>
      <c r="I160" s="206"/>
      <c r="J160" s="206"/>
      <c r="K160" s="245">
        <v>0.879</v>
      </c>
      <c r="L160" s="245"/>
      <c r="M160" s="245">
        <f t="shared" si="183"/>
        <v>0</v>
      </c>
      <c r="N160" s="245">
        <v>0.879</v>
      </c>
      <c r="O160" s="245"/>
      <c r="P160" s="206"/>
      <c r="Q160" s="206"/>
      <c r="R160" s="206"/>
      <c r="S160" s="206"/>
      <c r="T160" s="206"/>
      <c r="U160" s="245"/>
      <c r="V160" s="245"/>
      <c r="W160" s="245"/>
      <c r="X160" s="245"/>
      <c r="Y160" s="206"/>
      <c r="Z160" s="206"/>
      <c r="AA160" s="245">
        <v>0.879</v>
      </c>
      <c r="AB160" s="206"/>
      <c r="AC160" s="245"/>
      <c r="AD160" s="206"/>
      <c r="AE160" s="245"/>
      <c r="AF160" s="206"/>
      <c r="AG160" s="245"/>
      <c r="AH160" s="206"/>
      <c r="AI160" s="245"/>
      <c r="AJ160" s="206"/>
      <c r="AK160" s="245">
        <f t="shared" si="181"/>
        <v>0.879</v>
      </c>
      <c r="AL160" s="245">
        <f t="shared" si="182"/>
        <v>0</v>
      </c>
      <c r="AM160" s="206"/>
    </row>
    <row r="161" spans="1:39" x14ac:dyDescent="0.2">
      <c r="A161" s="215" t="s">
        <v>777</v>
      </c>
      <c r="B161" s="216" t="s">
        <v>822</v>
      </c>
      <c r="C161" s="215" t="s">
        <v>823</v>
      </c>
      <c r="D161" s="206"/>
      <c r="E161" s="244">
        <v>2022</v>
      </c>
      <c r="F161" s="244">
        <v>2022</v>
      </c>
      <c r="G161" s="206"/>
      <c r="H161" s="245">
        <v>8.7309999999999999</v>
      </c>
      <c r="I161" s="206"/>
      <c r="J161" s="206"/>
      <c r="K161" s="245">
        <v>8.7309999999999999</v>
      </c>
      <c r="L161" s="245"/>
      <c r="M161" s="245">
        <f t="shared" si="183"/>
        <v>0</v>
      </c>
      <c r="N161" s="245">
        <v>8.7309999999999999</v>
      </c>
      <c r="O161" s="245"/>
      <c r="P161" s="206"/>
      <c r="Q161" s="206"/>
      <c r="R161" s="206"/>
      <c r="S161" s="206"/>
      <c r="T161" s="206"/>
      <c r="U161" s="245"/>
      <c r="V161" s="245"/>
      <c r="W161" s="245"/>
      <c r="X161" s="245"/>
      <c r="Y161" s="206"/>
      <c r="Z161" s="206"/>
      <c r="AA161" s="245"/>
      <c r="AB161" s="206"/>
      <c r="AC161" s="245">
        <v>8.7309999999999999</v>
      </c>
      <c r="AD161" s="206"/>
      <c r="AE161" s="245"/>
      <c r="AF161" s="206"/>
      <c r="AG161" s="245"/>
      <c r="AH161" s="206"/>
      <c r="AI161" s="245"/>
      <c r="AJ161" s="206"/>
      <c r="AK161" s="245">
        <f t="shared" si="181"/>
        <v>8.7309999999999999</v>
      </c>
      <c r="AL161" s="245">
        <f t="shared" si="182"/>
        <v>0</v>
      </c>
      <c r="AM161" s="206"/>
    </row>
    <row r="162" spans="1:39" x14ac:dyDescent="0.2">
      <c r="A162" s="215" t="s">
        <v>777</v>
      </c>
      <c r="B162" s="216" t="s">
        <v>779</v>
      </c>
      <c r="C162" s="215" t="s">
        <v>883</v>
      </c>
      <c r="D162" s="206"/>
      <c r="E162" s="244">
        <v>2023</v>
      </c>
      <c r="F162" s="244">
        <v>2023</v>
      </c>
      <c r="G162" s="206"/>
      <c r="H162" s="245">
        <v>4.0949999999999998</v>
      </c>
      <c r="I162" s="206"/>
      <c r="J162" s="206"/>
      <c r="K162" s="245">
        <v>4.0949999999999998</v>
      </c>
      <c r="L162" s="245"/>
      <c r="M162" s="245">
        <f t="shared" si="183"/>
        <v>0</v>
      </c>
      <c r="N162" s="245">
        <v>4.0949999999999998</v>
      </c>
      <c r="O162" s="245"/>
      <c r="P162" s="206"/>
      <c r="Q162" s="206"/>
      <c r="R162" s="206"/>
      <c r="S162" s="206"/>
      <c r="T162" s="206"/>
      <c r="U162" s="245"/>
      <c r="V162" s="245"/>
      <c r="W162" s="245"/>
      <c r="X162" s="245"/>
      <c r="Y162" s="206"/>
      <c r="Z162" s="206"/>
      <c r="AA162" s="245"/>
      <c r="AB162" s="206"/>
      <c r="AC162" s="245"/>
      <c r="AD162" s="206"/>
      <c r="AE162" s="245">
        <v>4.0949999999999998</v>
      </c>
      <c r="AF162" s="206"/>
      <c r="AG162" s="245"/>
      <c r="AH162" s="206"/>
      <c r="AI162" s="245"/>
      <c r="AJ162" s="206"/>
      <c r="AK162" s="245">
        <f t="shared" si="181"/>
        <v>4.0949999999999998</v>
      </c>
      <c r="AL162" s="245">
        <f t="shared" si="182"/>
        <v>0</v>
      </c>
      <c r="AM162" s="206"/>
    </row>
    <row r="163" spans="1:39" x14ac:dyDescent="0.2">
      <c r="A163" s="215" t="s">
        <v>777</v>
      </c>
      <c r="B163" s="216" t="s">
        <v>779</v>
      </c>
      <c r="C163" s="215" t="s">
        <v>898</v>
      </c>
      <c r="D163" s="206"/>
      <c r="E163" s="244">
        <v>2024</v>
      </c>
      <c r="F163" s="244">
        <v>2024</v>
      </c>
      <c r="G163" s="206"/>
      <c r="H163" s="245">
        <v>4.258</v>
      </c>
      <c r="I163" s="206"/>
      <c r="J163" s="206"/>
      <c r="K163" s="245">
        <v>4.258</v>
      </c>
      <c r="L163" s="245"/>
      <c r="M163" s="245">
        <f t="shared" si="183"/>
        <v>0</v>
      </c>
      <c r="N163" s="245">
        <v>4.258</v>
      </c>
      <c r="O163" s="245"/>
      <c r="P163" s="206"/>
      <c r="Q163" s="206"/>
      <c r="R163" s="206"/>
      <c r="S163" s="206"/>
      <c r="T163" s="206"/>
      <c r="U163" s="245"/>
      <c r="V163" s="245"/>
      <c r="W163" s="245"/>
      <c r="X163" s="245"/>
      <c r="Y163" s="206"/>
      <c r="Z163" s="206"/>
      <c r="AA163" s="245"/>
      <c r="AB163" s="206"/>
      <c r="AC163" s="245"/>
      <c r="AD163" s="206"/>
      <c r="AE163" s="245"/>
      <c r="AF163" s="206"/>
      <c r="AG163" s="245">
        <v>4.258</v>
      </c>
      <c r="AH163" s="206"/>
      <c r="AI163" s="245"/>
      <c r="AJ163" s="206"/>
      <c r="AK163" s="245">
        <f t="shared" si="181"/>
        <v>4.258</v>
      </c>
      <c r="AL163" s="245">
        <f t="shared" si="182"/>
        <v>0</v>
      </c>
      <c r="AM163" s="206"/>
    </row>
    <row r="164" spans="1:39" x14ac:dyDescent="0.2">
      <c r="A164" s="248" t="s">
        <v>777</v>
      </c>
      <c r="B164" s="249" t="s">
        <v>932</v>
      </c>
      <c r="C164" s="248" t="s">
        <v>933</v>
      </c>
      <c r="D164" s="250"/>
      <c r="E164" s="251">
        <v>2025</v>
      </c>
      <c r="F164" s="251">
        <v>2025</v>
      </c>
      <c r="G164" s="250"/>
      <c r="H164" s="252">
        <v>7.3810000000000002</v>
      </c>
      <c r="I164" s="250"/>
      <c r="J164" s="250"/>
      <c r="K164" s="252">
        <v>7.3810000000000002</v>
      </c>
      <c r="L164" s="252"/>
      <c r="M164" s="252">
        <f t="shared" si="183"/>
        <v>0</v>
      </c>
      <c r="N164" s="252">
        <v>7.3810000000000002</v>
      </c>
      <c r="O164" s="252"/>
      <c r="P164" s="250"/>
      <c r="Q164" s="250"/>
      <c r="R164" s="250"/>
      <c r="S164" s="250"/>
      <c r="T164" s="250"/>
      <c r="U164" s="252"/>
      <c r="V164" s="252"/>
      <c r="W164" s="252"/>
      <c r="X164" s="252"/>
      <c r="Y164" s="250"/>
      <c r="Z164" s="250"/>
      <c r="AA164" s="252"/>
      <c r="AB164" s="250"/>
      <c r="AC164" s="252"/>
      <c r="AD164" s="250"/>
      <c r="AE164" s="252"/>
      <c r="AF164" s="250"/>
      <c r="AG164" s="252"/>
      <c r="AH164" s="250"/>
      <c r="AI164" s="252">
        <v>7.3810000000000002</v>
      </c>
      <c r="AJ164" s="250"/>
      <c r="AK164" s="252">
        <f>AA164+AC164+AE164+AG164+AI164</f>
        <v>7.3810000000000002</v>
      </c>
      <c r="AL164" s="252">
        <f>AB164+AD164+AF164+AH164+AJ164</f>
        <v>0</v>
      </c>
      <c r="AM164" s="250"/>
    </row>
  </sheetData>
  <mergeCells count="31">
    <mergeCell ref="K14:T14"/>
    <mergeCell ref="AM14:AM16"/>
    <mergeCell ref="K15:O15"/>
    <mergeCell ref="P15:T15"/>
    <mergeCell ref="U15:V15"/>
    <mergeCell ref="W15:X15"/>
    <mergeCell ref="Y15:Z15"/>
    <mergeCell ref="AI15:AJ15"/>
    <mergeCell ref="AA15:AB15"/>
    <mergeCell ref="AA14:AL14"/>
    <mergeCell ref="A4:AM4"/>
    <mergeCell ref="A6:AM6"/>
    <mergeCell ref="A7:AM7"/>
    <mergeCell ref="A9:AM9"/>
    <mergeCell ref="A11:AM11"/>
    <mergeCell ref="A12:AM12"/>
    <mergeCell ref="AC15:AD15"/>
    <mergeCell ref="AE15:AF15"/>
    <mergeCell ref="AG15:AH15"/>
    <mergeCell ref="AK15:AK16"/>
    <mergeCell ref="A13:AL13"/>
    <mergeCell ref="A14:A16"/>
    <mergeCell ref="B14:B16"/>
    <mergeCell ref="C14:C16"/>
    <mergeCell ref="D14:D16"/>
    <mergeCell ref="E14:E16"/>
    <mergeCell ref="AL15:AL16"/>
    <mergeCell ref="U14:Z14"/>
    <mergeCell ref="F14:G15"/>
    <mergeCell ref="H14:I15"/>
    <mergeCell ref="J14:J16"/>
  </mergeCells>
  <pageMargins left="0.78740157480314965" right="0.39370078740157483" top="0.39370078740157483" bottom="0.39370078740157483" header="0.27559055118110237" footer="0.27559055118110237"/>
  <pageSetup paperSize="8" scale="51" fitToWidth="2" fitToHeight="0" orientation="portrait"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882F6-1661-445A-BDEE-A921FA67EEAC}">
  <sheetPr>
    <pageSetUpPr fitToPage="1"/>
  </sheetPr>
  <dimension ref="A1:CZ166"/>
  <sheetViews>
    <sheetView zoomScale="70" zoomScaleNormal="70" workbookViewId="0">
      <selection activeCell="A10" sqref="A10:AG10"/>
    </sheetView>
  </sheetViews>
  <sheetFormatPr defaultRowHeight="15.75" x14ac:dyDescent="0.25"/>
  <cols>
    <col min="1" max="1" width="13.28515625" style="31" customWidth="1"/>
    <col min="2" max="2" width="44.28515625" style="31" customWidth="1"/>
    <col min="3" max="3" width="15.85546875" style="31" customWidth="1"/>
    <col min="4" max="4" width="10.5703125" style="31" customWidth="1"/>
    <col min="5" max="5" width="22.7109375" style="31" customWidth="1"/>
    <col min="6" max="6" width="17.42578125" style="31" bestFit="1" customWidth="1"/>
    <col min="7" max="7" width="10.5703125" style="31" bestFit="1" customWidth="1"/>
    <col min="8" max="12" width="6.5703125" style="31" bestFit="1" customWidth="1"/>
    <col min="13" max="13" width="17.42578125" style="31" bestFit="1" customWidth="1"/>
    <col min="14" max="14" width="10.5703125" style="31" bestFit="1" customWidth="1"/>
    <col min="15" max="19" width="6.5703125" style="31" bestFit="1" customWidth="1"/>
    <col min="20" max="20" width="17.42578125" style="31" bestFit="1" customWidth="1"/>
    <col min="21" max="21" width="10" style="31" customWidth="1"/>
    <col min="22" max="25" width="6.85546875" style="31" customWidth="1"/>
    <col min="26" max="26" width="7.5703125" style="31" customWidth="1"/>
    <col min="27" max="27" width="17.42578125" style="31" bestFit="1" customWidth="1"/>
    <col min="28" max="32" width="6.85546875" style="31" customWidth="1"/>
    <col min="33" max="33" width="7.28515625" style="31" customWidth="1"/>
    <col min="34" max="34" width="17.42578125" style="31" bestFit="1" customWidth="1"/>
    <col min="35" max="35" width="7.85546875" style="31" customWidth="1"/>
    <col min="36" max="37" width="6.85546875" style="31" customWidth="1"/>
    <col min="38" max="38" width="7.85546875" style="31" customWidth="1"/>
    <col min="39" max="39" width="6.85546875" style="31" customWidth="1"/>
    <col min="40" max="40" width="6.7109375" style="31" customWidth="1"/>
    <col min="41" max="41" width="19.42578125" style="31" customWidth="1"/>
    <col min="42" max="47" width="6.85546875" style="31" customWidth="1"/>
    <col min="48" max="48" width="17.42578125" style="31" bestFit="1" customWidth="1"/>
    <col min="49" max="49" width="7.7109375" style="31" customWidth="1"/>
    <col min="50" max="54" width="6.85546875" style="31" customWidth="1"/>
    <col min="55" max="55" width="17.42578125" style="31" bestFit="1" customWidth="1"/>
    <col min="56" max="60" width="6.85546875" style="31" customWidth="1"/>
    <col min="61" max="61" width="7.140625" style="31" customWidth="1"/>
    <col min="62" max="62" width="17.42578125" style="31" bestFit="1" customWidth="1"/>
    <col min="63" max="63" width="7.7109375" style="31" customWidth="1"/>
    <col min="64" max="65" width="6.85546875" style="31" customWidth="1"/>
    <col min="66" max="66" width="7.7109375" style="31" customWidth="1"/>
    <col min="67" max="68" width="6.85546875" style="31" customWidth="1"/>
    <col min="69" max="69" width="17.42578125" style="31" bestFit="1" customWidth="1"/>
    <col min="70" max="74" width="6.85546875" style="31" customWidth="1"/>
    <col min="75" max="75" width="7.140625" style="31" customWidth="1"/>
    <col min="76" max="76" width="17.42578125" style="31" bestFit="1" customWidth="1"/>
    <col min="77" max="77" width="8.28515625" style="31" customWidth="1"/>
    <col min="78" max="78" width="8.42578125" style="31" customWidth="1"/>
    <col min="79" max="80" width="7.85546875" style="31" customWidth="1"/>
    <col min="81" max="81" width="7.7109375" style="31" customWidth="1"/>
    <col min="82" max="82" width="8" style="31" customWidth="1"/>
    <col min="83" max="83" width="17.42578125" style="31" bestFit="1" customWidth="1"/>
    <col min="84" max="87" width="6.85546875" style="31" customWidth="1"/>
    <col min="88" max="88" width="7.85546875" style="31" customWidth="1"/>
    <col min="89" max="89" width="6.5703125" style="31" customWidth="1"/>
    <col min="90" max="90" width="19" style="31" customWidth="1"/>
    <col min="91" max="91" width="4.7109375" style="31" customWidth="1"/>
    <col min="92" max="92" width="4.28515625" style="31" customWidth="1"/>
    <col min="93" max="93" width="4.42578125" style="31" customWidth="1"/>
    <col min="94" max="94" width="5.140625" style="31" customWidth="1"/>
    <col min="95" max="95" width="5.7109375" style="31" customWidth="1"/>
    <col min="96" max="96" width="6.28515625" style="31" customWidth="1"/>
    <col min="97" max="97" width="6.5703125" style="31" customWidth="1"/>
    <col min="98" max="98" width="6.28515625" style="31" customWidth="1"/>
    <col min="99" max="100" width="5.7109375" style="31" customWidth="1"/>
    <col min="101" max="101" width="14.7109375" style="31" customWidth="1"/>
    <col min="102" max="111" width="5.7109375" style="31" customWidth="1"/>
    <col min="112" max="16384" width="9.140625" style="31"/>
  </cols>
  <sheetData>
    <row r="1" spans="1:104" s="52" customFormat="1" ht="11.25" x14ac:dyDescent="0.2">
      <c r="AG1" s="15" t="s">
        <v>239</v>
      </c>
    </row>
    <row r="2" spans="1:104" s="52" customFormat="1" ht="11.25" x14ac:dyDescent="0.2">
      <c r="AG2" s="14" t="s">
        <v>68</v>
      </c>
    </row>
    <row r="3" spans="1:104" s="52" customFormat="1" ht="11.25" x14ac:dyDescent="0.2">
      <c r="AG3" s="14" t="s">
        <v>67</v>
      </c>
    </row>
    <row r="4" spans="1:104" x14ac:dyDescent="0.25">
      <c r="A4" s="369" t="s">
        <v>238</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row>
    <row r="5" spans="1:104" x14ac:dyDescent="0.2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191"/>
      <c r="BK5" s="191"/>
      <c r="BL5" s="191"/>
      <c r="BM5" s="191"/>
      <c r="BN5" s="191"/>
      <c r="BO5" s="191"/>
      <c r="BP5" s="191"/>
      <c r="BQ5" s="191"/>
      <c r="BR5" s="191"/>
      <c r="BS5" s="191"/>
      <c r="BT5" s="191"/>
      <c r="BU5" s="191"/>
      <c r="BV5" s="191"/>
      <c r="BW5" s="191"/>
      <c r="BX5" s="51"/>
      <c r="BY5" s="51"/>
      <c r="BZ5" s="51"/>
      <c r="CA5" s="51"/>
      <c r="CB5" s="51"/>
      <c r="CC5" s="51"/>
      <c r="CD5" s="51"/>
      <c r="CE5" s="51"/>
      <c r="CF5" s="51"/>
      <c r="CG5" s="51"/>
      <c r="CH5" s="51"/>
      <c r="CI5" s="51"/>
      <c r="CJ5" s="51"/>
      <c r="CK5" s="51"/>
      <c r="CL5" s="51"/>
    </row>
    <row r="6" spans="1:104" ht="18.75" x14ac:dyDescent="0.25">
      <c r="A6" s="371" t="s">
        <v>674</v>
      </c>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row>
    <row r="7" spans="1:104" x14ac:dyDescent="0.25">
      <c r="A7" s="372" t="s">
        <v>675</v>
      </c>
      <c r="B7" s="372"/>
      <c r="C7" s="372"/>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row>
    <row r="8" spans="1:104" x14ac:dyDescent="0.25">
      <c r="A8" s="372"/>
      <c r="B8" s="372"/>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192"/>
      <c r="BK8" s="192"/>
      <c r="BL8" s="192"/>
      <c r="BM8" s="192"/>
      <c r="BN8" s="192"/>
      <c r="BO8" s="192"/>
      <c r="BP8" s="192"/>
      <c r="BQ8" s="192"/>
      <c r="BR8" s="192"/>
      <c r="BS8" s="192"/>
      <c r="BT8" s="192"/>
      <c r="BU8" s="192"/>
      <c r="BV8" s="192"/>
      <c r="BW8" s="192"/>
      <c r="BX8" s="49"/>
      <c r="BY8" s="49"/>
      <c r="BZ8" s="49"/>
      <c r="CA8" s="49"/>
      <c r="CB8" s="49"/>
      <c r="CC8" s="49"/>
      <c r="CD8" s="49"/>
      <c r="CE8" s="49"/>
      <c r="CF8" s="49"/>
      <c r="CG8" s="49"/>
      <c r="CH8" s="49"/>
      <c r="CI8" s="49"/>
      <c r="CJ8" s="49"/>
      <c r="CK8" s="49"/>
      <c r="CL8" s="49"/>
      <c r="CM8" s="48"/>
      <c r="CN8" s="48"/>
      <c r="CO8" s="48"/>
      <c r="CP8" s="48"/>
      <c r="CQ8" s="48"/>
      <c r="CR8" s="48"/>
      <c r="CS8" s="48"/>
      <c r="CT8" s="48"/>
      <c r="CU8" s="48"/>
      <c r="CV8" s="48"/>
      <c r="CW8" s="48"/>
      <c r="CX8" s="48"/>
      <c r="CY8" s="48"/>
    </row>
    <row r="9" spans="1:104" x14ac:dyDescent="0.25">
      <c r="A9" s="373" t="s">
        <v>1131</v>
      </c>
      <c r="B9" s="373"/>
      <c r="C9" s="373"/>
      <c r="D9" s="373"/>
      <c r="E9" s="373"/>
      <c r="F9" s="373"/>
      <c r="G9" s="373"/>
      <c r="H9" s="373"/>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47"/>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row>
    <row r="10" spans="1:104" x14ac:dyDescent="0.2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Z10" s="45"/>
    </row>
    <row r="11" spans="1:104" ht="15.75" customHeight="1" x14ac:dyDescent="0.3">
      <c r="A11" s="374" t="s">
        <v>1132</v>
      </c>
      <c r="B11" s="374"/>
      <c r="C11" s="374"/>
      <c r="D11" s="374"/>
      <c r="E11" s="374"/>
      <c r="F11" s="374"/>
      <c r="G11" s="374"/>
      <c r="H11" s="374"/>
      <c r="I11" s="374"/>
      <c r="J11" s="374"/>
      <c r="K11" s="374"/>
      <c r="L11" s="374"/>
      <c r="M11" s="374"/>
      <c r="N11" s="374"/>
      <c r="O11" s="374"/>
      <c r="P11" s="374"/>
      <c r="Q11" s="374"/>
      <c r="R11" s="374"/>
      <c r="S11" s="374"/>
      <c r="T11" s="374"/>
      <c r="U11" s="374"/>
      <c r="V11" s="374"/>
      <c r="W11" s="374"/>
      <c r="X11" s="374"/>
      <c r="Y11" s="374"/>
      <c r="Z11" s="374"/>
      <c r="AA11" s="374"/>
      <c r="AB11" s="374"/>
      <c r="AC11" s="374"/>
      <c r="AD11" s="374"/>
      <c r="AE11" s="374"/>
      <c r="AF11" s="374"/>
      <c r="AG11" s="37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6"/>
      <c r="CN11" s="6"/>
      <c r="CO11" s="6"/>
      <c r="CP11" s="6"/>
      <c r="CQ11" s="6"/>
      <c r="CR11" s="6"/>
      <c r="CS11" s="6"/>
      <c r="CT11" s="6"/>
      <c r="CU11" s="6"/>
      <c r="CV11" s="6"/>
      <c r="CW11" s="6"/>
      <c r="CX11" s="6"/>
      <c r="CY11" s="6"/>
    </row>
    <row r="12" spans="1:104" x14ac:dyDescent="0.25">
      <c r="A12" s="375" t="s">
        <v>237</v>
      </c>
      <c r="B12" s="375"/>
      <c r="C12" s="375"/>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row>
    <row r="13" spans="1:104" ht="15.75" customHeight="1" x14ac:dyDescent="0.25">
      <c r="A13" s="376"/>
      <c r="B13" s="376"/>
      <c r="C13" s="376"/>
      <c r="D13" s="376"/>
      <c r="E13" s="376"/>
      <c r="F13" s="376"/>
      <c r="G13" s="376"/>
      <c r="H13" s="376"/>
      <c r="I13" s="376"/>
      <c r="J13" s="376"/>
      <c r="K13" s="376"/>
      <c r="L13" s="376"/>
      <c r="M13" s="376"/>
      <c r="N13" s="376"/>
      <c r="O13" s="376"/>
      <c r="P13" s="376"/>
      <c r="Q13" s="376"/>
      <c r="R13" s="376"/>
      <c r="S13" s="376"/>
      <c r="T13" s="376"/>
      <c r="U13" s="376"/>
      <c r="V13" s="376"/>
      <c r="W13" s="376"/>
      <c r="X13" s="376"/>
      <c r="Y13" s="376"/>
      <c r="Z13" s="376"/>
      <c r="AA13" s="376"/>
      <c r="AB13" s="376"/>
      <c r="AC13" s="376"/>
      <c r="AD13" s="376"/>
      <c r="AE13" s="376"/>
      <c r="AF13" s="376"/>
      <c r="AG13" s="376"/>
      <c r="AH13" s="376"/>
      <c r="AI13" s="376"/>
      <c r="AJ13" s="376"/>
      <c r="AK13" s="376"/>
      <c r="AL13" s="376"/>
      <c r="AM13" s="376"/>
      <c r="AN13" s="376"/>
      <c r="AO13" s="376"/>
      <c r="AP13" s="376"/>
      <c r="AQ13" s="376"/>
      <c r="AR13" s="376"/>
      <c r="AS13" s="376"/>
      <c r="AT13" s="376"/>
      <c r="AU13" s="376"/>
      <c r="AV13" s="376"/>
      <c r="AW13" s="376"/>
      <c r="AX13" s="376"/>
      <c r="AY13" s="376"/>
      <c r="AZ13" s="376"/>
      <c r="BA13" s="376"/>
      <c r="BB13" s="376"/>
      <c r="BC13" s="376"/>
      <c r="BD13" s="376"/>
      <c r="BE13" s="376"/>
      <c r="BF13" s="376"/>
      <c r="BG13" s="376"/>
      <c r="BH13" s="376"/>
      <c r="BI13" s="376"/>
      <c r="BJ13" s="376"/>
      <c r="BK13" s="376"/>
      <c r="BL13" s="376"/>
      <c r="BM13" s="376"/>
      <c r="BN13" s="376"/>
      <c r="BO13" s="376"/>
      <c r="BP13" s="376"/>
      <c r="BQ13" s="376"/>
      <c r="BR13" s="376"/>
      <c r="BS13" s="376"/>
      <c r="BT13" s="376"/>
      <c r="BU13" s="376"/>
      <c r="BV13" s="376"/>
      <c r="BW13" s="376"/>
      <c r="BX13" s="376"/>
      <c r="BY13" s="376"/>
      <c r="BZ13" s="376"/>
      <c r="CA13" s="376"/>
      <c r="CB13" s="376"/>
      <c r="CC13" s="376"/>
      <c r="CD13" s="376"/>
      <c r="CE13" s="376"/>
      <c r="CF13" s="376"/>
      <c r="CG13" s="376"/>
      <c r="CH13" s="376"/>
      <c r="CI13" s="376"/>
      <c r="CJ13" s="376"/>
      <c r="CK13" s="42"/>
      <c r="CL13" s="41"/>
      <c r="CM13" s="41"/>
      <c r="CN13" s="41"/>
      <c r="CO13" s="41"/>
      <c r="CP13" s="41"/>
      <c r="CQ13" s="41"/>
      <c r="CR13" s="41"/>
      <c r="CS13" s="41"/>
      <c r="CT13" s="41"/>
      <c r="CU13" s="41"/>
      <c r="CV13" s="41"/>
      <c r="CW13" s="41"/>
    </row>
    <row r="14" spans="1:104" x14ac:dyDescent="0.25">
      <c r="A14" s="382" t="s">
        <v>62</v>
      </c>
      <c r="B14" s="382" t="s">
        <v>61</v>
      </c>
      <c r="C14" s="382" t="s">
        <v>117</v>
      </c>
      <c r="D14" s="381" t="s">
        <v>236</v>
      </c>
      <c r="E14" s="381"/>
      <c r="F14" s="385" t="s">
        <v>235</v>
      </c>
      <c r="G14" s="386"/>
      <c r="H14" s="386"/>
      <c r="I14" s="386"/>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c r="AH14" s="386"/>
      <c r="AI14" s="386"/>
      <c r="AJ14" s="386"/>
      <c r="AK14" s="386"/>
      <c r="AL14" s="386"/>
      <c r="AM14" s="386"/>
      <c r="AN14" s="386"/>
      <c r="AO14" s="386"/>
      <c r="AP14" s="386"/>
      <c r="AQ14" s="386"/>
      <c r="AR14" s="386"/>
      <c r="AS14" s="386"/>
      <c r="AT14" s="386"/>
      <c r="AU14" s="386"/>
      <c r="AV14" s="386"/>
      <c r="AW14" s="386"/>
      <c r="AX14" s="386"/>
      <c r="AY14" s="386"/>
      <c r="AZ14" s="386"/>
      <c r="BA14" s="386"/>
      <c r="BB14" s="386"/>
      <c r="BC14" s="386"/>
      <c r="BD14" s="386"/>
      <c r="BE14" s="386"/>
      <c r="BF14" s="386"/>
      <c r="BG14" s="386"/>
      <c r="BH14" s="386"/>
      <c r="BI14" s="386"/>
      <c r="BJ14" s="386"/>
      <c r="BK14" s="386"/>
      <c r="BL14" s="386"/>
      <c r="BM14" s="386"/>
      <c r="BN14" s="386"/>
      <c r="BO14" s="386"/>
      <c r="BP14" s="386"/>
      <c r="BQ14" s="386"/>
      <c r="BR14" s="386"/>
      <c r="BS14" s="386"/>
      <c r="BT14" s="386"/>
      <c r="BU14" s="386"/>
      <c r="BV14" s="386"/>
      <c r="BW14" s="386"/>
      <c r="BX14" s="386"/>
      <c r="BY14" s="386"/>
      <c r="BZ14" s="386"/>
      <c r="CA14" s="386"/>
      <c r="CB14" s="386"/>
      <c r="CC14" s="386"/>
      <c r="CD14" s="386"/>
      <c r="CE14" s="386"/>
      <c r="CF14" s="386"/>
      <c r="CG14" s="386"/>
      <c r="CH14" s="386"/>
      <c r="CI14" s="386"/>
      <c r="CJ14" s="386"/>
      <c r="CK14" s="387"/>
      <c r="CL14" s="382" t="s">
        <v>50</v>
      </c>
      <c r="CM14" s="40"/>
      <c r="CN14" s="40"/>
      <c r="CO14" s="40"/>
      <c r="CP14" s="40"/>
      <c r="CQ14" s="40"/>
      <c r="CR14" s="40"/>
      <c r="CS14" s="40"/>
      <c r="CT14" s="40"/>
      <c r="CU14" s="40"/>
      <c r="CV14" s="40"/>
      <c r="CW14" s="40"/>
    </row>
    <row r="15" spans="1:104" ht="34.5" customHeight="1" x14ac:dyDescent="0.25">
      <c r="A15" s="383"/>
      <c r="B15" s="383"/>
      <c r="C15" s="383"/>
      <c r="D15" s="381"/>
      <c r="E15" s="381"/>
      <c r="F15" s="385" t="s">
        <v>982</v>
      </c>
      <c r="G15" s="386"/>
      <c r="H15" s="386"/>
      <c r="I15" s="386"/>
      <c r="J15" s="386"/>
      <c r="K15" s="386"/>
      <c r="L15" s="386"/>
      <c r="M15" s="386"/>
      <c r="N15" s="386"/>
      <c r="O15" s="386"/>
      <c r="P15" s="386"/>
      <c r="Q15" s="386"/>
      <c r="R15" s="386"/>
      <c r="S15" s="387"/>
      <c r="T15" s="385" t="s">
        <v>983</v>
      </c>
      <c r="U15" s="386"/>
      <c r="V15" s="386"/>
      <c r="W15" s="386"/>
      <c r="X15" s="386"/>
      <c r="Y15" s="386"/>
      <c r="Z15" s="386"/>
      <c r="AA15" s="386"/>
      <c r="AB15" s="386"/>
      <c r="AC15" s="386"/>
      <c r="AD15" s="386"/>
      <c r="AE15" s="386"/>
      <c r="AF15" s="386"/>
      <c r="AG15" s="387"/>
      <c r="AH15" s="385" t="s">
        <v>984</v>
      </c>
      <c r="AI15" s="386"/>
      <c r="AJ15" s="386"/>
      <c r="AK15" s="386"/>
      <c r="AL15" s="386"/>
      <c r="AM15" s="386"/>
      <c r="AN15" s="386"/>
      <c r="AO15" s="386"/>
      <c r="AP15" s="386"/>
      <c r="AQ15" s="386"/>
      <c r="AR15" s="386"/>
      <c r="AS15" s="386"/>
      <c r="AT15" s="386"/>
      <c r="AU15" s="387"/>
      <c r="AV15" s="385" t="s">
        <v>985</v>
      </c>
      <c r="AW15" s="386"/>
      <c r="AX15" s="386"/>
      <c r="AY15" s="386"/>
      <c r="AZ15" s="386"/>
      <c r="BA15" s="386"/>
      <c r="BB15" s="386"/>
      <c r="BC15" s="386"/>
      <c r="BD15" s="386"/>
      <c r="BE15" s="386"/>
      <c r="BF15" s="386"/>
      <c r="BG15" s="386"/>
      <c r="BH15" s="386"/>
      <c r="BI15" s="387"/>
      <c r="BJ15" s="385" t="s">
        <v>986</v>
      </c>
      <c r="BK15" s="386"/>
      <c r="BL15" s="386"/>
      <c r="BM15" s="386"/>
      <c r="BN15" s="386"/>
      <c r="BO15" s="386"/>
      <c r="BP15" s="386"/>
      <c r="BQ15" s="386"/>
      <c r="BR15" s="386"/>
      <c r="BS15" s="386"/>
      <c r="BT15" s="386"/>
      <c r="BU15" s="386"/>
      <c r="BV15" s="386"/>
      <c r="BW15" s="387"/>
      <c r="BX15" s="381" t="s">
        <v>234</v>
      </c>
      <c r="BY15" s="381"/>
      <c r="BZ15" s="381"/>
      <c r="CA15" s="381"/>
      <c r="CB15" s="381"/>
      <c r="CC15" s="381"/>
      <c r="CD15" s="381"/>
      <c r="CE15" s="381"/>
      <c r="CF15" s="381"/>
      <c r="CG15" s="381"/>
      <c r="CH15" s="381"/>
      <c r="CI15" s="381"/>
      <c r="CJ15" s="381"/>
      <c r="CK15" s="381"/>
      <c r="CL15" s="383"/>
    </row>
    <row r="16" spans="1:104" ht="45.75" customHeight="1" x14ac:dyDescent="0.25">
      <c r="A16" s="383"/>
      <c r="B16" s="383"/>
      <c r="C16" s="383"/>
      <c r="D16" s="381"/>
      <c r="E16" s="381"/>
      <c r="F16" s="385" t="s">
        <v>49</v>
      </c>
      <c r="G16" s="386"/>
      <c r="H16" s="386"/>
      <c r="I16" s="386"/>
      <c r="J16" s="386"/>
      <c r="K16" s="386"/>
      <c r="L16" s="386"/>
      <c r="M16" s="378" t="s">
        <v>233</v>
      </c>
      <c r="N16" s="379"/>
      <c r="O16" s="379"/>
      <c r="P16" s="379"/>
      <c r="Q16" s="379"/>
      <c r="R16" s="379"/>
      <c r="S16" s="380"/>
      <c r="T16" s="385" t="s">
        <v>49</v>
      </c>
      <c r="U16" s="386"/>
      <c r="V16" s="386"/>
      <c r="W16" s="386"/>
      <c r="X16" s="386"/>
      <c r="Y16" s="386"/>
      <c r="Z16" s="386"/>
      <c r="AA16" s="378" t="s">
        <v>233</v>
      </c>
      <c r="AB16" s="379"/>
      <c r="AC16" s="379"/>
      <c r="AD16" s="379"/>
      <c r="AE16" s="379"/>
      <c r="AF16" s="379"/>
      <c r="AG16" s="380"/>
      <c r="AH16" s="385" t="s">
        <v>49</v>
      </c>
      <c r="AI16" s="386"/>
      <c r="AJ16" s="386"/>
      <c r="AK16" s="386"/>
      <c r="AL16" s="386"/>
      <c r="AM16" s="386"/>
      <c r="AN16" s="386"/>
      <c r="AO16" s="378" t="s">
        <v>233</v>
      </c>
      <c r="AP16" s="379"/>
      <c r="AQ16" s="379"/>
      <c r="AR16" s="379"/>
      <c r="AS16" s="379"/>
      <c r="AT16" s="379"/>
      <c r="AU16" s="380"/>
      <c r="AV16" s="385" t="s">
        <v>49</v>
      </c>
      <c r="AW16" s="386"/>
      <c r="AX16" s="386"/>
      <c r="AY16" s="386"/>
      <c r="AZ16" s="386"/>
      <c r="BA16" s="386"/>
      <c r="BB16" s="386"/>
      <c r="BC16" s="378" t="s">
        <v>233</v>
      </c>
      <c r="BD16" s="379"/>
      <c r="BE16" s="379"/>
      <c r="BF16" s="379"/>
      <c r="BG16" s="379"/>
      <c r="BH16" s="379"/>
      <c r="BI16" s="380"/>
      <c r="BJ16" s="385" t="s">
        <v>49</v>
      </c>
      <c r="BK16" s="386"/>
      <c r="BL16" s="386"/>
      <c r="BM16" s="386"/>
      <c r="BN16" s="386"/>
      <c r="BO16" s="386"/>
      <c r="BP16" s="386"/>
      <c r="BQ16" s="378" t="s">
        <v>233</v>
      </c>
      <c r="BR16" s="379"/>
      <c r="BS16" s="379"/>
      <c r="BT16" s="379"/>
      <c r="BU16" s="379"/>
      <c r="BV16" s="379"/>
      <c r="BW16" s="380"/>
      <c r="BX16" s="385" t="s">
        <v>40</v>
      </c>
      <c r="BY16" s="386"/>
      <c r="BZ16" s="386"/>
      <c r="CA16" s="386"/>
      <c r="CB16" s="386"/>
      <c r="CC16" s="386"/>
      <c r="CD16" s="386"/>
      <c r="CE16" s="378" t="s">
        <v>39</v>
      </c>
      <c r="CF16" s="379"/>
      <c r="CG16" s="379"/>
      <c r="CH16" s="379"/>
      <c r="CI16" s="379"/>
      <c r="CJ16" s="379"/>
      <c r="CK16" s="380"/>
      <c r="CL16" s="383"/>
    </row>
    <row r="17" spans="1:90" ht="37.5" customHeight="1" x14ac:dyDescent="0.25">
      <c r="A17" s="383"/>
      <c r="B17" s="383"/>
      <c r="C17" s="383"/>
      <c r="D17" s="381" t="s">
        <v>46</v>
      </c>
      <c r="E17" s="381" t="s">
        <v>39</v>
      </c>
      <c r="F17" s="39" t="s">
        <v>232</v>
      </c>
      <c r="G17" s="377" t="s">
        <v>231</v>
      </c>
      <c r="H17" s="377"/>
      <c r="I17" s="377"/>
      <c r="J17" s="377"/>
      <c r="K17" s="377"/>
      <c r="L17" s="377"/>
      <c r="M17" s="39" t="s">
        <v>232</v>
      </c>
      <c r="N17" s="377" t="s">
        <v>231</v>
      </c>
      <c r="O17" s="377"/>
      <c r="P17" s="377"/>
      <c r="Q17" s="377"/>
      <c r="R17" s="377"/>
      <c r="S17" s="377"/>
      <c r="T17" s="39" t="s">
        <v>232</v>
      </c>
      <c r="U17" s="377" t="s">
        <v>231</v>
      </c>
      <c r="V17" s="377"/>
      <c r="W17" s="377"/>
      <c r="X17" s="377"/>
      <c r="Y17" s="377"/>
      <c r="Z17" s="377"/>
      <c r="AA17" s="39" t="s">
        <v>232</v>
      </c>
      <c r="AB17" s="377" t="s">
        <v>231</v>
      </c>
      <c r="AC17" s="377"/>
      <c r="AD17" s="377"/>
      <c r="AE17" s="377"/>
      <c r="AF17" s="377"/>
      <c r="AG17" s="377"/>
      <c r="AH17" s="39" t="s">
        <v>232</v>
      </c>
      <c r="AI17" s="377" t="s">
        <v>231</v>
      </c>
      <c r="AJ17" s="377"/>
      <c r="AK17" s="377"/>
      <c r="AL17" s="377"/>
      <c r="AM17" s="377"/>
      <c r="AN17" s="377"/>
      <c r="AO17" s="39" t="s">
        <v>232</v>
      </c>
      <c r="AP17" s="377" t="s">
        <v>231</v>
      </c>
      <c r="AQ17" s="377"/>
      <c r="AR17" s="377"/>
      <c r="AS17" s="377"/>
      <c r="AT17" s="377"/>
      <c r="AU17" s="377"/>
      <c r="AV17" s="39" t="s">
        <v>232</v>
      </c>
      <c r="AW17" s="377" t="s">
        <v>231</v>
      </c>
      <c r="AX17" s="377"/>
      <c r="AY17" s="377"/>
      <c r="AZ17" s="377"/>
      <c r="BA17" s="377"/>
      <c r="BB17" s="377"/>
      <c r="BC17" s="39" t="s">
        <v>232</v>
      </c>
      <c r="BD17" s="377" t="s">
        <v>231</v>
      </c>
      <c r="BE17" s="377"/>
      <c r="BF17" s="377"/>
      <c r="BG17" s="377"/>
      <c r="BH17" s="377"/>
      <c r="BI17" s="377"/>
      <c r="BJ17" s="190" t="s">
        <v>232</v>
      </c>
      <c r="BK17" s="377" t="s">
        <v>231</v>
      </c>
      <c r="BL17" s="377"/>
      <c r="BM17" s="377"/>
      <c r="BN17" s="377"/>
      <c r="BO17" s="377"/>
      <c r="BP17" s="377"/>
      <c r="BQ17" s="190" t="s">
        <v>232</v>
      </c>
      <c r="BR17" s="377" t="s">
        <v>231</v>
      </c>
      <c r="BS17" s="377"/>
      <c r="BT17" s="377"/>
      <c r="BU17" s="377"/>
      <c r="BV17" s="377"/>
      <c r="BW17" s="377"/>
      <c r="BX17" s="39" t="s">
        <v>232</v>
      </c>
      <c r="BY17" s="377" t="s">
        <v>231</v>
      </c>
      <c r="BZ17" s="377"/>
      <c r="CA17" s="377"/>
      <c r="CB17" s="377"/>
      <c r="CC17" s="377"/>
      <c r="CD17" s="377"/>
      <c r="CE17" s="39" t="s">
        <v>232</v>
      </c>
      <c r="CF17" s="377" t="s">
        <v>231</v>
      </c>
      <c r="CG17" s="377"/>
      <c r="CH17" s="377"/>
      <c r="CI17" s="377"/>
      <c r="CJ17" s="377"/>
      <c r="CK17" s="377"/>
      <c r="CL17" s="383"/>
    </row>
    <row r="18" spans="1:90" ht="66" customHeight="1" x14ac:dyDescent="0.25">
      <c r="A18" s="384"/>
      <c r="B18" s="384"/>
      <c r="C18" s="384"/>
      <c r="D18" s="381"/>
      <c r="E18" s="381"/>
      <c r="F18" s="38" t="s">
        <v>230</v>
      </c>
      <c r="G18" s="38" t="s">
        <v>230</v>
      </c>
      <c r="H18" s="37" t="s">
        <v>229</v>
      </c>
      <c r="I18" s="37" t="s">
        <v>228</v>
      </c>
      <c r="J18" s="37" t="s">
        <v>227</v>
      </c>
      <c r="K18" s="37" t="s">
        <v>226</v>
      </c>
      <c r="L18" s="37" t="s">
        <v>225</v>
      </c>
      <c r="M18" s="38" t="s">
        <v>230</v>
      </c>
      <c r="N18" s="38" t="s">
        <v>230</v>
      </c>
      <c r="O18" s="37" t="s">
        <v>229</v>
      </c>
      <c r="P18" s="37" t="s">
        <v>228</v>
      </c>
      <c r="Q18" s="37" t="s">
        <v>227</v>
      </c>
      <c r="R18" s="37" t="s">
        <v>226</v>
      </c>
      <c r="S18" s="37" t="s">
        <v>225</v>
      </c>
      <c r="T18" s="38" t="s">
        <v>230</v>
      </c>
      <c r="U18" s="38" t="s">
        <v>230</v>
      </c>
      <c r="V18" s="37" t="s">
        <v>229</v>
      </c>
      <c r="W18" s="37" t="s">
        <v>228</v>
      </c>
      <c r="X18" s="37" t="s">
        <v>227</v>
      </c>
      <c r="Y18" s="37" t="s">
        <v>226</v>
      </c>
      <c r="Z18" s="37" t="s">
        <v>225</v>
      </c>
      <c r="AA18" s="38" t="s">
        <v>230</v>
      </c>
      <c r="AB18" s="38" t="s">
        <v>230</v>
      </c>
      <c r="AC18" s="37" t="s">
        <v>229</v>
      </c>
      <c r="AD18" s="37" t="s">
        <v>228</v>
      </c>
      <c r="AE18" s="37" t="s">
        <v>227</v>
      </c>
      <c r="AF18" s="37" t="s">
        <v>226</v>
      </c>
      <c r="AG18" s="37" t="s">
        <v>225</v>
      </c>
      <c r="AH18" s="38" t="s">
        <v>230</v>
      </c>
      <c r="AI18" s="38" t="s">
        <v>230</v>
      </c>
      <c r="AJ18" s="37" t="s">
        <v>229</v>
      </c>
      <c r="AK18" s="37" t="s">
        <v>228</v>
      </c>
      <c r="AL18" s="37" t="s">
        <v>227</v>
      </c>
      <c r="AM18" s="37" t="s">
        <v>226</v>
      </c>
      <c r="AN18" s="37" t="s">
        <v>225</v>
      </c>
      <c r="AO18" s="38" t="s">
        <v>230</v>
      </c>
      <c r="AP18" s="38" t="s">
        <v>230</v>
      </c>
      <c r="AQ18" s="37" t="s">
        <v>229</v>
      </c>
      <c r="AR18" s="37" t="s">
        <v>228</v>
      </c>
      <c r="AS18" s="37" t="s">
        <v>227</v>
      </c>
      <c r="AT18" s="37" t="s">
        <v>226</v>
      </c>
      <c r="AU18" s="37" t="s">
        <v>225</v>
      </c>
      <c r="AV18" s="38" t="s">
        <v>230</v>
      </c>
      <c r="AW18" s="38" t="s">
        <v>230</v>
      </c>
      <c r="AX18" s="37" t="s">
        <v>229</v>
      </c>
      <c r="AY18" s="37" t="s">
        <v>228</v>
      </c>
      <c r="AZ18" s="37" t="s">
        <v>227</v>
      </c>
      <c r="BA18" s="37" t="s">
        <v>226</v>
      </c>
      <c r="BB18" s="37" t="s">
        <v>225</v>
      </c>
      <c r="BC18" s="38" t="s">
        <v>230</v>
      </c>
      <c r="BD18" s="38" t="s">
        <v>230</v>
      </c>
      <c r="BE18" s="37" t="s">
        <v>229</v>
      </c>
      <c r="BF18" s="37" t="s">
        <v>228</v>
      </c>
      <c r="BG18" s="37" t="s">
        <v>227</v>
      </c>
      <c r="BH18" s="37" t="s">
        <v>226</v>
      </c>
      <c r="BI18" s="37" t="s">
        <v>225</v>
      </c>
      <c r="BJ18" s="38" t="s">
        <v>230</v>
      </c>
      <c r="BK18" s="38" t="s">
        <v>230</v>
      </c>
      <c r="BL18" s="37" t="s">
        <v>229</v>
      </c>
      <c r="BM18" s="37" t="s">
        <v>228</v>
      </c>
      <c r="BN18" s="37" t="s">
        <v>227</v>
      </c>
      <c r="BO18" s="37" t="s">
        <v>226</v>
      </c>
      <c r="BP18" s="37" t="s">
        <v>225</v>
      </c>
      <c r="BQ18" s="38" t="s">
        <v>230</v>
      </c>
      <c r="BR18" s="38" t="s">
        <v>230</v>
      </c>
      <c r="BS18" s="37" t="s">
        <v>229</v>
      </c>
      <c r="BT18" s="37" t="s">
        <v>228</v>
      </c>
      <c r="BU18" s="37" t="s">
        <v>227</v>
      </c>
      <c r="BV18" s="37" t="s">
        <v>226</v>
      </c>
      <c r="BW18" s="37" t="s">
        <v>225</v>
      </c>
      <c r="BX18" s="38" t="s">
        <v>230</v>
      </c>
      <c r="BY18" s="38" t="s">
        <v>230</v>
      </c>
      <c r="BZ18" s="37" t="s">
        <v>229</v>
      </c>
      <c r="CA18" s="37" t="s">
        <v>228</v>
      </c>
      <c r="CB18" s="37" t="s">
        <v>227</v>
      </c>
      <c r="CC18" s="37" t="s">
        <v>226</v>
      </c>
      <c r="CD18" s="37" t="s">
        <v>225</v>
      </c>
      <c r="CE18" s="38" t="s">
        <v>230</v>
      </c>
      <c r="CF18" s="38" t="s">
        <v>230</v>
      </c>
      <c r="CG18" s="37" t="s">
        <v>229</v>
      </c>
      <c r="CH18" s="37" t="s">
        <v>228</v>
      </c>
      <c r="CI18" s="37" t="s">
        <v>227</v>
      </c>
      <c r="CJ18" s="37" t="s">
        <v>226</v>
      </c>
      <c r="CK18" s="37" t="s">
        <v>225</v>
      </c>
      <c r="CL18" s="384"/>
    </row>
    <row r="19" spans="1:90" x14ac:dyDescent="0.25">
      <c r="A19" s="36">
        <v>1</v>
      </c>
      <c r="B19" s="36">
        <v>2</v>
      </c>
      <c r="C19" s="36">
        <v>3</v>
      </c>
      <c r="D19" s="36">
        <v>4</v>
      </c>
      <c r="E19" s="36">
        <v>5</v>
      </c>
      <c r="F19" s="35" t="s">
        <v>224</v>
      </c>
      <c r="G19" s="35" t="s">
        <v>223</v>
      </c>
      <c r="H19" s="35" t="s">
        <v>222</v>
      </c>
      <c r="I19" s="35" t="s">
        <v>221</v>
      </c>
      <c r="J19" s="35" t="s">
        <v>220</v>
      </c>
      <c r="K19" s="35" t="s">
        <v>219</v>
      </c>
      <c r="L19" s="35" t="s">
        <v>218</v>
      </c>
      <c r="M19" s="35" t="s">
        <v>217</v>
      </c>
      <c r="N19" s="35" t="s">
        <v>216</v>
      </c>
      <c r="O19" s="35" t="s">
        <v>215</v>
      </c>
      <c r="P19" s="35" t="s">
        <v>214</v>
      </c>
      <c r="Q19" s="35" t="s">
        <v>213</v>
      </c>
      <c r="R19" s="35" t="s">
        <v>212</v>
      </c>
      <c r="S19" s="35" t="s">
        <v>211</v>
      </c>
      <c r="T19" s="35" t="s">
        <v>210</v>
      </c>
      <c r="U19" s="35" t="s">
        <v>209</v>
      </c>
      <c r="V19" s="35" t="s">
        <v>208</v>
      </c>
      <c r="W19" s="35" t="s">
        <v>207</v>
      </c>
      <c r="X19" s="35" t="s">
        <v>206</v>
      </c>
      <c r="Y19" s="35" t="s">
        <v>205</v>
      </c>
      <c r="Z19" s="35" t="s">
        <v>204</v>
      </c>
      <c r="AA19" s="35" t="s">
        <v>203</v>
      </c>
      <c r="AB19" s="35" t="s">
        <v>202</v>
      </c>
      <c r="AC19" s="35" t="s">
        <v>201</v>
      </c>
      <c r="AD19" s="35" t="s">
        <v>200</v>
      </c>
      <c r="AE19" s="35" t="s">
        <v>199</v>
      </c>
      <c r="AF19" s="35" t="s">
        <v>198</v>
      </c>
      <c r="AG19" s="35" t="s">
        <v>197</v>
      </c>
      <c r="AH19" s="35" t="s">
        <v>196</v>
      </c>
      <c r="AI19" s="35" t="s">
        <v>195</v>
      </c>
      <c r="AJ19" s="35" t="s">
        <v>194</v>
      </c>
      <c r="AK19" s="35" t="s">
        <v>193</v>
      </c>
      <c r="AL19" s="35" t="s">
        <v>192</v>
      </c>
      <c r="AM19" s="35" t="s">
        <v>191</v>
      </c>
      <c r="AN19" s="35" t="s">
        <v>190</v>
      </c>
      <c r="AO19" s="35" t="s">
        <v>189</v>
      </c>
      <c r="AP19" s="35" t="s">
        <v>188</v>
      </c>
      <c r="AQ19" s="35" t="s">
        <v>187</v>
      </c>
      <c r="AR19" s="35" t="s">
        <v>186</v>
      </c>
      <c r="AS19" s="35" t="s">
        <v>185</v>
      </c>
      <c r="AT19" s="35" t="s">
        <v>184</v>
      </c>
      <c r="AU19" s="35" t="s">
        <v>183</v>
      </c>
      <c r="AV19" s="35" t="s">
        <v>182</v>
      </c>
      <c r="AW19" s="35" t="s">
        <v>181</v>
      </c>
      <c r="AX19" s="35" t="s">
        <v>180</v>
      </c>
      <c r="AY19" s="35" t="s">
        <v>179</v>
      </c>
      <c r="AZ19" s="35" t="s">
        <v>178</v>
      </c>
      <c r="BA19" s="35" t="s">
        <v>177</v>
      </c>
      <c r="BB19" s="35" t="s">
        <v>176</v>
      </c>
      <c r="BC19" s="35" t="s">
        <v>175</v>
      </c>
      <c r="BD19" s="35" t="s">
        <v>174</v>
      </c>
      <c r="BE19" s="35" t="s">
        <v>173</v>
      </c>
      <c r="BF19" s="35" t="s">
        <v>172</v>
      </c>
      <c r="BG19" s="35" t="s">
        <v>171</v>
      </c>
      <c r="BH19" s="35" t="s">
        <v>170</v>
      </c>
      <c r="BI19" s="35" t="s">
        <v>169</v>
      </c>
      <c r="BJ19" s="35" t="s">
        <v>968</v>
      </c>
      <c r="BK19" s="35" t="s">
        <v>969</v>
      </c>
      <c r="BL19" s="35" t="s">
        <v>970</v>
      </c>
      <c r="BM19" s="35" t="s">
        <v>971</v>
      </c>
      <c r="BN19" s="35" t="s">
        <v>972</v>
      </c>
      <c r="BO19" s="35" t="s">
        <v>973</v>
      </c>
      <c r="BP19" s="35" t="s">
        <v>974</v>
      </c>
      <c r="BQ19" s="35" t="s">
        <v>975</v>
      </c>
      <c r="BR19" s="35" t="s">
        <v>976</v>
      </c>
      <c r="BS19" s="35" t="s">
        <v>977</v>
      </c>
      <c r="BT19" s="35" t="s">
        <v>978</v>
      </c>
      <c r="BU19" s="35" t="s">
        <v>979</v>
      </c>
      <c r="BV19" s="35" t="s">
        <v>980</v>
      </c>
      <c r="BW19" s="35" t="s">
        <v>981</v>
      </c>
      <c r="BX19" s="35" t="s">
        <v>168</v>
      </c>
      <c r="BY19" s="35" t="s">
        <v>167</v>
      </c>
      <c r="BZ19" s="35" t="s">
        <v>166</v>
      </c>
      <c r="CA19" s="35" t="s">
        <v>165</v>
      </c>
      <c r="CB19" s="35" t="s">
        <v>164</v>
      </c>
      <c r="CC19" s="35" t="s">
        <v>163</v>
      </c>
      <c r="CD19" s="35" t="s">
        <v>162</v>
      </c>
      <c r="CE19" s="35" t="s">
        <v>161</v>
      </c>
      <c r="CF19" s="35" t="s">
        <v>160</v>
      </c>
      <c r="CG19" s="35" t="s">
        <v>159</v>
      </c>
      <c r="CH19" s="35" t="s">
        <v>158</v>
      </c>
      <c r="CI19" s="35" t="s">
        <v>157</v>
      </c>
      <c r="CJ19" s="35" t="s">
        <v>156</v>
      </c>
      <c r="CK19" s="35" t="s">
        <v>155</v>
      </c>
      <c r="CL19" s="35" t="s">
        <v>154</v>
      </c>
    </row>
    <row r="20" spans="1:90" ht="31.5" x14ac:dyDescent="0.25">
      <c r="A20" s="234">
        <v>0</v>
      </c>
      <c r="B20" s="193" t="s">
        <v>682</v>
      </c>
      <c r="C20" s="184"/>
      <c r="D20" s="180">
        <f t="shared" ref="D20:E20" si="0">IF(AND(D21="нд",D21=D22,D22=D23,D23=D24,D24=D25,D25=D26),"нд",SUMIF(D21,"&gt;0",D21)+SUMIF(D22,"&gt;0",D22)+SUMIF(D23,"&gt;0",D23)+SUMIF(D24,"&gt;0",D24)+SUMIF(D25,"&gt;0",D25)+SUMIF(D26,"&gt;0",D26))</f>
        <v>92.056900000000013</v>
      </c>
      <c r="E20" s="180" t="str">
        <f t="shared" si="0"/>
        <v>нд</v>
      </c>
      <c r="F20" s="180" t="str">
        <f t="shared" ref="F20:S20" si="1">IF(AND(F21="нд",F21=F22,F22=F23,F23=F24,F24=F25,F25=F26),"нд",SUMIF(F21,"&gt;0",F21)+SUMIF(F22,"&gt;0",F22)+SUMIF(F23,"&gt;0",F23)+SUMIF(F24,"&gt;0",F24)+SUMIF(F25,"&gt;0",F25)+SUMIF(F26,"&gt;0",F26))</f>
        <v>нд</v>
      </c>
      <c r="G20" s="180">
        <f t="shared" si="1"/>
        <v>17.582000000000001</v>
      </c>
      <c r="H20" s="180">
        <f t="shared" si="1"/>
        <v>2.5100000000000002</v>
      </c>
      <c r="I20" s="180" t="str">
        <f t="shared" si="1"/>
        <v>нд</v>
      </c>
      <c r="J20" s="180">
        <f t="shared" si="1"/>
        <v>5.97</v>
      </c>
      <c r="K20" s="180" t="str">
        <f t="shared" si="1"/>
        <v>нд</v>
      </c>
      <c r="L20" s="180" t="str">
        <f t="shared" si="1"/>
        <v>нд</v>
      </c>
      <c r="M20" s="180" t="str">
        <f t="shared" si="1"/>
        <v>нд</v>
      </c>
      <c r="N20" s="180" t="str">
        <f t="shared" si="1"/>
        <v>нд</v>
      </c>
      <c r="O20" s="180" t="str">
        <f t="shared" si="1"/>
        <v>нд</v>
      </c>
      <c r="P20" s="180" t="str">
        <f t="shared" si="1"/>
        <v>нд</v>
      </c>
      <c r="Q20" s="180" t="str">
        <f t="shared" si="1"/>
        <v>нд</v>
      </c>
      <c r="R20" s="180" t="str">
        <f t="shared" si="1"/>
        <v>нд</v>
      </c>
      <c r="S20" s="180" t="str">
        <f t="shared" si="1"/>
        <v>нд</v>
      </c>
      <c r="T20" s="180" t="str">
        <f t="shared" ref="T20:AG20" si="2">IF(AND(T21="нд",T21=T22,T22=T23,T23=T24,T24=T25,T25=T26),"нд",SUMIF(T21,"&gt;0",T21)+SUMIF(T22,"&gt;0",T22)+SUMIF(T23,"&gt;0",T23)+SUMIF(T24,"&gt;0",T24)+SUMIF(T25,"&gt;0",T25)+SUMIF(T26,"&gt;0",T26))</f>
        <v>нд</v>
      </c>
      <c r="U20" s="180">
        <f t="shared" si="2"/>
        <v>18.454900000000002</v>
      </c>
      <c r="V20" s="180">
        <f t="shared" si="2"/>
        <v>3.3499999999999996</v>
      </c>
      <c r="W20" s="180" t="str">
        <f t="shared" si="2"/>
        <v>нд</v>
      </c>
      <c r="X20" s="180">
        <f t="shared" si="2"/>
        <v>2.0099999999999998</v>
      </c>
      <c r="Y20" s="180" t="str">
        <f t="shared" si="2"/>
        <v>нд</v>
      </c>
      <c r="Z20" s="180" t="str">
        <f t="shared" si="2"/>
        <v>нд</v>
      </c>
      <c r="AA20" s="180" t="str">
        <f t="shared" si="2"/>
        <v>нд</v>
      </c>
      <c r="AB20" s="180" t="str">
        <f t="shared" si="2"/>
        <v>нд</v>
      </c>
      <c r="AC20" s="180" t="str">
        <f t="shared" si="2"/>
        <v>нд</v>
      </c>
      <c r="AD20" s="180" t="str">
        <f t="shared" si="2"/>
        <v>нд</v>
      </c>
      <c r="AE20" s="180" t="str">
        <f t="shared" si="2"/>
        <v>нд</v>
      </c>
      <c r="AF20" s="180" t="str">
        <f t="shared" si="2"/>
        <v>нд</v>
      </c>
      <c r="AG20" s="180" t="str">
        <f t="shared" si="2"/>
        <v>нд</v>
      </c>
      <c r="AH20" s="180" t="str">
        <f t="shared" ref="AH20:AU20" si="3">IF(AND(AH21="нд",AH21=AH22,AH22=AH23,AH23=AH24,AH24=AH25,AH25=AH26),"нд",SUMIF(AH21,"&gt;0",AH21)+SUMIF(AH22,"&gt;0",AH22)+SUMIF(AH23,"&gt;0",AH23)+SUMIF(AH24,"&gt;0",AH24)+SUMIF(AH25,"&gt;0",AH25)+SUMIF(AH26,"&gt;0",AH26))</f>
        <v>нд</v>
      </c>
      <c r="AI20" s="180">
        <f t="shared" si="3"/>
        <v>18.2</v>
      </c>
      <c r="AJ20" s="180">
        <f t="shared" si="3"/>
        <v>5.7829999999999995</v>
      </c>
      <c r="AK20" s="180" t="str">
        <f t="shared" si="3"/>
        <v>нд</v>
      </c>
      <c r="AL20" s="180">
        <f t="shared" si="3"/>
        <v>10.48</v>
      </c>
      <c r="AM20" s="180" t="str">
        <f t="shared" si="3"/>
        <v>нд</v>
      </c>
      <c r="AN20" s="180" t="str">
        <f t="shared" si="3"/>
        <v>нд</v>
      </c>
      <c r="AO20" s="180" t="str">
        <f t="shared" si="3"/>
        <v>нд</v>
      </c>
      <c r="AP20" s="180" t="str">
        <f t="shared" si="3"/>
        <v>нд</v>
      </c>
      <c r="AQ20" s="180" t="str">
        <f t="shared" si="3"/>
        <v>нд</v>
      </c>
      <c r="AR20" s="180" t="str">
        <f t="shared" si="3"/>
        <v>нд</v>
      </c>
      <c r="AS20" s="180" t="str">
        <f t="shared" si="3"/>
        <v>нд</v>
      </c>
      <c r="AT20" s="180" t="str">
        <f t="shared" si="3"/>
        <v>нд</v>
      </c>
      <c r="AU20" s="180" t="str">
        <f t="shared" si="3"/>
        <v>нд</v>
      </c>
      <c r="AV20" s="180" t="str">
        <f t="shared" ref="AV20:BI20" si="4">IF(AND(AV21="нд",AV21=AV22,AV22=AV23,AV23=AV24,AV24=AV25,AV25=AV26),"нд",SUMIF(AV21,"&gt;0",AV21)+SUMIF(AV22,"&gt;0",AV22)+SUMIF(AV23,"&gt;0",AV23)+SUMIF(AV24,"&gt;0",AV24)+SUMIF(AV25,"&gt;0",AV25)+SUMIF(AV26,"&gt;0",AV26))</f>
        <v>нд</v>
      </c>
      <c r="AW20" s="180">
        <f t="shared" si="4"/>
        <v>18.731000000000002</v>
      </c>
      <c r="AX20" s="180" t="str">
        <f t="shared" si="4"/>
        <v>нд</v>
      </c>
      <c r="AY20" s="180" t="str">
        <f t="shared" si="4"/>
        <v>нд</v>
      </c>
      <c r="AZ20" s="180">
        <f t="shared" si="4"/>
        <v>7.25</v>
      </c>
      <c r="BA20" s="180" t="str">
        <f t="shared" si="4"/>
        <v>нд</v>
      </c>
      <c r="BB20" s="180" t="str">
        <f t="shared" si="4"/>
        <v>нд</v>
      </c>
      <c r="BC20" s="180" t="str">
        <f t="shared" si="4"/>
        <v>нд</v>
      </c>
      <c r="BD20" s="180" t="str">
        <f t="shared" si="4"/>
        <v>нд</v>
      </c>
      <c r="BE20" s="180" t="str">
        <f t="shared" si="4"/>
        <v>нд</v>
      </c>
      <c r="BF20" s="180" t="str">
        <f t="shared" si="4"/>
        <v>нд</v>
      </c>
      <c r="BG20" s="180" t="str">
        <f t="shared" si="4"/>
        <v>нд</v>
      </c>
      <c r="BH20" s="180" t="str">
        <f t="shared" si="4"/>
        <v>нд</v>
      </c>
      <c r="BI20" s="180" t="str">
        <f t="shared" si="4"/>
        <v>нд</v>
      </c>
      <c r="BJ20" s="180" t="str">
        <f t="shared" ref="BJ20:BW20" si="5">IF(AND(BJ21="нд",BJ21=BJ22,BJ22=BJ23,BJ23=BJ24,BJ24=BJ25,BJ25=BJ26),"нд",SUMIF(BJ21,"&gt;0",BJ21)+SUMIF(BJ22,"&gt;0",BJ22)+SUMIF(BJ23,"&gt;0",BJ23)+SUMIF(BJ24,"&gt;0",BJ24)+SUMIF(BJ25,"&gt;0",BJ25)+SUMIF(BJ26,"&gt;0",BJ26))</f>
        <v>нд</v>
      </c>
      <c r="BK20" s="180">
        <f t="shared" si="5"/>
        <v>19.088999999999999</v>
      </c>
      <c r="BL20" s="180">
        <f t="shared" si="5"/>
        <v>0.91</v>
      </c>
      <c r="BM20" s="180" t="str">
        <f t="shared" si="5"/>
        <v>нд</v>
      </c>
      <c r="BN20" s="180">
        <f t="shared" si="5"/>
        <v>13.870000000000001</v>
      </c>
      <c r="BO20" s="180" t="str">
        <f t="shared" si="5"/>
        <v>нд</v>
      </c>
      <c r="BP20" s="180" t="str">
        <f t="shared" si="5"/>
        <v>нд</v>
      </c>
      <c r="BQ20" s="180" t="str">
        <f t="shared" si="5"/>
        <v>нд</v>
      </c>
      <c r="BR20" s="180" t="str">
        <f t="shared" si="5"/>
        <v>нд</v>
      </c>
      <c r="BS20" s="180" t="str">
        <f t="shared" si="5"/>
        <v>нд</v>
      </c>
      <c r="BT20" s="180" t="str">
        <f t="shared" si="5"/>
        <v>нд</v>
      </c>
      <c r="BU20" s="180" t="str">
        <f t="shared" si="5"/>
        <v>нд</v>
      </c>
      <c r="BV20" s="180" t="str">
        <f t="shared" si="5"/>
        <v>нд</v>
      </c>
      <c r="BW20" s="180" t="str">
        <f t="shared" si="5"/>
        <v>нд</v>
      </c>
      <c r="BX20" s="180">
        <f t="shared" ref="BX20:CK20" si="6">IF(AND(BX21="нд",BX21=BX22,BX22=BX23,BX23=BX24,BX24=BX25,BX25=BX26),"нд",SUMIF(BX21,"&gt;0",BX21)+SUMIF(BX22,"&gt;0",BX22)+SUMIF(BX23,"&gt;0",BX23)+SUMIF(BX24,"&gt;0",BX24)+SUMIF(BX25,"&gt;0",BX25)+SUMIF(BX26,"&gt;0",BX26))</f>
        <v>0</v>
      </c>
      <c r="BY20" s="180">
        <f t="shared" si="6"/>
        <v>92.056900000000013</v>
      </c>
      <c r="BZ20" s="180">
        <f t="shared" si="6"/>
        <v>12.553000000000003</v>
      </c>
      <c r="CA20" s="180">
        <f t="shared" si="6"/>
        <v>0</v>
      </c>
      <c r="CB20" s="180">
        <f t="shared" si="6"/>
        <v>39.58</v>
      </c>
      <c r="CC20" s="180">
        <f t="shared" si="6"/>
        <v>0</v>
      </c>
      <c r="CD20" s="180">
        <f t="shared" si="6"/>
        <v>0</v>
      </c>
      <c r="CE20" s="180">
        <f t="shared" si="6"/>
        <v>0</v>
      </c>
      <c r="CF20" s="180">
        <f t="shared" si="6"/>
        <v>0</v>
      </c>
      <c r="CG20" s="180">
        <f t="shared" si="6"/>
        <v>0</v>
      </c>
      <c r="CH20" s="180">
        <f t="shared" si="6"/>
        <v>0</v>
      </c>
      <c r="CI20" s="180">
        <f t="shared" si="6"/>
        <v>0</v>
      </c>
      <c r="CJ20" s="180">
        <f t="shared" si="6"/>
        <v>0</v>
      </c>
      <c r="CK20" s="180">
        <f t="shared" si="6"/>
        <v>0</v>
      </c>
      <c r="CL20" s="32"/>
    </row>
    <row r="21" spans="1:90" x14ac:dyDescent="0.25">
      <c r="A21" s="234" t="s">
        <v>683</v>
      </c>
      <c r="B21" s="193" t="s">
        <v>684</v>
      </c>
      <c r="C21" s="184"/>
      <c r="D21" s="180" t="str">
        <f>IF(D28="нд","нд",SUMIF(D28,"&gt;0",D28))</f>
        <v>нд</v>
      </c>
      <c r="E21" s="180" t="str">
        <f>IF(E28="нд","нд",SUMIF(E28,"&gt;0",E28))</f>
        <v>нд</v>
      </c>
      <c r="F21" s="180" t="str">
        <f t="shared" ref="F21:L21" si="7">IF(F28="нд","нд",SUMIF(F28,"&gt;0",F28))</f>
        <v>нд</v>
      </c>
      <c r="G21" s="180" t="str">
        <f t="shared" si="7"/>
        <v>нд</v>
      </c>
      <c r="H21" s="180" t="str">
        <f t="shared" si="7"/>
        <v>нд</v>
      </c>
      <c r="I21" s="180" t="str">
        <f t="shared" si="7"/>
        <v>нд</v>
      </c>
      <c r="J21" s="180" t="str">
        <f t="shared" si="7"/>
        <v>нд</v>
      </c>
      <c r="K21" s="180" t="str">
        <f t="shared" si="7"/>
        <v>нд</v>
      </c>
      <c r="L21" s="180" t="str">
        <f t="shared" si="7"/>
        <v>нд</v>
      </c>
      <c r="M21" s="180" t="str">
        <f>IF(M28="нд","нд",SUMIF(M28,"&gt;0",M28))</f>
        <v>нд</v>
      </c>
      <c r="N21" s="180" t="str">
        <f t="shared" ref="N21:S21" si="8">IF(N28="нд","нд",SUMIF(N28,"&gt;0",N28))</f>
        <v>нд</v>
      </c>
      <c r="O21" s="180" t="str">
        <f t="shared" si="8"/>
        <v>нд</v>
      </c>
      <c r="P21" s="180" t="str">
        <f t="shared" si="8"/>
        <v>нд</v>
      </c>
      <c r="Q21" s="180" t="str">
        <f t="shared" si="8"/>
        <v>нд</v>
      </c>
      <c r="R21" s="180" t="str">
        <f t="shared" si="8"/>
        <v>нд</v>
      </c>
      <c r="S21" s="180" t="str">
        <f t="shared" si="8"/>
        <v>нд</v>
      </c>
      <c r="T21" s="180" t="str">
        <f t="shared" ref="T21:AG21" si="9">IF(T28="нд","нд",SUMIF(T28,"&gt;0",T28))</f>
        <v>нд</v>
      </c>
      <c r="U21" s="180" t="str">
        <f t="shared" si="9"/>
        <v>нд</v>
      </c>
      <c r="V21" s="180" t="str">
        <f t="shared" si="9"/>
        <v>нд</v>
      </c>
      <c r="W21" s="180" t="str">
        <f t="shared" si="9"/>
        <v>нд</v>
      </c>
      <c r="X21" s="180" t="str">
        <f t="shared" si="9"/>
        <v>нд</v>
      </c>
      <c r="Y21" s="180" t="str">
        <f t="shared" si="9"/>
        <v>нд</v>
      </c>
      <c r="Z21" s="180" t="str">
        <f t="shared" si="9"/>
        <v>нд</v>
      </c>
      <c r="AA21" s="180" t="str">
        <f t="shared" si="9"/>
        <v>нд</v>
      </c>
      <c r="AB21" s="180" t="str">
        <f t="shared" si="9"/>
        <v>нд</v>
      </c>
      <c r="AC21" s="180" t="str">
        <f t="shared" si="9"/>
        <v>нд</v>
      </c>
      <c r="AD21" s="180" t="str">
        <f t="shared" si="9"/>
        <v>нд</v>
      </c>
      <c r="AE21" s="180" t="str">
        <f t="shared" si="9"/>
        <v>нд</v>
      </c>
      <c r="AF21" s="180" t="str">
        <f t="shared" si="9"/>
        <v>нд</v>
      </c>
      <c r="AG21" s="180" t="str">
        <f t="shared" si="9"/>
        <v>нд</v>
      </c>
      <c r="AH21" s="180" t="str">
        <f t="shared" ref="AH21:AU21" si="10">IF(AH28="нд","нд",SUMIF(AH28,"&gt;0",AH28))</f>
        <v>нд</v>
      </c>
      <c r="AI21" s="180" t="str">
        <f t="shared" si="10"/>
        <v>нд</v>
      </c>
      <c r="AJ21" s="180" t="str">
        <f t="shared" si="10"/>
        <v>нд</v>
      </c>
      <c r="AK21" s="180" t="str">
        <f t="shared" si="10"/>
        <v>нд</v>
      </c>
      <c r="AL21" s="180" t="str">
        <f t="shared" si="10"/>
        <v>нд</v>
      </c>
      <c r="AM21" s="180" t="str">
        <f t="shared" si="10"/>
        <v>нд</v>
      </c>
      <c r="AN21" s="180" t="str">
        <f t="shared" si="10"/>
        <v>нд</v>
      </c>
      <c r="AO21" s="180" t="str">
        <f t="shared" si="10"/>
        <v>нд</v>
      </c>
      <c r="AP21" s="180" t="str">
        <f t="shared" si="10"/>
        <v>нд</v>
      </c>
      <c r="AQ21" s="180" t="str">
        <f t="shared" si="10"/>
        <v>нд</v>
      </c>
      <c r="AR21" s="180" t="str">
        <f t="shared" si="10"/>
        <v>нд</v>
      </c>
      <c r="AS21" s="180" t="str">
        <f t="shared" si="10"/>
        <v>нд</v>
      </c>
      <c r="AT21" s="180" t="str">
        <f t="shared" si="10"/>
        <v>нд</v>
      </c>
      <c r="AU21" s="180" t="str">
        <f t="shared" si="10"/>
        <v>нд</v>
      </c>
      <c r="AV21" s="180" t="str">
        <f t="shared" ref="AV21:BI21" si="11">IF(AV28="нд","нд",SUMIF(AV28,"&gt;0",AV28))</f>
        <v>нд</v>
      </c>
      <c r="AW21" s="180" t="str">
        <f t="shared" si="11"/>
        <v>нд</v>
      </c>
      <c r="AX21" s="180" t="str">
        <f t="shared" si="11"/>
        <v>нд</v>
      </c>
      <c r="AY21" s="180" t="str">
        <f t="shared" si="11"/>
        <v>нд</v>
      </c>
      <c r="AZ21" s="180" t="str">
        <f t="shared" si="11"/>
        <v>нд</v>
      </c>
      <c r="BA21" s="180" t="str">
        <f t="shared" si="11"/>
        <v>нд</v>
      </c>
      <c r="BB21" s="180" t="str">
        <f t="shared" si="11"/>
        <v>нд</v>
      </c>
      <c r="BC21" s="180" t="str">
        <f t="shared" si="11"/>
        <v>нд</v>
      </c>
      <c r="BD21" s="180" t="str">
        <f t="shared" si="11"/>
        <v>нд</v>
      </c>
      <c r="BE21" s="180" t="str">
        <f t="shared" si="11"/>
        <v>нд</v>
      </c>
      <c r="BF21" s="180" t="str">
        <f t="shared" si="11"/>
        <v>нд</v>
      </c>
      <c r="BG21" s="180" t="str">
        <f t="shared" si="11"/>
        <v>нд</v>
      </c>
      <c r="BH21" s="180" t="str">
        <f t="shared" si="11"/>
        <v>нд</v>
      </c>
      <c r="BI21" s="180" t="str">
        <f t="shared" si="11"/>
        <v>нд</v>
      </c>
      <c r="BJ21" s="180" t="str">
        <f t="shared" ref="BJ21:BW21" si="12">IF(BJ28="нд","нд",SUMIF(BJ28,"&gt;0",BJ28))</f>
        <v>нд</v>
      </c>
      <c r="BK21" s="180" t="str">
        <f t="shared" si="12"/>
        <v>нд</v>
      </c>
      <c r="BL21" s="180" t="str">
        <f t="shared" si="12"/>
        <v>нд</v>
      </c>
      <c r="BM21" s="180" t="str">
        <f t="shared" si="12"/>
        <v>нд</v>
      </c>
      <c r="BN21" s="180" t="str">
        <f t="shared" si="12"/>
        <v>нд</v>
      </c>
      <c r="BO21" s="180" t="str">
        <f t="shared" si="12"/>
        <v>нд</v>
      </c>
      <c r="BP21" s="180" t="str">
        <f t="shared" si="12"/>
        <v>нд</v>
      </c>
      <c r="BQ21" s="180" t="str">
        <f t="shared" si="12"/>
        <v>нд</v>
      </c>
      <c r="BR21" s="180" t="str">
        <f t="shared" si="12"/>
        <v>нд</v>
      </c>
      <c r="BS21" s="180" t="str">
        <f t="shared" si="12"/>
        <v>нд</v>
      </c>
      <c r="BT21" s="180" t="str">
        <f t="shared" si="12"/>
        <v>нд</v>
      </c>
      <c r="BU21" s="180" t="str">
        <f t="shared" si="12"/>
        <v>нд</v>
      </c>
      <c r="BV21" s="180" t="str">
        <f t="shared" si="12"/>
        <v>нд</v>
      </c>
      <c r="BW21" s="180" t="str">
        <f t="shared" si="12"/>
        <v>нд</v>
      </c>
      <c r="BX21" s="180" t="str">
        <f t="shared" ref="BX21:CK21" si="13">IF(BX28="нд","нд",SUMIF(BX28,"&gt;0",BX28))</f>
        <v>нд</v>
      </c>
      <c r="BY21" s="180" t="str">
        <f t="shared" si="13"/>
        <v>нд</v>
      </c>
      <c r="BZ21" s="180" t="str">
        <f t="shared" si="13"/>
        <v>нд</v>
      </c>
      <c r="CA21" s="180" t="str">
        <f t="shared" si="13"/>
        <v>нд</v>
      </c>
      <c r="CB21" s="180" t="str">
        <f t="shared" si="13"/>
        <v>нд</v>
      </c>
      <c r="CC21" s="180" t="str">
        <f t="shared" si="13"/>
        <v>нд</v>
      </c>
      <c r="CD21" s="180" t="str">
        <f t="shared" si="13"/>
        <v>нд</v>
      </c>
      <c r="CE21" s="180" t="str">
        <f t="shared" si="13"/>
        <v>нд</v>
      </c>
      <c r="CF21" s="180" t="str">
        <f t="shared" si="13"/>
        <v>нд</v>
      </c>
      <c r="CG21" s="180" t="str">
        <f t="shared" si="13"/>
        <v>нд</v>
      </c>
      <c r="CH21" s="180" t="str">
        <f t="shared" si="13"/>
        <v>нд</v>
      </c>
      <c r="CI21" s="180" t="str">
        <f t="shared" si="13"/>
        <v>нд</v>
      </c>
      <c r="CJ21" s="180" t="str">
        <f t="shared" si="13"/>
        <v>нд</v>
      </c>
      <c r="CK21" s="180" t="str">
        <f t="shared" si="13"/>
        <v>нд</v>
      </c>
      <c r="CL21" s="256"/>
    </row>
    <row r="22" spans="1:90" ht="31.5" x14ac:dyDescent="0.25">
      <c r="A22" s="234" t="s">
        <v>685</v>
      </c>
      <c r="B22" s="193" t="s">
        <v>686</v>
      </c>
      <c r="C22" s="184"/>
      <c r="D22" s="180">
        <f>IF(D48="нд","нд",SUMIF(D48,"&gt;0",D48))</f>
        <v>52.329900000000009</v>
      </c>
      <c r="E22" s="180" t="str">
        <f>IF(E48="нд","нд",SUMIF(E48,"&gt;0",E48))</f>
        <v>нд</v>
      </c>
      <c r="F22" s="180" t="str">
        <f t="shared" ref="F22:L22" si="14">IF(F48="нд","нд",SUMIF(F48,"&gt;0",F48))</f>
        <v>нд</v>
      </c>
      <c r="G22" s="180">
        <f t="shared" si="14"/>
        <v>7.3309999999999995</v>
      </c>
      <c r="H22" s="180">
        <f t="shared" si="14"/>
        <v>2.35</v>
      </c>
      <c r="I22" s="180" t="str">
        <f t="shared" si="14"/>
        <v>нд</v>
      </c>
      <c r="J22" s="180">
        <f t="shared" si="14"/>
        <v>2.58</v>
      </c>
      <c r="K22" s="180" t="str">
        <f t="shared" si="14"/>
        <v>нд</v>
      </c>
      <c r="L22" s="180" t="str">
        <f t="shared" si="14"/>
        <v>нд</v>
      </c>
      <c r="M22" s="180" t="str">
        <f>IF(M48="нд","нд",SUMIF(M48,"&gt;0",M48))</f>
        <v>нд</v>
      </c>
      <c r="N22" s="180" t="str">
        <f t="shared" ref="N22:S22" si="15">IF(N48="нд","нд",SUMIF(N48,"&gt;0",N48))</f>
        <v>нд</v>
      </c>
      <c r="O22" s="180" t="str">
        <f t="shared" si="15"/>
        <v>нд</v>
      </c>
      <c r="P22" s="180" t="str">
        <f t="shared" si="15"/>
        <v>нд</v>
      </c>
      <c r="Q22" s="180" t="str">
        <f t="shared" si="15"/>
        <v>нд</v>
      </c>
      <c r="R22" s="180" t="str">
        <f t="shared" si="15"/>
        <v>нд</v>
      </c>
      <c r="S22" s="180" t="str">
        <f t="shared" si="15"/>
        <v>нд</v>
      </c>
      <c r="T22" s="180" t="str">
        <f t="shared" ref="T22:AG22" si="16">IF(T48="нд","нд",SUMIF(T48,"&gt;0",T48))</f>
        <v>нд</v>
      </c>
      <c r="U22" s="180">
        <f t="shared" si="16"/>
        <v>9.7239000000000004</v>
      </c>
      <c r="V22" s="180">
        <f t="shared" si="16"/>
        <v>3.3499999999999996</v>
      </c>
      <c r="W22" s="180" t="str">
        <f t="shared" si="16"/>
        <v>нд</v>
      </c>
      <c r="X22" s="180">
        <f t="shared" si="16"/>
        <v>2.0099999999999998</v>
      </c>
      <c r="Y22" s="180" t="str">
        <f t="shared" si="16"/>
        <v>нд</v>
      </c>
      <c r="Z22" s="180" t="str">
        <f t="shared" si="16"/>
        <v>нд</v>
      </c>
      <c r="AA22" s="180" t="str">
        <f t="shared" si="16"/>
        <v>нд</v>
      </c>
      <c r="AB22" s="180" t="str">
        <f t="shared" si="16"/>
        <v>нд</v>
      </c>
      <c r="AC22" s="180" t="str">
        <f t="shared" si="16"/>
        <v>нд</v>
      </c>
      <c r="AD22" s="180" t="str">
        <f t="shared" si="16"/>
        <v>нд</v>
      </c>
      <c r="AE22" s="180" t="str">
        <f t="shared" si="16"/>
        <v>нд</v>
      </c>
      <c r="AF22" s="180" t="str">
        <f t="shared" si="16"/>
        <v>нд</v>
      </c>
      <c r="AG22" s="180" t="str">
        <f t="shared" si="16"/>
        <v>нд</v>
      </c>
      <c r="AH22" s="180" t="str">
        <f t="shared" ref="AH22:AU22" si="17">IF(AH48="нд","нд",SUMIF(AH48,"&gt;0",AH48))</f>
        <v>нд</v>
      </c>
      <c r="AI22" s="180">
        <f t="shared" si="17"/>
        <v>14.104999999999999</v>
      </c>
      <c r="AJ22" s="180">
        <f t="shared" si="17"/>
        <v>5.7829999999999995</v>
      </c>
      <c r="AK22" s="180" t="str">
        <f t="shared" si="17"/>
        <v>нд</v>
      </c>
      <c r="AL22" s="180">
        <f t="shared" si="17"/>
        <v>10.48</v>
      </c>
      <c r="AM22" s="180" t="str">
        <f t="shared" si="17"/>
        <v>нд</v>
      </c>
      <c r="AN22" s="180" t="str">
        <f t="shared" si="17"/>
        <v>нд</v>
      </c>
      <c r="AO22" s="180" t="str">
        <f t="shared" si="17"/>
        <v>нд</v>
      </c>
      <c r="AP22" s="180" t="str">
        <f t="shared" si="17"/>
        <v>нд</v>
      </c>
      <c r="AQ22" s="180" t="str">
        <f t="shared" si="17"/>
        <v>нд</v>
      </c>
      <c r="AR22" s="180" t="str">
        <f t="shared" si="17"/>
        <v>нд</v>
      </c>
      <c r="AS22" s="180" t="str">
        <f t="shared" si="17"/>
        <v>нд</v>
      </c>
      <c r="AT22" s="180" t="str">
        <f t="shared" si="17"/>
        <v>нд</v>
      </c>
      <c r="AU22" s="180" t="str">
        <f t="shared" si="17"/>
        <v>нд</v>
      </c>
      <c r="AV22" s="180" t="str">
        <f t="shared" ref="AV22:BI22" si="18">IF(AV48="нд","нд",SUMIF(AV48,"&gt;0",AV48))</f>
        <v>нд</v>
      </c>
      <c r="AW22" s="180">
        <f t="shared" si="18"/>
        <v>10.184000000000001</v>
      </c>
      <c r="AX22" s="180" t="str">
        <f t="shared" si="18"/>
        <v>нд</v>
      </c>
      <c r="AY22" s="180" t="str">
        <f t="shared" si="18"/>
        <v>нд</v>
      </c>
      <c r="AZ22" s="180">
        <f t="shared" si="18"/>
        <v>4.5</v>
      </c>
      <c r="BA22" s="180" t="str">
        <f t="shared" si="18"/>
        <v>нд</v>
      </c>
      <c r="BB22" s="180" t="str">
        <f t="shared" si="18"/>
        <v>нд</v>
      </c>
      <c r="BC22" s="180" t="str">
        <f t="shared" si="18"/>
        <v>нд</v>
      </c>
      <c r="BD22" s="180" t="str">
        <f t="shared" si="18"/>
        <v>нд</v>
      </c>
      <c r="BE22" s="180" t="str">
        <f t="shared" si="18"/>
        <v>нд</v>
      </c>
      <c r="BF22" s="180" t="str">
        <f t="shared" si="18"/>
        <v>нд</v>
      </c>
      <c r="BG22" s="180" t="str">
        <f t="shared" si="18"/>
        <v>нд</v>
      </c>
      <c r="BH22" s="180" t="str">
        <f t="shared" si="18"/>
        <v>нд</v>
      </c>
      <c r="BI22" s="180" t="str">
        <f t="shared" si="18"/>
        <v>нд</v>
      </c>
      <c r="BJ22" s="180" t="str">
        <f t="shared" ref="BJ22:BW22" si="19">IF(BJ48="нд","нд",SUMIF(BJ48,"&gt;0",BJ48))</f>
        <v>нд</v>
      </c>
      <c r="BK22" s="180">
        <f t="shared" si="19"/>
        <v>10.986000000000001</v>
      </c>
      <c r="BL22" s="180">
        <f t="shared" si="19"/>
        <v>0.91</v>
      </c>
      <c r="BM22" s="180" t="str">
        <f t="shared" si="19"/>
        <v>нд</v>
      </c>
      <c r="BN22" s="180">
        <f t="shared" si="19"/>
        <v>12.99</v>
      </c>
      <c r="BO22" s="180" t="str">
        <f t="shared" si="19"/>
        <v>нд</v>
      </c>
      <c r="BP22" s="180" t="str">
        <f t="shared" si="19"/>
        <v>нд</v>
      </c>
      <c r="BQ22" s="180" t="str">
        <f t="shared" si="19"/>
        <v>нд</v>
      </c>
      <c r="BR22" s="180" t="str">
        <f t="shared" si="19"/>
        <v>нд</v>
      </c>
      <c r="BS22" s="180" t="str">
        <f t="shared" si="19"/>
        <v>нд</v>
      </c>
      <c r="BT22" s="180" t="str">
        <f t="shared" si="19"/>
        <v>нд</v>
      </c>
      <c r="BU22" s="180" t="str">
        <f t="shared" si="19"/>
        <v>нд</v>
      </c>
      <c r="BV22" s="180" t="str">
        <f t="shared" si="19"/>
        <v>нд</v>
      </c>
      <c r="BW22" s="180" t="str">
        <f t="shared" si="19"/>
        <v>нд</v>
      </c>
      <c r="BX22" s="180">
        <f t="shared" ref="BX22:CK22" si="20">IF(BX48="нд","нд",SUMIF(BX48,"&gt;0",BX48))</f>
        <v>0</v>
      </c>
      <c r="BY22" s="180">
        <f t="shared" si="20"/>
        <v>52.329900000000009</v>
      </c>
      <c r="BZ22" s="180">
        <f t="shared" si="20"/>
        <v>12.393000000000002</v>
      </c>
      <c r="CA22" s="180">
        <f t="shared" si="20"/>
        <v>0</v>
      </c>
      <c r="CB22" s="180">
        <f t="shared" si="20"/>
        <v>32.56</v>
      </c>
      <c r="CC22" s="180">
        <f t="shared" si="20"/>
        <v>0</v>
      </c>
      <c r="CD22" s="180">
        <f t="shared" si="20"/>
        <v>0</v>
      </c>
      <c r="CE22" s="180">
        <f t="shared" si="20"/>
        <v>0</v>
      </c>
      <c r="CF22" s="180">
        <f t="shared" si="20"/>
        <v>0</v>
      </c>
      <c r="CG22" s="180">
        <f t="shared" si="20"/>
        <v>0</v>
      </c>
      <c r="CH22" s="180">
        <f t="shared" si="20"/>
        <v>0</v>
      </c>
      <c r="CI22" s="180">
        <f t="shared" si="20"/>
        <v>0</v>
      </c>
      <c r="CJ22" s="180">
        <f t="shared" si="20"/>
        <v>0</v>
      </c>
      <c r="CK22" s="180">
        <f t="shared" si="20"/>
        <v>0</v>
      </c>
      <c r="CL22" s="256"/>
    </row>
    <row r="23" spans="1:90" ht="63" x14ac:dyDescent="0.25">
      <c r="A23" s="234" t="s">
        <v>687</v>
      </c>
      <c r="B23" s="193" t="s">
        <v>688</v>
      </c>
      <c r="C23" s="184"/>
      <c r="D23" s="180" t="str">
        <f>IF(D145="нд","нд",SUMIF(D145,"&gt;0",D145))</f>
        <v>нд</v>
      </c>
      <c r="E23" s="180" t="str">
        <f>IF(E145="нд","нд",SUMIF(E145,"&gt;0",E145))</f>
        <v>нд</v>
      </c>
      <c r="F23" s="180" t="str">
        <f t="shared" ref="F23:S23" si="21">IF(F145="нд","нд",SUMIF(F145,"&gt;0",F145))</f>
        <v>нд</v>
      </c>
      <c r="G23" s="180" t="str">
        <f t="shared" si="21"/>
        <v>нд</v>
      </c>
      <c r="H23" s="180" t="str">
        <f t="shared" si="21"/>
        <v>нд</v>
      </c>
      <c r="I23" s="180" t="str">
        <f t="shared" si="21"/>
        <v>нд</v>
      </c>
      <c r="J23" s="180" t="str">
        <f t="shared" si="21"/>
        <v>нд</v>
      </c>
      <c r="K23" s="180" t="str">
        <f t="shared" si="21"/>
        <v>нд</v>
      </c>
      <c r="L23" s="180" t="str">
        <f t="shared" si="21"/>
        <v>нд</v>
      </c>
      <c r="M23" s="180" t="str">
        <f t="shared" si="21"/>
        <v>нд</v>
      </c>
      <c r="N23" s="180" t="str">
        <f t="shared" si="21"/>
        <v>нд</v>
      </c>
      <c r="O23" s="180" t="str">
        <f t="shared" si="21"/>
        <v>нд</v>
      </c>
      <c r="P23" s="180" t="str">
        <f t="shared" si="21"/>
        <v>нд</v>
      </c>
      <c r="Q23" s="180" t="str">
        <f t="shared" si="21"/>
        <v>нд</v>
      </c>
      <c r="R23" s="180" t="str">
        <f t="shared" si="21"/>
        <v>нд</v>
      </c>
      <c r="S23" s="180" t="str">
        <f t="shared" si="21"/>
        <v>нд</v>
      </c>
      <c r="T23" s="180" t="str">
        <f t="shared" ref="T23:AG23" si="22">IF(T145="нд","нд",SUMIF(T145,"&gt;0",T145))</f>
        <v>нд</v>
      </c>
      <c r="U23" s="180" t="str">
        <f t="shared" si="22"/>
        <v>нд</v>
      </c>
      <c r="V23" s="180" t="str">
        <f t="shared" si="22"/>
        <v>нд</v>
      </c>
      <c r="W23" s="180" t="str">
        <f t="shared" si="22"/>
        <v>нд</v>
      </c>
      <c r="X23" s="180" t="str">
        <f t="shared" si="22"/>
        <v>нд</v>
      </c>
      <c r="Y23" s="180" t="str">
        <f t="shared" si="22"/>
        <v>нд</v>
      </c>
      <c r="Z23" s="180" t="str">
        <f t="shared" si="22"/>
        <v>нд</v>
      </c>
      <c r="AA23" s="180" t="str">
        <f t="shared" si="22"/>
        <v>нд</v>
      </c>
      <c r="AB23" s="180" t="str">
        <f t="shared" si="22"/>
        <v>нд</v>
      </c>
      <c r="AC23" s="180" t="str">
        <f t="shared" si="22"/>
        <v>нд</v>
      </c>
      <c r="AD23" s="180" t="str">
        <f t="shared" si="22"/>
        <v>нд</v>
      </c>
      <c r="AE23" s="180" t="str">
        <f t="shared" si="22"/>
        <v>нд</v>
      </c>
      <c r="AF23" s="180" t="str">
        <f t="shared" si="22"/>
        <v>нд</v>
      </c>
      <c r="AG23" s="180" t="str">
        <f t="shared" si="22"/>
        <v>нд</v>
      </c>
      <c r="AH23" s="180" t="str">
        <f t="shared" ref="AH23:AU23" si="23">IF(AH145="нд","нд",SUMIF(AH145,"&gt;0",AH145))</f>
        <v>нд</v>
      </c>
      <c r="AI23" s="180" t="str">
        <f t="shared" si="23"/>
        <v>нд</v>
      </c>
      <c r="AJ23" s="180" t="str">
        <f t="shared" si="23"/>
        <v>нд</v>
      </c>
      <c r="AK23" s="180" t="str">
        <f t="shared" si="23"/>
        <v>нд</v>
      </c>
      <c r="AL23" s="180" t="str">
        <f t="shared" si="23"/>
        <v>нд</v>
      </c>
      <c r="AM23" s="180" t="str">
        <f t="shared" si="23"/>
        <v>нд</v>
      </c>
      <c r="AN23" s="180" t="str">
        <f t="shared" si="23"/>
        <v>нд</v>
      </c>
      <c r="AO23" s="180" t="str">
        <f t="shared" si="23"/>
        <v>нд</v>
      </c>
      <c r="AP23" s="180" t="str">
        <f t="shared" si="23"/>
        <v>нд</v>
      </c>
      <c r="AQ23" s="180" t="str">
        <f t="shared" si="23"/>
        <v>нд</v>
      </c>
      <c r="AR23" s="180" t="str">
        <f t="shared" si="23"/>
        <v>нд</v>
      </c>
      <c r="AS23" s="180" t="str">
        <f t="shared" si="23"/>
        <v>нд</v>
      </c>
      <c r="AT23" s="180" t="str">
        <f t="shared" si="23"/>
        <v>нд</v>
      </c>
      <c r="AU23" s="180" t="str">
        <f t="shared" si="23"/>
        <v>нд</v>
      </c>
      <c r="AV23" s="180" t="str">
        <f t="shared" ref="AV23:BI23" si="24">IF(AV145="нд","нд",SUMIF(AV145,"&gt;0",AV145))</f>
        <v>нд</v>
      </c>
      <c r="AW23" s="180" t="str">
        <f t="shared" si="24"/>
        <v>нд</v>
      </c>
      <c r="AX23" s="180" t="str">
        <f t="shared" si="24"/>
        <v>нд</v>
      </c>
      <c r="AY23" s="180" t="str">
        <f t="shared" si="24"/>
        <v>нд</v>
      </c>
      <c r="AZ23" s="180" t="str">
        <f t="shared" si="24"/>
        <v>нд</v>
      </c>
      <c r="BA23" s="180" t="str">
        <f t="shared" si="24"/>
        <v>нд</v>
      </c>
      <c r="BB23" s="180" t="str">
        <f t="shared" si="24"/>
        <v>нд</v>
      </c>
      <c r="BC23" s="180" t="str">
        <f t="shared" si="24"/>
        <v>нд</v>
      </c>
      <c r="BD23" s="180" t="str">
        <f t="shared" si="24"/>
        <v>нд</v>
      </c>
      <c r="BE23" s="180" t="str">
        <f t="shared" si="24"/>
        <v>нд</v>
      </c>
      <c r="BF23" s="180" t="str">
        <f t="shared" si="24"/>
        <v>нд</v>
      </c>
      <c r="BG23" s="180" t="str">
        <f t="shared" si="24"/>
        <v>нд</v>
      </c>
      <c r="BH23" s="180" t="str">
        <f t="shared" si="24"/>
        <v>нд</v>
      </c>
      <c r="BI23" s="180" t="str">
        <f t="shared" si="24"/>
        <v>нд</v>
      </c>
      <c r="BJ23" s="180" t="str">
        <f t="shared" ref="BJ23:BW23" si="25">IF(BJ145="нд","нд",SUMIF(BJ145,"&gt;0",BJ145))</f>
        <v>нд</v>
      </c>
      <c r="BK23" s="180" t="str">
        <f t="shared" si="25"/>
        <v>нд</v>
      </c>
      <c r="BL23" s="180" t="str">
        <f t="shared" si="25"/>
        <v>нд</v>
      </c>
      <c r="BM23" s="180" t="str">
        <f t="shared" si="25"/>
        <v>нд</v>
      </c>
      <c r="BN23" s="180" t="str">
        <f t="shared" si="25"/>
        <v>нд</v>
      </c>
      <c r="BO23" s="180" t="str">
        <f t="shared" si="25"/>
        <v>нд</v>
      </c>
      <c r="BP23" s="180" t="str">
        <f t="shared" si="25"/>
        <v>нд</v>
      </c>
      <c r="BQ23" s="180" t="str">
        <f t="shared" si="25"/>
        <v>нд</v>
      </c>
      <c r="BR23" s="180" t="str">
        <f t="shared" si="25"/>
        <v>нд</v>
      </c>
      <c r="BS23" s="180" t="str">
        <f t="shared" si="25"/>
        <v>нд</v>
      </c>
      <c r="BT23" s="180" t="str">
        <f t="shared" si="25"/>
        <v>нд</v>
      </c>
      <c r="BU23" s="180" t="str">
        <f t="shared" si="25"/>
        <v>нд</v>
      </c>
      <c r="BV23" s="180" t="str">
        <f t="shared" si="25"/>
        <v>нд</v>
      </c>
      <c r="BW23" s="180" t="str">
        <f t="shared" si="25"/>
        <v>нд</v>
      </c>
      <c r="BX23" s="180" t="str">
        <f t="shared" ref="BX23:CK23" si="26">IF(BX145="нд","нд",SUMIF(BX145,"&gt;0",BX145))</f>
        <v>нд</v>
      </c>
      <c r="BY23" s="180" t="str">
        <f t="shared" si="26"/>
        <v>нд</v>
      </c>
      <c r="BZ23" s="180" t="str">
        <f t="shared" si="26"/>
        <v>нд</v>
      </c>
      <c r="CA23" s="180" t="str">
        <f t="shared" si="26"/>
        <v>нд</v>
      </c>
      <c r="CB23" s="180" t="str">
        <f t="shared" si="26"/>
        <v>нд</v>
      </c>
      <c r="CC23" s="180" t="str">
        <f t="shared" si="26"/>
        <v>нд</v>
      </c>
      <c r="CD23" s="180" t="str">
        <f t="shared" si="26"/>
        <v>нд</v>
      </c>
      <c r="CE23" s="180" t="str">
        <f t="shared" si="26"/>
        <v>нд</v>
      </c>
      <c r="CF23" s="180" t="str">
        <f t="shared" si="26"/>
        <v>нд</v>
      </c>
      <c r="CG23" s="180" t="str">
        <f t="shared" si="26"/>
        <v>нд</v>
      </c>
      <c r="CH23" s="180" t="str">
        <f t="shared" si="26"/>
        <v>нд</v>
      </c>
      <c r="CI23" s="180" t="str">
        <f t="shared" si="26"/>
        <v>нд</v>
      </c>
      <c r="CJ23" s="180" t="str">
        <f t="shared" si="26"/>
        <v>нд</v>
      </c>
      <c r="CK23" s="180" t="str">
        <f t="shared" si="26"/>
        <v>нд</v>
      </c>
      <c r="CL23" s="256"/>
    </row>
    <row r="24" spans="1:90" ht="31.5" x14ac:dyDescent="0.25">
      <c r="A24" s="234" t="s">
        <v>689</v>
      </c>
      <c r="B24" s="193" t="s">
        <v>690</v>
      </c>
      <c r="C24" s="184"/>
      <c r="D24" s="180">
        <f>IF(D148="нд","нд",SUMIF(D148,"&gt;0",D148))</f>
        <v>8.4819999999999993</v>
      </c>
      <c r="E24" s="180" t="str">
        <f>IF(E148="нд","нд",SUMIF(E148,"&gt;0",E148))</f>
        <v>нд</v>
      </c>
      <c r="F24" s="180" t="str">
        <f t="shared" ref="F24:S24" si="27">IF(F148="нд","нд",SUMIF(F148,"&gt;0",F148))</f>
        <v>нд</v>
      </c>
      <c r="G24" s="180">
        <f t="shared" si="27"/>
        <v>3.4710000000000001</v>
      </c>
      <c r="H24" s="180">
        <f t="shared" si="27"/>
        <v>0.16</v>
      </c>
      <c r="I24" s="180" t="str">
        <f t="shared" si="27"/>
        <v>нд</v>
      </c>
      <c r="J24" s="180">
        <f t="shared" si="27"/>
        <v>3.3899999999999997</v>
      </c>
      <c r="K24" s="180" t="str">
        <f t="shared" si="27"/>
        <v>нд</v>
      </c>
      <c r="L24" s="180" t="str">
        <f t="shared" si="27"/>
        <v>нд</v>
      </c>
      <c r="M24" s="180" t="str">
        <f t="shared" si="27"/>
        <v>нд</v>
      </c>
      <c r="N24" s="180" t="str">
        <f t="shared" si="27"/>
        <v>нд</v>
      </c>
      <c r="O24" s="180" t="str">
        <f t="shared" si="27"/>
        <v>нд</v>
      </c>
      <c r="P24" s="180" t="str">
        <f t="shared" si="27"/>
        <v>нд</v>
      </c>
      <c r="Q24" s="180" t="str">
        <f t="shared" si="27"/>
        <v>нд</v>
      </c>
      <c r="R24" s="180" t="str">
        <f t="shared" si="27"/>
        <v>нд</v>
      </c>
      <c r="S24" s="180" t="str">
        <f t="shared" si="27"/>
        <v>нд</v>
      </c>
      <c r="T24" s="180" t="str">
        <f t="shared" ref="T24:Z24" si="28">IF(T148="нд","нд",SUMIF(T148,"&gt;0",T148))</f>
        <v>нд</v>
      </c>
      <c r="U24" s="180" t="str">
        <f t="shared" si="28"/>
        <v>нд</v>
      </c>
      <c r="V24" s="180" t="str">
        <f t="shared" si="28"/>
        <v>нд</v>
      </c>
      <c r="W24" s="180" t="str">
        <f t="shared" si="28"/>
        <v>нд</v>
      </c>
      <c r="X24" s="180" t="str">
        <f t="shared" si="28"/>
        <v>нд</v>
      </c>
      <c r="Y24" s="180" t="str">
        <f t="shared" si="28"/>
        <v>нд</v>
      </c>
      <c r="Z24" s="180" t="str">
        <f t="shared" si="28"/>
        <v>нд</v>
      </c>
      <c r="AA24" s="180" t="str">
        <f>IF(AA148="нд","нд",SUMIF(AA148,"&gt;0",AA148))</f>
        <v>нд</v>
      </c>
      <c r="AB24" s="180" t="str">
        <f t="shared" ref="AB24:AG24" si="29">IF(AB148="нд","нд",SUMIF(AB148,"&gt;0",AB148))</f>
        <v>нд</v>
      </c>
      <c r="AC24" s="180" t="str">
        <f t="shared" si="29"/>
        <v>нд</v>
      </c>
      <c r="AD24" s="180" t="str">
        <f t="shared" si="29"/>
        <v>нд</v>
      </c>
      <c r="AE24" s="180" t="str">
        <f t="shared" si="29"/>
        <v>нд</v>
      </c>
      <c r="AF24" s="180" t="str">
        <f t="shared" si="29"/>
        <v>нд</v>
      </c>
      <c r="AG24" s="180" t="str">
        <f t="shared" si="29"/>
        <v>нд</v>
      </c>
      <c r="AH24" s="180" t="str">
        <f t="shared" ref="AH24:AU24" si="30">IF(AH148="нд","нд",SUMIF(AH148,"&gt;0",AH148))</f>
        <v>нд</v>
      </c>
      <c r="AI24" s="180" t="str">
        <f t="shared" si="30"/>
        <v>нд</v>
      </c>
      <c r="AJ24" s="180" t="str">
        <f t="shared" si="30"/>
        <v>нд</v>
      </c>
      <c r="AK24" s="180" t="str">
        <f t="shared" si="30"/>
        <v>нд</v>
      </c>
      <c r="AL24" s="180" t="str">
        <f t="shared" si="30"/>
        <v>нд</v>
      </c>
      <c r="AM24" s="180" t="str">
        <f t="shared" si="30"/>
        <v>нд</v>
      </c>
      <c r="AN24" s="180" t="str">
        <f t="shared" si="30"/>
        <v>нд</v>
      </c>
      <c r="AO24" s="180" t="str">
        <f t="shared" si="30"/>
        <v>нд</v>
      </c>
      <c r="AP24" s="180" t="str">
        <f t="shared" si="30"/>
        <v>нд</v>
      </c>
      <c r="AQ24" s="180" t="str">
        <f t="shared" si="30"/>
        <v>нд</v>
      </c>
      <c r="AR24" s="180" t="str">
        <f t="shared" si="30"/>
        <v>нд</v>
      </c>
      <c r="AS24" s="180" t="str">
        <f t="shared" si="30"/>
        <v>нд</v>
      </c>
      <c r="AT24" s="180" t="str">
        <f t="shared" si="30"/>
        <v>нд</v>
      </c>
      <c r="AU24" s="180" t="str">
        <f t="shared" si="30"/>
        <v>нд</v>
      </c>
      <c r="AV24" s="180" t="str">
        <f t="shared" ref="AV24:BI24" si="31">IF(AV148="нд","нд",SUMIF(AV148,"&gt;0",AV148))</f>
        <v>нд</v>
      </c>
      <c r="AW24" s="180">
        <f t="shared" si="31"/>
        <v>4.2889999999999997</v>
      </c>
      <c r="AX24" s="180" t="str">
        <f t="shared" si="31"/>
        <v>нд</v>
      </c>
      <c r="AY24" s="180" t="str">
        <f t="shared" si="31"/>
        <v>нд</v>
      </c>
      <c r="AZ24" s="180">
        <f t="shared" si="31"/>
        <v>2.75</v>
      </c>
      <c r="BA24" s="180" t="str">
        <f t="shared" si="31"/>
        <v>нд</v>
      </c>
      <c r="BB24" s="180" t="str">
        <f t="shared" si="31"/>
        <v>нд</v>
      </c>
      <c r="BC24" s="180" t="str">
        <f t="shared" si="31"/>
        <v>нд</v>
      </c>
      <c r="BD24" s="180" t="str">
        <f t="shared" si="31"/>
        <v>нд</v>
      </c>
      <c r="BE24" s="180" t="str">
        <f t="shared" si="31"/>
        <v>нд</v>
      </c>
      <c r="BF24" s="180" t="str">
        <f t="shared" si="31"/>
        <v>нд</v>
      </c>
      <c r="BG24" s="180" t="str">
        <f t="shared" si="31"/>
        <v>нд</v>
      </c>
      <c r="BH24" s="180" t="str">
        <f t="shared" si="31"/>
        <v>нд</v>
      </c>
      <c r="BI24" s="180" t="str">
        <f t="shared" si="31"/>
        <v>нд</v>
      </c>
      <c r="BJ24" s="180" t="str">
        <f t="shared" ref="BJ24:BW24" si="32">IF(BJ148="нд","нд",SUMIF(BJ148,"&gt;0",BJ148))</f>
        <v>нд</v>
      </c>
      <c r="BK24" s="180">
        <f t="shared" si="32"/>
        <v>0.72199999999999998</v>
      </c>
      <c r="BL24" s="180" t="str">
        <f t="shared" si="32"/>
        <v>нд</v>
      </c>
      <c r="BM24" s="180" t="str">
        <f t="shared" si="32"/>
        <v>нд</v>
      </c>
      <c r="BN24" s="180">
        <f t="shared" si="32"/>
        <v>0.88</v>
      </c>
      <c r="BO24" s="180" t="str">
        <f t="shared" si="32"/>
        <v>нд</v>
      </c>
      <c r="BP24" s="180" t="str">
        <f t="shared" si="32"/>
        <v>нд</v>
      </c>
      <c r="BQ24" s="180" t="str">
        <f t="shared" si="32"/>
        <v>нд</v>
      </c>
      <c r="BR24" s="180" t="str">
        <f t="shared" si="32"/>
        <v>нд</v>
      </c>
      <c r="BS24" s="180" t="str">
        <f t="shared" si="32"/>
        <v>нд</v>
      </c>
      <c r="BT24" s="180" t="str">
        <f t="shared" si="32"/>
        <v>нд</v>
      </c>
      <c r="BU24" s="180" t="str">
        <f t="shared" si="32"/>
        <v>нд</v>
      </c>
      <c r="BV24" s="180" t="str">
        <f t="shared" si="32"/>
        <v>нд</v>
      </c>
      <c r="BW24" s="180" t="str">
        <f t="shared" si="32"/>
        <v>нд</v>
      </c>
      <c r="BX24" s="180">
        <f t="shared" ref="BX24:CK24" si="33">IF(BX148="нд","нд",SUMIF(BX148,"&gt;0",BX148))</f>
        <v>0</v>
      </c>
      <c r="BY24" s="180">
        <f t="shared" si="33"/>
        <v>8.4819999999999993</v>
      </c>
      <c r="BZ24" s="180">
        <f t="shared" si="33"/>
        <v>0.16</v>
      </c>
      <c r="CA24" s="180">
        <f t="shared" si="33"/>
        <v>0</v>
      </c>
      <c r="CB24" s="180">
        <f t="shared" si="33"/>
        <v>7.02</v>
      </c>
      <c r="CC24" s="180">
        <f t="shared" si="33"/>
        <v>0</v>
      </c>
      <c r="CD24" s="180">
        <f t="shared" si="33"/>
        <v>0</v>
      </c>
      <c r="CE24" s="180">
        <f t="shared" si="33"/>
        <v>0</v>
      </c>
      <c r="CF24" s="180">
        <f t="shared" si="33"/>
        <v>0</v>
      </c>
      <c r="CG24" s="180">
        <f t="shared" si="33"/>
        <v>0</v>
      </c>
      <c r="CH24" s="180">
        <f t="shared" si="33"/>
        <v>0</v>
      </c>
      <c r="CI24" s="180">
        <f t="shared" si="33"/>
        <v>0</v>
      </c>
      <c r="CJ24" s="180">
        <f t="shared" si="33"/>
        <v>0</v>
      </c>
      <c r="CK24" s="180">
        <f t="shared" si="33"/>
        <v>0</v>
      </c>
      <c r="CL24" s="256"/>
    </row>
    <row r="25" spans="1:90" ht="47.25" x14ac:dyDescent="0.25">
      <c r="A25" s="234" t="s">
        <v>691</v>
      </c>
      <c r="B25" s="193" t="s">
        <v>692</v>
      </c>
      <c r="C25" s="184"/>
      <c r="D25" s="180" t="str">
        <f>IF(D156="нд","нд",SUMIF(D156,"&gt;0",D156))</f>
        <v>нд</v>
      </c>
      <c r="E25" s="180" t="str">
        <f>IF(E156="нд","нд",SUMIF(E156,"&gt;0",E156))</f>
        <v>нд</v>
      </c>
      <c r="F25" s="180" t="str">
        <f t="shared" ref="F25:S26" si="34">IF(F156="нд","нд",SUMIF(F156,"&gt;0",F156))</f>
        <v>нд</v>
      </c>
      <c r="G25" s="180" t="str">
        <f t="shared" si="34"/>
        <v>нд</v>
      </c>
      <c r="H25" s="180" t="str">
        <f t="shared" si="34"/>
        <v>нд</v>
      </c>
      <c r="I25" s="180" t="str">
        <f t="shared" si="34"/>
        <v>нд</v>
      </c>
      <c r="J25" s="180" t="str">
        <f t="shared" si="34"/>
        <v>нд</v>
      </c>
      <c r="K25" s="180" t="str">
        <f t="shared" si="34"/>
        <v>нд</v>
      </c>
      <c r="L25" s="180" t="str">
        <f t="shared" si="34"/>
        <v>нд</v>
      </c>
      <c r="M25" s="180" t="str">
        <f t="shared" si="34"/>
        <v>нд</v>
      </c>
      <c r="N25" s="180" t="str">
        <f t="shared" si="34"/>
        <v>нд</v>
      </c>
      <c r="O25" s="180" t="str">
        <f t="shared" si="34"/>
        <v>нд</v>
      </c>
      <c r="P25" s="180" t="str">
        <f t="shared" si="34"/>
        <v>нд</v>
      </c>
      <c r="Q25" s="180" t="str">
        <f t="shared" si="34"/>
        <v>нд</v>
      </c>
      <c r="R25" s="180" t="str">
        <f t="shared" si="34"/>
        <v>нд</v>
      </c>
      <c r="S25" s="180" t="str">
        <f t="shared" si="34"/>
        <v>нд</v>
      </c>
      <c r="T25" s="180" t="str">
        <f t="shared" ref="T25:AG26" si="35">IF(T156="нд","нд",SUMIF(T156,"&gt;0",T156))</f>
        <v>нд</v>
      </c>
      <c r="U25" s="180" t="str">
        <f t="shared" si="35"/>
        <v>нд</v>
      </c>
      <c r="V25" s="180" t="str">
        <f t="shared" si="35"/>
        <v>нд</v>
      </c>
      <c r="W25" s="180" t="str">
        <f t="shared" si="35"/>
        <v>нд</v>
      </c>
      <c r="X25" s="180" t="str">
        <f t="shared" si="35"/>
        <v>нд</v>
      </c>
      <c r="Y25" s="180" t="str">
        <f t="shared" si="35"/>
        <v>нд</v>
      </c>
      <c r="Z25" s="180" t="str">
        <f t="shared" si="35"/>
        <v>нд</v>
      </c>
      <c r="AA25" s="180" t="str">
        <f t="shared" si="35"/>
        <v>нд</v>
      </c>
      <c r="AB25" s="180" t="str">
        <f t="shared" si="35"/>
        <v>нд</v>
      </c>
      <c r="AC25" s="180" t="str">
        <f t="shared" si="35"/>
        <v>нд</v>
      </c>
      <c r="AD25" s="180" t="str">
        <f t="shared" si="35"/>
        <v>нд</v>
      </c>
      <c r="AE25" s="180" t="str">
        <f t="shared" si="35"/>
        <v>нд</v>
      </c>
      <c r="AF25" s="180" t="str">
        <f t="shared" si="35"/>
        <v>нд</v>
      </c>
      <c r="AG25" s="180" t="str">
        <f t="shared" si="35"/>
        <v>нд</v>
      </c>
      <c r="AH25" s="180" t="str">
        <f t="shared" ref="AH25:AU26" si="36">IF(AH156="нд","нд",SUMIF(AH156,"&gt;0",AH156))</f>
        <v>нд</v>
      </c>
      <c r="AI25" s="180" t="str">
        <f t="shared" si="36"/>
        <v>нд</v>
      </c>
      <c r="AJ25" s="180" t="str">
        <f t="shared" si="36"/>
        <v>нд</v>
      </c>
      <c r="AK25" s="180" t="str">
        <f t="shared" si="36"/>
        <v>нд</v>
      </c>
      <c r="AL25" s="180" t="str">
        <f t="shared" si="36"/>
        <v>нд</v>
      </c>
      <c r="AM25" s="180" t="str">
        <f t="shared" si="36"/>
        <v>нд</v>
      </c>
      <c r="AN25" s="180" t="str">
        <f t="shared" si="36"/>
        <v>нд</v>
      </c>
      <c r="AO25" s="180" t="str">
        <f t="shared" si="36"/>
        <v>нд</v>
      </c>
      <c r="AP25" s="180" t="str">
        <f t="shared" si="36"/>
        <v>нд</v>
      </c>
      <c r="AQ25" s="180" t="str">
        <f t="shared" si="36"/>
        <v>нд</v>
      </c>
      <c r="AR25" s="180" t="str">
        <f t="shared" si="36"/>
        <v>нд</v>
      </c>
      <c r="AS25" s="180" t="str">
        <f t="shared" si="36"/>
        <v>нд</v>
      </c>
      <c r="AT25" s="180" t="str">
        <f t="shared" si="36"/>
        <v>нд</v>
      </c>
      <c r="AU25" s="180" t="str">
        <f t="shared" si="36"/>
        <v>нд</v>
      </c>
      <c r="AV25" s="180" t="str">
        <f t="shared" ref="AV25:BI26" si="37">IF(AV156="нд","нд",SUMIF(AV156,"&gt;0",AV156))</f>
        <v>нд</v>
      </c>
      <c r="AW25" s="180" t="str">
        <f t="shared" si="37"/>
        <v>нд</v>
      </c>
      <c r="AX25" s="180" t="str">
        <f t="shared" si="37"/>
        <v>нд</v>
      </c>
      <c r="AY25" s="180" t="str">
        <f t="shared" si="37"/>
        <v>нд</v>
      </c>
      <c r="AZ25" s="180" t="str">
        <f t="shared" si="37"/>
        <v>нд</v>
      </c>
      <c r="BA25" s="180" t="str">
        <f t="shared" si="37"/>
        <v>нд</v>
      </c>
      <c r="BB25" s="180" t="str">
        <f t="shared" si="37"/>
        <v>нд</v>
      </c>
      <c r="BC25" s="180" t="str">
        <f t="shared" si="37"/>
        <v>нд</v>
      </c>
      <c r="BD25" s="180" t="str">
        <f t="shared" si="37"/>
        <v>нд</v>
      </c>
      <c r="BE25" s="180" t="str">
        <f t="shared" si="37"/>
        <v>нд</v>
      </c>
      <c r="BF25" s="180" t="str">
        <f t="shared" si="37"/>
        <v>нд</v>
      </c>
      <c r="BG25" s="180" t="str">
        <f t="shared" si="37"/>
        <v>нд</v>
      </c>
      <c r="BH25" s="180" t="str">
        <f t="shared" si="37"/>
        <v>нд</v>
      </c>
      <c r="BI25" s="180" t="str">
        <f t="shared" si="37"/>
        <v>нд</v>
      </c>
      <c r="BJ25" s="180" t="str">
        <f t="shared" ref="BJ25:BW26" si="38">IF(BJ156="нд","нд",SUMIF(BJ156,"&gt;0",BJ156))</f>
        <v>нд</v>
      </c>
      <c r="BK25" s="180" t="str">
        <f t="shared" si="38"/>
        <v>нд</v>
      </c>
      <c r="BL25" s="180" t="str">
        <f t="shared" si="38"/>
        <v>нд</v>
      </c>
      <c r="BM25" s="180" t="str">
        <f t="shared" si="38"/>
        <v>нд</v>
      </c>
      <c r="BN25" s="180" t="str">
        <f t="shared" si="38"/>
        <v>нд</v>
      </c>
      <c r="BO25" s="180" t="str">
        <f t="shared" si="38"/>
        <v>нд</v>
      </c>
      <c r="BP25" s="180" t="str">
        <f t="shared" si="38"/>
        <v>нд</v>
      </c>
      <c r="BQ25" s="180" t="str">
        <f t="shared" si="38"/>
        <v>нд</v>
      </c>
      <c r="BR25" s="180" t="str">
        <f t="shared" si="38"/>
        <v>нд</v>
      </c>
      <c r="BS25" s="180" t="str">
        <f t="shared" si="38"/>
        <v>нд</v>
      </c>
      <c r="BT25" s="180" t="str">
        <f t="shared" si="38"/>
        <v>нд</v>
      </c>
      <c r="BU25" s="180" t="str">
        <f t="shared" si="38"/>
        <v>нд</v>
      </c>
      <c r="BV25" s="180" t="str">
        <f t="shared" si="38"/>
        <v>нд</v>
      </c>
      <c r="BW25" s="180" t="str">
        <f t="shared" si="38"/>
        <v>нд</v>
      </c>
      <c r="BX25" s="180" t="str">
        <f t="shared" ref="BX25:CK26" si="39">IF(BX156="нд","нд",SUMIF(BX156,"&gt;0",BX156))</f>
        <v>нд</v>
      </c>
      <c r="BY25" s="180" t="str">
        <f t="shared" si="39"/>
        <v>нд</v>
      </c>
      <c r="BZ25" s="180" t="str">
        <f t="shared" si="39"/>
        <v>нд</v>
      </c>
      <c r="CA25" s="180" t="str">
        <f t="shared" si="39"/>
        <v>нд</v>
      </c>
      <c r="CB25" s="180" t="str">
        <f t="shared" si="39"/>
        <v>нд</v>
      </c>
      <c r="CC25" s="180" t="str">
        <f t="shared" si="39"/>
        <v>нд</v>
      </c>
      <c r="CD25" s="180" t="str">
        <f t="shared" si="39"/>
        <v>нд</v>
      </c>
      <c r="CE25" s="180" t="str">
        <f t="shared" si="39"/>
        <v>нд</v>
      </c>
      <c r="CF25" s="180" t="str">
        <f t="shared" si="39"/>
        <v>нд</v>
      </c>
      <c r="CG25" s="180" t="str">
        <f t="shared" si="39"/>
        <v>нд</v>
      </c>
      <c r="CH25" s="180" t="str">
        <f t="shared" si="39"/>
        <v>нд</v>
      </c>
      <c r="CI25" s="180" t="str">
        <f t="shared" si="39"/>
        <v>нд</v>
      </c>
      <c r="CJ25" s="180" t="str">
        <f t="shared" si="39"/>
        <v>нд</v>
      </c>
      <c r="CK25" s="180" t="str">
        <f t="shared" si="39"/>
        <v>нд</v>
      </c>
      <c r="CL25" s="256"/>
    </row>
    <row r="26" spans="1:90" ht="31.5" x14ac:dyDescent="0.25">
      <c r="A26" s="234" t="s">
        <v>693</v>
      </c>
      <c r="B26" s="193" t="s">
        <v>694</v>
      </c>
      <c r="C26" s="184"/>
      <c r="D26" s="180">
        <f>IF(D157="нд","нд",SUMIF(D157,"&gt;0",D157))</f>
        <v>31.244999999999997</v>
      </c>
      <c r="E26" s="180" t="str">
        <f>IF(E157="нд","нд",SUMIF(E157,"&gt;0",E157))</f>
        <v>нд</v>
      </c>
      <c r="F26" s="180" t="str">
        <f t="shared" si="34"/>
        <v>нд</v>
      </c>
      <c r="G26" s="180">
        <f t="shared" si="34"/>
        <v>6.7799999999999994</v>
      </c>
      <c r="H26" s="180" t="str">
        <f t="shared" si="34"/>
        <v>нд</v>
      </c>
      <c r="I26" s="180" t="str">
        <f t="shared" si="34"/>
        <v>нд</v>
      </c>
      <c r="J26" s="180" t="str">
        <f t="shared" si="34"/>
        <v>нд</v>
      </c>
      <c r="K26" s="180" t="str">
        <f t="shared" si="34"/>
        <v>нд</v>
      </c>
      <c r="L26" s="180" t="str">
        <f t="shared" si="34"/>
        <v>нд</v>
      </c>
      <c r="M26" s="180" t="str">
        <f t="shared" si="34"/>
        <v>нд</v>
      </c>
      <c r="N26" s="180" t="str">
        <f t="shared" si="34"/>
        <v>нд</v>
      </c>
      <c r="O26" s="180" t="str">
        <f t="shared" si="34"/>
        <v>нд</v>
      </c>
      <c r="P26" s="180" t="str">
        <f t="shared" si="34"/>
        <v>нд</v>
      </c>
      <c r="Q26" s="180" t="str">
        <f t="shared" si="34"/>
        <v>нд</v>
      </c>
      <c r="R26" s="180" t="str">
        <f t="shared" si="34"/>
        <v>нд</v>
      </c>
      <c r="S26" s="180" t="str">
        <f t="shared" si="34"/>
        <v>нд</v>
      </c>
      <c r="T26" s="180" t="str">
        <f t="shared" si="35"/>
        <v>нд</v>
      </c>
      <c r="U26" s="180">
        <f t="shared" si="35"/>
        <v>8.7309999999999999</v>
      </c>
      <c r="V26" s="180" t="str">
        <f t="shared" si="35"/>
        <v>нд</v>
      </c>
      <c r="W26" s="180" t="str">
        <f t="shared" si="35"/>
        <v>нд</v>
      </c>
      <c r="X26" s="180" t="str">
        <f t="shared" si="35"/>
        <v>нд</v>
      </c>
      <c r="Y26" s="180" t="str">
        <f t="shared" si="35"/>
        <v>нд</v>
      </c>
      <c r="Z26" s="180" t="str">
        <f t="shared" si="35"/>
        <v>нд</v>
      </c>
      <c r="AA26" s="180" t="str">
        <f t="shared" si="35"/>
        <v>нд</v>
      </c>
      <c r="AB26" s="180" t="str">
        <f t="shared" si="35"/>
        <v>нд</v>
      </c>
      <c r="AC26" s="180" t="str">
        <f t="shared" si="35"/>
        <v>нд</v>
      </c>
      <c r="AD26" s="180" t="str">
        <f t="shared" si="35"/>
        <v>нд</v>
      </c>
      <c r="AE26" s="180" t="str">
        <f t="shared" si="35"/>
        <v>нд</v>
      </c>
      <c r="AF26" s="180" t="str">
        <f t="shared" si="35"/>
        <v>нд</v>
      </c>
      <c r="AG26" s="180" t="str">
        <f t="shared" si="35"/>
        <v>нд</v>
      </c>
      <c r="AH26" s="180" t="str">
        <f t="shared" si="36"/>
        <v>нд</v>
      </c>
      <c r="AI26" s="180">
        <f t="shared" si="36"/>
        <v>4.0949999999999998</v>
      </c>
      <c r="AJ26" s="180" t="str">
        <f t="shared" si="36"/>
        <v>нд</v>
      </c>
      <c r="AK26" s="180" t="str">
        <f t="shared" si="36"/>
        <v>нд</v>
      </c>
      <c r="AL26" s="180" t="str">
        <f t="shared" si="36"/>
        <v>нд</v>
      </c>
      <c r="AM26" s="180" t="str">
        <f t="shared" si="36"/>
        <v>нд</v>
      </c>
      <c r="AN26" s="180" t="str">
        <f t="shared" si="36"/>
        <v>нд</v>
      </c>
      <c r="AO26" s="180" t="str">
        <f t="shared" si="36"/>
        <v>нд</v>
      </c>
      <c r="AP26" s="180" t="str">
        <f t="shared" si="36"/>
        <v>нд</v>
      </c>
      <c r="AQ26" s="180" t="str">
        <f t="shared" si="36"/>
        <v>нд</v>
      </c>
      <c r="AR26" s="180" t="str">
        <f t="shared" si="36"/>
        <v>нд</v>
      </c>
      <c r="AS26" s="180" t="str">
        <f t="shared" si="36"/>
        <v>нд</v>
      </c>
      <c r="AT26" s="180" t="str">
        <f t="shared" si="36"/>
        <v>нд</v>
      </c>
      <c r="AU26" s="180" t="str">
        <f t="shared" si="36"/>
        <v>нд</v>
      </c>
      <c r="AV26" s="180" t="str">
        <f t="shared" si="37"/>
        <v>нд</v>
      </c>
      <c r="AW26" s="180">
        <f t="shared" si="37"/>
        <v>4.258</v>
      </c>
      <c r="AX26" s="180" t="str">
        <f t="shared" si="37"/>
        <v>нд</v>
      </c>
      <c r="AY26" s="180" t="str">
        <f t="shared" si="37"/>
        <v>нд</v>
      </c>
      <c r="AZ26" s="180" t="str">
        <f t="shared" si="37"/>
        <v>нд</v>
      </c>
      <c r="BA26" s="180" t="str">
        <f t="shared" si="37"/>
        <v>нд</v>
      </c>
      <c r="BB26" s="180" t="str">
        <f t="shared" si="37"/>
        <v>нд</v>
      </c>
      <c r="BC26" s="180" t="str">
        <f t="shared" si="37"/>
        <v>нд</v>
      </c>
      <c r="BD26" s="180" t="str">
        <f t="shared" si="37"/>
        <v>нд</v>
      </c>
      <c r="BE26" s="180" t="str">
        <f t="shared" si="37"/>
        <v>нд</v>
      </c>
      <c r="BF26" s="180" t="str">
        <f t="shared" si="37"/>
        <v>нд</v>
      </c>
      <c r="BG26" s="180" t="str">
        <f t="shared" si="37"/>
        <v>нд</v>
      </c>
      <c r="BH26" s="180" t="str">
        <f t="shared" si="37"/>
        <v>нд</v>
      </c>
      <c r="BI26" s="180" t="str">
        <f t="shared" si="37"/>
        <v>нд</v>
      </c>
      <c r="BJ26" s="180" t="str">
        <f t="shared" si="38"/>
        <v>нд</v>
      </c>
      <c r="BK26" s="180">
        <f t="shared" si="38"/>
        <v>7.3810000000000002</v>
      </c>
      <c r="BL26" s="180" t="str">
        <f t="shared" si="38"/>
        <v>нд</v>
      </c>
      <c r="BM26" s="180" t="str">
        <f t="shared" si="38"/>
        <v>нд</v>
      </c>
      <c r="BN26" s="180" t="str">
        <f t="shared" si="38"/>
        <v>нд</v>
      </c>
      <c r="BO26" s="180" t="str">
        <f t="shared" si="38"/>
        <v>нд</v>
      </c>
      <c r="BP26" s="180" t="str">
        <f t="shared" si="38"/>
        <v>нд</v>
      </c>
      <c r="BQ26" s="180" t="str">
        <f t="shared" si="38"/>
        <v>нд</v>
      </c>
      <c r="BR26" s="180" t="str">
        <f t="shared" si="38"/>
        <v>нд</v>
      </c>
      <c r="BS26" s="180" t="str">
        <f t="shared" si="38"/>
        <v>нд</v>
      </c>
      <c r="BT26" s="180" t="str">
        <f t="shared" si="38"/>
        <v>нд</v>
      </c>
      <c r="BU26" s="180" t="str">
        <f t="shared" si="38"/>
        <v>нд</v>
      </c>
      <c r="BV26" s="180" t="str">
        <f t="shared" si="38"/>
        <v>нд</v>
      </c>
      <c r="BW26" s="180" t="str">
        <f t="shared" si="38"/>
        <v>нд</v>
      </c>
      <c r="BX26" s="180">
        <f t="shared" si="39"/>
        <v>0</v>
      </c>
      <c r="BY26" s="180">
        <f t="shared" si="39"/>
        <v>31.244999999999997</v>
      </c>
      <c r="BZ26" s="180">
        <f t="shared" si="39"/>
        <v>0</v>
      </c>
      <c r="CA26" s="180">
        <f t="shared" si="39"/>
        <v>0</v>
      </c>
      <c r="CB26" s="180">
        <f t="shared" si="39"/>
        <v>0</v>
      </c>
      <c r="CC26" s="180">
        <f t="shared" si="39"/>
        <v>0</v>
      </c>
      <c r="CD26" s="180">
        <f t="shared" si="39"/>
        <v>0</v>
      </c>
      <c r="CE26" s="180">
        <f t="shared" si="39"/>
        <v>0</v>
      </c>
      <c r="CF26" s="180">
        <f t="shared" si="39"/>
        <v>0</v>
      </c>
      <c r="CG26" s="180">
        <f t="shared" si="39"/>
        <v>0</v>
      </c>
      <c r="CH26" s="180">
        <f t="shared" si="39"/>
        <v>0</v>
      </c>
      <c r="CI26" s="180">
        <f t="shared" si="39"/>
        <v>0</v>
      </c>
      <c r="CJ26" s="180">
        <f t="shared" si="39"/>
        <v>0</v>
      </c>
      <c r="CK26" s="180">
        <f t="shared" si="39"/>
        <v>0</v>
      </c>
      <c r="CL26" s="256"/>
    </row>
    <row r="27" spans="1:90" x14ac:dyDescent="0.25">
      <c r="A27" s="235" t="s">
        <v>695</v>
      </c>
      <c r="B27" s="165" t="s">
        <v>696</v>
      </c>
      <c r="C27" s="185"/>
      <c r="D27" s="180">
        <f>D20</f>
        <v>92.056900000000013</v>
      </c>
      <c r="E27" s="180" t="str">
        <f>E20</f>
        <v>нд</v>
      </c>
      <c r="F27" s="180" t="str">
        <f t="shared" ref="F27:S27" si="40">F20</f>
        <v>нд</v>
      </c>
      <c r="G27" s="180">
        <f t="shared" si="40"/>
        <v>17.582000000000001</v>
      </c>
      <c r="H27" s="180">
        <f t="shared" si="40"/>
        <v>2.5100000000000002</v>
      </c>
      <c r="I27" s="180" t="str">
        <f t="shared" si="40"/>
        <v>нд</v>
      </c>
      <c r="J27" s="180">
        <f t="shared" si="40"/>
        <v>5.97</v>
      </c>
      <c r="K27" s="180" t="str">
        <f t="shared" si="40"/>
        <v>нд</v>
      </c>
      <c r="L27" s="180" t="str">
        <f t="shared" si="40"/>
        <v>нд</v>
      </c>
      <c r="M27" s="180" t="str">
        <f t="shared" si="40"/>
        <v>нд</v>
      </c>
      <c r="N27" s="180" t="str">
        <f t="shared" si="40"/>
        <v>нд</v>
      </c>
      <c r="O27" s="180" t="str">
        <f t="shared" si="40"/>
        <v>нд</v>
      </c>
      <c r="P27" s="180" t="str">
        <f t="shared" si="40"/>
        <v>нд</v>
      </c>
      <c r="Q27" s="180" t="str">
        <f t="shared" si="40"/>
        <v>нд</v>
      </c>
      <c r="R27" s="180" t="str">
        <f t="shared" si="40"/>
        <v>нд</v>
      </c>
      <c r="S27" s="180" t="str">
        <f t="shared" si="40"/>
        <v>нд</v>
      </c>
      <c r="T27" s="180" t="str">
        <f t="shared" ref="T27:AG27" si="41">T20</f>
        <v>нд</v>
      </c>
      <c r="U27" s="180">
        <f t="shared" si="41"/>
        <v>18.454900000000002</v>
      </c>
      <c r="V27" s="180">
        <f t="shared" si="41"/>
        <v>3.3499999999999996</v>
      </c>
      <c r="W27" s="180" t="str">
        <f t="shared" si="41"/>
        <v>нд</v>
      </c>
      <c r="X27" s="180">
        <f t="shared" si="41"/>
        <v>2.0099999999999998</v>
      </c>
      <c r="Y27" s="180" t="str">
        <f t="shared" si="41"/>
        <v>нд</v>
      </c>
      <c r="Z27" s="180" t="str">
        <f t="shared" si="41"/>
        <v>нд</v>
      </c>
      <c r="AA27" s="180" t="str">
        <f t="shared" si="41"/>
        <v>нд</v>
      </c>
      <c r="AB27" s="180" t="str">
        <f t="shared" si="41"/>
        <v>нд</v>
      </c>
      <c r="AC27" s="180" t="str">
        <f t="shared" si="41"/>
        <v>нд</v>
      </c>
      <c r="AD27" s="180" t="str">
        <f t="shared" si="41"/>
        <v>нд</v>
      </c>
      <c r="AE27" s="180" t="str">
        <f t="shared" si="41"/>
        <v>нд</v>
      </c>
      <c r="AF27" s="180" t="str">
        <f t="shared" si="41"/>
        <v>нд</v>
      </c>
      <c r="AG27" s="180" t="str">
        <f t="shared" si="41"/>
        <v>нд</v>
      </c>
      <c r="AH27" s="180" t="str">
        <f t="shared" ref="AH27:AU27" si="42">AH20</f>
        <v>нд</v>
      </c>
      <c r="AI27" s="180">
        <f t="shared" si="42"/>
        <v>18.2</v>
      </c>
      <c r="AJ27" s="180">
        <f t="shared" si="42"/>
        <v>5.7829999999999995</v>
      </c>
      <c r="AK27" s="180" t="str">
        <f t="shared" si="42"/>
        <v>нд</v>
      </c>
      <c r="AL27" s="180">
        <f t="shared" si="42"/>
        <v>10.48</v>
      </c>
      <c r="AM27" s="180" t="str">
        <f t="shared" si="42"/>
        <v>нд</v>
      </c>
      <c r="AN27" s="180" t="str">
        <f t="shared" si="42"/>
        <v>нд</v>
      </c>
      <c r="AO27" s="180" t="str">
        <f t="shared" si="42"/>
        <v>нд</v>
      </c>
      <c r="AP27" s="180" t="str">
        <f t="shared" si="42"/>
        <v>нд</v>
      </c>
      <c r="AQ27" s="180" t="str">
        <f t="shared" si="42"/>
        <v>нд</v>
      </c>
      <c r="AR27" s="180" t="str">
        <f t="shared" si="42"/>
        <v>нд</v>
      </c>
      <c r="AS27" s="180" t="str">
        <f t="shared" si="42"/>
        <v>нд</v>
      </c>
      <c r="AT27" s="180" t="str">
        <f t="shared" si="42"/>
        <v>нд</v>
      </c>
      <c r="AU27" s="180" t="str">
        <f t="shared" si="42"/>
        <v>нд</v>
      </c>
      <c r="AV27" s="180" t="str">
        <f t="shared" ref="AV27:BI27" si="43">AV20</f>
        <v>нд</v>
      </c>
      <c r="AW27" s="180">
        <f t="shared" si="43"/>
        <v>18.731000000000002</v>
      </c>
      <c r="AX27" s="180" t="str">
        <f t="shared" si="43"/>
        <v>нд</v>
      </c>
      <c r="AY27" s="180" t="str">
        <f t="shared" si="43"/>
        <v>нд</v>
      </c>
      <c r="AZ27" s="180">
        <f t="shared" si="43"/>
        <v>7.25</v>
      </c>
      <c r="BA27" s="180" t="str">
        <f t="shared" si="43"/>
        <v>нд</v>
      </c>
      <c r="BB27" s="180" t="str">
        <f t="shared" si="43"/>
        <v>нд</v>
      </c>
      <c r="BC27" s="180" t="str">
        <f t="shared" si="43"/>
        <v>нд</v>
      </c>
      <c r="BD27" s="180" t="str">
        <f t="shared" si="43"/>
        <v>нд</v>
      </c>
      <c r="BE27" s="180" t="str">
        <f t="shared" si="43"/>
        <v>нд</v>
      </c>
      <c r="BF27" s="180" t="str">
        <f t="shared" si="43"/>
        <v>нд</v>
      </c>
      <c r="BG27" s="180" t="str">
        <f t="shared" si="43"/>
        <v>нд</v>
      </c>
      <c r="BH27" s="180" t="str">
        <f t="shared" si="43"/>
        <v>нд</v>
      </c>
      <c r="BI27" s="180" t="str">
        <f t="shared" si="43"/>
        <v>нд</v>
      </c>
      <c r="BJ27" s="180" t="str">
        <f t="shared" ref="BJ27:BW27" si="44">BJ20</f>
        <v>нд</v>
      </c>
      <c r="BK27" s="180">
        <f t="shared" si="44"/>
        <v>19.088999999999999</v>
      </c>
      <c r="BL27" s="180">
        <f t="shared" si="44"/>
        <v>0.91</v>
      </c>
      <c r="BM27" s="180" t="str">
        <f t="shared" si="44"/>
        <v>нд</v>
      </c>
      <c r="BN27" s="180">
        <f t="shared" si="44"/>
        <v>13.870000000000001</v>
      </c>
      <c r="BO27" s="180" t="str">
        <f t="shared" si="44"/>
        <v>нд</v>
      </c>
      <c r="BP27" s="180" t="str">
        <f t="shared" si="44"/>
        <v>нд</v>
      </c>
      <c r="BQ27" s="180" t="str">
        <f t="shared" si="44"/>
        <v>нд</v>
      </c>
      <c r="BR27" s="180" t="str">
        <f t="shared" si="44"/>
        <v>нд</v>
      </c>
      <c r="BS27" s="180" t="str">
        <f t="shared" si="44"/>
        <v>нд</v>
      </c>
      <c r="BT27" s="180" t="str">
        <f t="shared" si="44"/>
        <v>нд</v>
      </c>
      <c r="BU27" s="180" t="str">
        <f t="shared" si="44"/>
        <v>нд</v>
      </c>
      <c r="BV27" s="180" t="str">
        <f t="shared" si="44"/>
        <v>нд</v>
      </c>
      <c r="BW27" s="180" t="str">
        <f t="shared" si="44"/>
        <v>нд</v>
      </c>
      <c r="BX27" s="180">
        <f t="shared" ref="BX27:CK27" si="45">BX20</f>
        <v>0</v>
      </c>
      <c r="BY27" s="180">
        <f t="shared" si="45"/>
        <v>92.056900000000013</v>
      </c>
      <c r="BZ27" s="180">
        <f t="shared" si="45"/>
        <v>12.553000000000003</v>
      </c>
      <c r="CA27" s="180">
        <f t="shared" si="45"/>
        <v>0</v>
      </c>
      <c r="CB27" s="180">
        <f t="shared" si="45"/>
        <v>39.58</v>
      </c>
      <c r="CC27" s="180">
        <f t="shared" si="45"/>
        <v>0</v>
      </c>
      <c r="CD27" s="180">
        <f t="shared" si="45"/>
        <v>0</v>
      </c>
      <c r="CE27" s="180">
        <f t="shared" si="45"/>
        <v>0</v>
      </c>
      <c r="CF27" s="180">
        <f t="shared" si="45"/>
        <v>0</v>
      </c>
      <c r="CG27" s="180">
        <f t="shared" si="45"/>
        <v>0</v>
      </c>
      <c r="CH27" s="180">
        <f t="shared" si="45"/>
        <v>0</v>
      </c>
      <c r="CI27" s="180">
        <f t="shared" si="45"/>
        <v>0</v>
      </c>
      <c r="CJ27" s="180">
        <f t="shared" si="45"/>
        <v>0</v>
      </c>
      <c r="CK27" s="180">
        <f t="shared" si="45"/>
        <v>0</v>
      </c>
      <c r="CL27" s="256"/>
    </row>
    <row r="28" spans="1:90" ht="31.5" x14ac:dyDescent="0.25">
      <c r="A28" s="236" t="s">
        <v>522</v>
      </c>
      <c r="B28" s="195" t="s">
        <v>697</v>
      </c>
      <c r="C28" s="168"/>
      <c r="D28" s="180" t="str">
        <f t="shared" ref="D28:E28" si="46">IF(AND(D29="нд",D29=D33,D33=D36,D36=D45),"нд",SUMIF(D29,"&gt;0",D29)+SUMIF(D33,"&gt;0",D33)+SUMIF(D36,"&gt;0",D36)+SUMIF(D45,"&gt;0",D45))</f>
        <v>нд</v>
      </c>
      <c r="E28" s="180" t="str">
        <f t="shared" si="46"/>
        <v>нд</v>
      </c>
      <c r="F28" s="180" t="str">
        <f t="shared" ref="F28:S28" si="47">IF(AND(F29="нд",F29=F33,F33=F36,F36=F45),"нд",SUMIF(F29,"&gt;0",F29)+SUMIF(F33,"&gt;0",F33)+SUMIF(F36,"&gt;0",F36)+SUMIF(F45,"&gt;0",F45))</f>
        <v>нд</v>
      </c>
      <c r="G28" s="180" t="str">
        <f t="shared" si="47"/>
        <v>нд</v>
      </c>
      <c r="H28" s="180" t="str">
        <f t="shared" si="47"/>
        <v>нд</v>
      </c>
      <c r="I28" s="180" t="str">
        <f t="shared" si="47"/>
        <v>нд</v>
      </c>
      <c r="J28" s="180" t="str">
        <f t="shared" si="47"/>
        <v>нд</v>
      </c>
      <c r="K28" s="180" t="str">
        <f t="shared" si="47"/>
        <v>нд</v>
      </c>
      <c r="L28" s="180" t="str">
        <f t="shared" si="47"/>
        <v>нд</v>
      </c>
      <c r="M28" s="180" t="str">
        <f t="shared" si="47"/>
        <v>нд</v>
      </c>
      <c r="N28" s="180" t="str">
        <f t="shared" si="47"/>
        <v>нд</v>
      </c>
      <c r="O28" s="180" t="str">
        <f t="shared" si="47"/>
        <v>нд</v>
      </c>
      <c r="P28" s="180" t="str">
        <f t="shared" si="47"/>
        <v>нд</v>
      </c>
      <c r="Q28" s="180" t="str">
        <f t="shared" si="47"/>
        <v>нд</v>
      </c>
      <c r="R28" s="180" t="str">
        <f t="shared" si="47"/>
        <v>нд</v>
      </c>
      <c r="S28" s="180" t="str">
        <f t="shared" si="47"/>
        <v>нд</v>
      </c>
      <c r="T28" s="180" t="str">
        <f t="shared" ref="T28:AG28" si="48">IF(AND(T29="нд",T29=T33,T33=T36,T36=T45),"нд",SUMIF(T29,"&gt;0",T29)+SUMIF(T33,"&gt;0",T33)+SUMIF(T36,"&gt;0",T36)+SUMIF(T45,"&gt;0",T45))</f>
        <v>нд</v>
      </c>
      <c r="U28" s="180" t="str">
        <f t="shared" si="48"/>
        <v>нд</v>
      </c>
      <c r="V28" s="180" t="str">
        <f t="shared" si="48"/>
        <v>нд</v>
      </c>
      <c r="W28" s="180" t="str">
        <f t="shared" si="48"/>
        <v>нд</v>
      </c>
      <c r="X28" s="180" t="str">
        <f t="shared" si="48"/>
        <v>нд</v>
      </c>
      <c r="Y28" s="180" t="str">
        <f t="shared" si="48"/>
        <v>нд</v>
      </c>
      <c r="Z28" s="180" t="str">
        <f t="shared" si="48"/>
        <v>нд</v>
      </c>
      <c r="AA28" s="180" t="str">
        <f t="shared" si="48"/>
        <v>нд</v>
      </c>
      <c r="AB28" s="180" t="str">
        <f t="shared" si="48"/>
        <v>нд</v>
      </c>
      <c r="AC28" s="180" t="str">
        <f t="shared" si="48"/>
        <v>нд</v>
      </c>
      <c r="AD28" s="180" t="str">
        <f t="shared" si="48"/>
        <v>нд</v>
      </c>
      <c r="AE28" s="180" t="str">
        <f t="shared" si="48"/>
        <v>нд</v>
      </c>
      <c r="AF28" s="180" t="str">
        <f t="shared" si="48"/>
        <v>нд</v>
      </c>
      <c r="AG28" s="180" t="str">
        <f t="shared" si="48"/>
        <v>нд</v>
      </c>
      <c r="AH28" s="180" t="str">
        <f t="shared" ref="AH28:AU28" si="49">IF(AND(AH29="нд",AH29=AH33,AH33=AH36,AH36=AH45),"нд",SUMIF(AH29,"&gt;0",AH29)+SUMIF(AH33,"&gt;0",AH33)+SUMIF(AH36,"&gt;0",AH36)+SUMIF(AH45,"&gt;0",AH45))</f>
        <v>нд</v>
      </c>
      <c r="AI28" s="180" t="str">
        <f t="shared" si="49"/>
        <v>нд</v>
      </c>
      <c r="AJ28" s="180" t="str">
        <f t="shared" si="49"/>
        <v>нд</v>
      </c>
      <c r="AK28" s="180" t="str">
        <f t="shared" si="49"/>
        <v>нд</v>
      </c>
      <c r="AL28" s="180" t="str">
        <f t="shared" si="49"/>
        <v>нд</v>
      </c>
      <c r="AM28" s="180" t="str">
        <f t="shared" si="49"/>
        <v>нд</v>
      </c>
      <c r="AN28" s="180" t="str">
        <f t="shared" si="49"/>
        <v>нд</v>
      </c>
      <c r="AO28" s="180" t="str">
        <f t="shared" si="49"/>
        <v>нд</v>
      </c>
      <c r="AP28" s="180" t="str">
        <f t="shared" si="49"/>
        <v>нд</v>
      </c>
      <c r="AQ28" s="180" t="str">
        <f t="shared" si="49"/>
        <v>нд</v>
      </c>
      <c r="AR28" s="180" t="str">
        <f t="shared" si="49"/>
        <v>нд</v>
      </c>
      <c r="AS28" s="180" t="str">
        <f t="shared" si="49"/>
        <v>нд</v>
      </c>
      <c r="AT28" s="180" t="str">
        <f t="shared" si="49"/>
        <v>нд</v>
      </c>
      <c r="AU28" s="180" t="str">
        <f t="shared" si="49"/>
        <v>нд</v>
      </c>
      <c r="AV28" s="180" t="str">
        <f t="shared" ref="AV28:BI28" si="50">IF(AND(AV29="нд",AV29=AV33,AV33=AV36,AV36=AV45),"нд",SUMIF(AV29,"&gt;0",AV29)+SUMIF(AV33,"&gt;0",AV33)+SUMIF(AV36,"&gt;0",AV36)+SUMIF(AV45,"&gt;0",AV45))</f>
        <v>нд</v>
      </c>
      <c r="AW28" s="180" t="str">
        <f t="shared" si="50"/>
        <v>нд</v>
      </c>
      <c r="AX28" s="180" t="str">
        <f t="shared" si="50"/>
        <v>нд</v>
      </c>
      <c r="AY28" s="180" t="str">
        <f t="shared" si="50"/>
        <v>нд</v>
      </c>
      <c r="AZ28" s="180" t="str">
        <f t="shared" si="50"/>
        <v>нд</v>
      </c>
      <c r="BA28" s="180" t="str">
        <f t="shared" si="50"/>
        <v>нд</v>
      </c>
      <c r="BB28" s="180" t="str">
        <f t="shared" si="50"/>
        <v>нд</v>
      </c>
      <c r="BC28" s="180" t="str">
        <f t="shared" si="50"/>
        <v>нд</v>
      </c>
      <c r="BD28" s="180" t="str">
        <f t="shared" si="50"/>
        <v>нд</v>
      </c>
      <c r="BE28" s="180" t="str">
        <f t="shared" si="50"/>
        <v>нд</v>
      </c>
      <c r="BF28" s="180" t="str">
        <f t="shared" si="50"/>
        <v>нд</v>
      </c>
      <c r="BG28" s="180" t="str">
        <f t="shared" si="50"/>
        <v>нд</v>
      </c>
      <c r="BH28" s="180" t="str">
        <f t="shared" si="50"/>
        <v>нд</v>
      </c>
      <c r="BI28" s="180" t="str">
        <f t="shared" si="50"/>
        <v>нд</v>
      </c>
      <c r="BJ28" s="180" t="str">
        <f t="shared" ref="BJ28:BW28" si="51">IF(AND(BJ29="нд",BJ29=BJ33,BJ33=BJ36,BJ36=BJ45),"нд",SUMIF(BJ29,"&gt;0",BJ29)+SUMIF(BJ33,"&gt;0",BJ33)+SUMIF(BJ36,"&gt;0",BJ36)+SUMIF(BJ45,"&gt;0",BJ45))</f>
        <v>нд</v>
      </c>
      <c r="BK28" s="180" t="str">
        <f t="shared" si="51"/>
        <v>нд</v>
      </c>
      <c r="BL28" s="180" t="str">
        <f t="shared" si="51"/>
        <v>нд</v>
      </c>
      <c r="BM28" s="180" t="str">
        <f t="shared" si="51"/>
        <v>нд</v>
      </c>
      <c r="BN28" s="180" t="str">
        <f t="shared" si="51"/>
        <v>нд</v>
      </c>
      <c r="BO28" s="180" t="str">
        <f t="shared" si="51"/>
        <v>нд</v>
      </c>
      <c r="BP28" s="180" t="str">
        <f t="shared" si="51"/>
        <v>нд</v>
      </c>
      <c r="BQ28" s="180" t="str">
        <f t="shared" si="51"/>
        <v>нд</v>
      </c>
      <c r="BR28" s="180" t="str">
        <f t="shared" si="51"/>
        <v>нд</v>
      </c>
      <c r="BS28" s="180" t="str">
        <f t="shared" si="51"/>
        <v>нд</v>
      </c>
      <c r="BT28" s="180" t="str">
        <f t="shared" si="51"/>
        <v>нд</v>
      </c>
      <c r="BU28" s="180" t="str">
        <f t="shared" si="51"/>
        <v>нд</v>
      </c>
      <c r="BV28" s="180" t="str">
        <f t="shared" si="51"/>
        <v>нд</v>
      </c>
      <c r="BW28" s="180" t="str">
        <f t="shared" si="51"/>
        <v>нд</v>
      </c>
      <c r="BX28" s="180" t="str">
        <f t="shared" ref="BX28:CK28" si="52">IF(AND(BX29="нд",BX29=BX33,BX33=BX36,BX36=BX45),"нд",SUMIF(BX29,"&gt;0",BX29)+SUMIF(BX33,"&gt;0",BX33)+SUMIF(BX36,"&gt;0",BX36)+SUMIF(BX45,"&gt;0",BX45))</f>
        <v>нд</v>
      </c>
      <c r="BY28" s="180" t="str">
        <f t="shared" si="52"/>
        <v>нд</v>
      </c>
      <c r="BZ28" s="180" t="str">
        <f t="shared" si="52"/>
        <v>нд</v>
      </c>
      <c r="CA28" s="180" t="str">
        <f t="shared" si="52"/>
        <v>нд</v>
      </c>
      <c r="CB28" s="180" t="str">
        <f t="shared" si="52"/>
        <v>нд</v>
      </c>
      <c r="CC28" s="180" t="str">
        <f t="shared" si="52"/>
        <v>нд</v>
      </c>
      <c r="CD28" s="180" t="str">
        <f t="shared" si="52"/>
        <v>нд</v>
      </c>
      <c r="CE28" s="180" t="str">
        <f t="shared" si="52"/>
        <v>нд</v>
      </c>
      <c r="CF28" s="180" t="str">
        <f t="shared" si="52"/>
        <v>нд</v>
      </c>
      <c r="CG28" s="180" t="str">
        <f t="shared" si="52"/>
        <v>нд</v>
      </c>
      <c r="CH28" s="180" t="str">
        <f t="shared" si="52"/>
        <v>нд</v>
      </c>
      <c r="CI28" s="180" t="str">
        <f t="shared" si="52"/>
        <v>нд</v>
      </c>
      <c r="CJ28" s="180" t="str">
        <f t="shared" si="52"/>
        <v>нд</v>
      </c>
      <c r="CK28" s="180" t="str">
        <f t="shared" si="52"/>
        <v>нд</v>
      </c>
      <c r="CL28" s="256"/>
    </row>
    <row r="29" spans="1:90" ht="47.25" x14ac:dyDescent="0.25">
      <c r="A29" s="236" t="s">
        <v>520</v>
      </c>
      <c r="B29" s="195" t="s">
        <v>698</v>
      </c>
      <c r="C29" s="168"/>
      <c r="D29" s="180" t="str">
        <f t="shared" ref="D29:E29" si="53">IF(AND(D30="нд",D30=D31,D31=D32),"нд",SUMIF(D30,"&gt;0",D30)+SUMIF(D31,"&gt;0",D31)+SUMIF(D32,"&gt;0",D32))</f>
        <v>нд</v>
      </c>
      <c r="E29" s="180" t="str">
        <f t="shared" si="53"/>
        <v>нд</v>
      </c>
      <c r="F29" s="180" t="str">
        <f t="shared" ref="F29:S29" si="54">IF(AND(F30="нд",F30=F31,F31=F32),"нд",SUMIF(F30,"&gt;0",F30)+SUMIF(F31,"&gt;0",F31)+SUMIF(F32,"&gt;0",F32))</f>
        <v>нд</v>
      </c>
      <c r="G29" s="180" t="str">
        <f t="shared" si="54"/>
        <v>нд</v>
      </c>
      <c r="H29" s="180" t="str">
        <f t="shared" si="54"/>
        <v>нд</v>
      </c>
      <c r="I29" s="180" t="str">
        <f t="shared" si="54"/>
        <v>нд</v>
      </c>
      <c r="J29" s="180" t="str">
        <f t="shared" si="54"/>
        <v>нд</v>
      </c>
      <c r="K29" s="180" t="str">
        <f t="shared" si="54"/>
        <v>нд</v>
      </c>
      <c r="L29" s="180" t="str">
        <f t="shared" si="54"/>
        <v>нд</v>
      </c>
      <c r="M29" s="180" t="str">
        <f t="shared" si="54"/>
        <v>нд</v>
      </c>
      <c r="N29" s="180" t="str">
        <f t="shared" si="54"/>
        <v>нд</v>
      </c>
      <c r="O29" s="180" t="str">
        <f t="shared" si="54"/>
        <v>нд</v>
      </c>
      <c r="P29" s="180" t="str">
        <f t="shared" si="54"/>
        <v>нд</v>
      </c>
      <c r="Q29" s="180" t="str">
        <f t="shared" si="54"/>
        <v>нд</v>
      </c>
      <c r="R29" s="180" t="str">
        <f t="shared" si="54"/>
        <v>нд</v>
      </c>
      <c r="S29" s="180" t="str">
        <f t="shared" si="54"/>
        <v>нд</v>
      </c>
      <c r="T29" s="180" t="str">
        <f t="shared" ref="T29:AG29" si="55">IF(AND(T30="нд",T30=T31,T31=T32),"нд",SUMIF(T30,"&gt;0",T30)+SUMIF(T31,"&gt;0",T31)+SUMIF(T32,"&gt;0",T32))</f>
        <v>нд</v>
      </c>
      <c r="U29" s="180" t="str">
        <f t="shared" si="55"/>
        <v>нд</v>
      </c>
      <c r="V29" s="180" t="str">
        <f t="shared" si="55"/>
        <v>нд</v>
      </c>
      <c r="W29" s="180" t="str">
        <f t="shared" si="55"/>
        <v>нд</v>
      </c>
      <c r="X29" s="180" t="str">
        <f t="shared" si="55"/>
        <v>нд</v>
      </c>
      <c r="Y29" s="180" t="str">
        <f t="shared" si="55"/>
        <v>нд</v>
      </c>
      <c r="Z29" s="180" t="str">
        <f t="shared" si="55"/>
        <v>нд</v>
      </c>
      <c r="AA29" s="180" t="str">
        <f t="shared" si="55"/>
        <v>нд</v>
      </c>
      <c r="AB29" s="180" t="str">
        <f t="shared" si="55"/>
        <v>нд</v>
      </c>
      <c r="AC29" s="180" t="str">
        <f t="shared" si="55"/>
        <v>нд</v>
      </c>
      <c r="AD29" s="180" t="str">
        <f t="shared" si="55"/>
        <v>нд</v>
      </c>
      <c r="AE29" s="180" t="str">
        <f t="shared" si="55"/>
        <v>нд</v>
      </c>
      <c r="AF29" s="180" t="str">
        <f t="shared" si="55"/>
        <v>нд</v>
      </c>
      <c r="AG29" s="180" t="str">
        <f t="shared" si="55"/>
        <v>нд</v>
      </c>
      <c r="AH29" s="180" t="str">
        <f t="shared" ref="AH29:AU29" si="56">IF(AND(AH30="нд",AH30=AH31,AH31=AH32),"нд",SUMIF(AH30,"&gt;0",AH30)+SUMIF(AH31,"&gt;0",AH31)+SUMIF(AH32,"&gt;0",AH32))</f>
        <v>нд</v>
      </c>
      <c r="AI29" s="180" t="str">
        <f t="shared" si="56"/>
        <v>нд</v>
      </c>
      <c r="AJ29" s="180" t="str">
        <f t="shared" si="56"/>
        <v>нд</v>
      </c>
      <c r="AK29" s="180" t="str">
        <f t="shared" si="56"/>
        <v>нд</v>
      </c>
      <c r="AL29" s="180" t="str">
        <f t="shared" si="56"/>
        <v>нд</v>
      </c>
      <c r="AM29" s="180" t="str">
        <f t="shared" si="56"/>
        <v>нд</v>
      </c>
      <c r="AN29" s="180" t="str">
        <f t="shared" si="56"/>
        <v>нд</v>
      </c>
      <c r="AO29" s="180" t="str">
        <f t="shared" si="56"/>
        <v>нд</v>
      </c>
      <c r="AP29" s="180" t="str">
        <f t="shared" si="56"/>
        <v>нд</v>
      </c>
      <c r="AQ29" s="180" t="str">
        <f t="shared" si="56"/>
        <v>нд</v>
      </c>
      <c r="AR29" s="180" t="str">
        <f t="shared" si="56"/>
        <v>нд</v>
      </c>
      <c r="AS29" s="180" t="str">
        <f t="shared" si="56"/>
        <v>нд</v>
      </c>
      <c r="AT29" s="180" t="str">
        <f t="shared" si="56"/>
        <v>нд</v>
      </c>
      <c r="AU29" s="180" t="str">
        <f t="shared" si="56"/>
        <v>нд</v>
      </c>
      <c r="AV29" s="180" t="str">
        <f t="shared" ref="AV29:BI29" si="57">IF(AND(AV30="нд",AV30=AV31,AV31=AV32),"нд",SUMIF(AV30,"&gt;0",AV30)+SUMIF(AV31,"&gt;0",AV31)+SUMIF(AV32,"&gt;0",AV32))</f>
        <v>нд</v>
      </c>
      <c r="AW29" s="180" t="str">
        <f t="shared" si="57"/>
        <v>нд</v>
      </c>
      <c r="AX29" s="180" t="str">
        <f t="shared" si="57"/>
        <v>нд</v>
      </c>
      <c r="AY29" s="180" t="str">
        <f t="shared" si="57"/>
        <v>нд</v>
      </c>
      <c r="AZ29" s="180" t="str">
        <f t="shared" si="57"/>
        <v>нд</v>
      </c>
      <c r="BA29" s="180" t="str">
        <f t="shared" si="57"/>
        <v>нд</v>
      </c>
      <c r="BB29" s="180" t="str">
        <f t="shared" si="57"/>
        <v>нд</v>
      </c>
      <c r="BC29" s="180" t="str">
        <f t="shared" si="57"/>
        <v>нд</v>
      </c>
      <c r="BD29" s="180" t="str">
        <f t="shared" si="57"/>
        <v>нд</v>
      </c>
      <c r="BE29" s="180" t="str">
        <f t="shared" si="57"/>
        <v>нд</v>
      </c>
      <c r="BF29" s="180" t="str">
        <f t="shared" si="57"/>
        <v>нд</v>
      </c>
      <c r="BG29" s="180" t="str">
        <f t="shared" si="57"/>
        <v>нд</v>
      </c>
      <c r="BH29" s="180" t="str">
        <f t="shared" si="57"/>
        <v>нд</v>
      </c>
      <c r="BI29" s="180" t="str">
        <f t="shared" si="57"/>
        <v>нд</v>
      </c>
      <c r="BJ29" s="180" t="str">
        <f t="shared" ref="BJ29:BW29" si="58">IF(AND(BJ30="нд",BJ30=BJ31,BJ31=BJ32),"нд",SUMIF(BJ30,"&gt;0",BJ30)+SUMIF(BJ31,"&gt;0",BJ31)+SUMIF(BJ32,"&gt;0",BJ32))</f>
        <v>нд</v>
      </c>
      <c r="BK29" s="180" t="str">
        <f t="shared" si="58"/>
        <v>нд</v>
      </c>
      <c r="BL29" s="180" t="str">
        <f t="shared" si="58"/>
        <v>нд</v>
      </c>
      <c r="BM29" s="180" t="str">
        <f t="shared" si="58"/>
        <v>нд</v>
      </c>
      <c r="BN29" s="180" t="str">
        <f t="shared" si="58"/>
        <v>нд</v>
      </c>
      <c r="BO29" s="180" t="str">
        <f t="shared" si="58"/>
        <v>нд</v>
      </c>
      <c r="BP29" s="180" t="str">
        <f t="shared" si="58"/>
        <v>нд</v>
      </c>
      <c r="BQ29" s="180" t="str">
        <f t="shared" si="58"/>
        <v>нд</v>
      </c>
      <c r="BR29" s="180" t="str">
        <f t="shared" si="58"/>
        <v>нд</v>
      </c>
      <c r="BS29" s="180" t="str">
        <f t="shared" si="58"/>
        <v>нд</v>
      </c>
      <c r="BT29" s="180" t="str">
        <f t="shared" si="58"/>
        <v>нд</v>
      </c>
      <c r="BU29" s="180" t="str">
        <f t="shared" si="58"/>
        <v>нд</v>
      </c>
      <c r="BV29" s="180" t="str">
        <f t="shared" si="58"/>
        <v>нд</v>
      </c>
      <c r="BW29" s="180" t="str">
        <f t="shared" si="58"/>
        <v>нд</v>
      </c>
      <c r="BX29" s="180" t="str">
        <f t="shared" ref="BX29:CK29" si="59">IF(AND(BX30="нд",BX30=BX31,BX31=BX32),"нд",SUMIF(BX30,"&gt;0",BX30)+SUMIF(BX31,"&gt;0",BX31)+SUMIF(BX32,"&gt;0",BX32))</f>
        <v>нд</v>
      </c>
      <c r="BY29" s="180" t="str">
        <f t="shared" si="59"/>
        <v>нд</v>
      </c>
      <c r="BZ29" s="180" t="str">
        <f t="shared" si="59"/>
        <v>нд</v>
      </c>
      <c r="CA29" s="180" t="str">
        <f t="shared" si="59"/>
        <v>нд</v>
      </c>
      <c r="CB29" s="180" t="str">
        <f t="shared" si="59"/>
        <v>нд</v>
      </c>
      <c r="CC29" s="180" t="str">
        <f t="shared" si="59"/>
        <v>нд</v>
      </c>
      <c r="CD29" s="180" t="str">
        <f t="shared" si="59"/>
        <v>нд</v>
      </c>
      <c r="CE29" s="180" t="str">
        <f t="shared" si="59"/>
        <v>нд</v>
      </c>
      <c r="CF29" s="180" t="str">
        <f t="shared" si="59"/>
        <v>нд</v>
      </c>
      <c r="CG29" s="180" t="str">
        <f t="shared" si="59"/>
        <v>нд</v>
      </c>
      <c r="CH29" s="180" t="str">
        <f t="shared" si="59"/>
        <v>нд</v>
      </c>
      <c r="CI29" s="180" t="str">
        <f t="shared" si="59"/>
        <v>нд</v>
      </c>
      <c r="CJ29" s="180" t="str">
        <f t="shared" si="59"/>
        <v>нд</v>
      </c>
      <c r="CK29" s="180" t="str">
        <f t="shared" si="59"/>
        <v>нд</v>
      </c>
      <c r="CL29" s="256"/>
    </row>
    <row r="30" spans="1:90" ht="78.75" x14ac:dyDescent="0.25">
      <c r="A30" s="236" t="s">
        <v>519</v>
      </c>
      <c r="B30" s="195" t="s">
        <v>699</v>
      </c>
      <c r="C30" s="168"/>
      <c r="D30" s="180" t="s">
        <v>440</v>
      </c>
      <c r="E30" s="180" t="s">
        <v>440</v>
      </c>
      <c r="F30" s="180" t="s">
        <v>440</v>
      </c>
      <c r="G30" s="180" t="s">
        <v>440</v>
      </c>
      <c r="H30" s="180" t="s">
        <v>440</v>
      </c>
      <c r="I30" s="180" t="s">
        <v>440</v>
      </c>
      <c r="J30" s="180" t="s">
        <v>440</v>
      </c>
      <c r="K30" s="180" t="s">
        <v>440</v>
      </c>
      <c r="L30" s="180" t="s">
        <v>440</v>
      </c>
      <c r="M30" s="180" t="s">
        <v>440</v>
      </c>
      <c r="N30" s="180" t="s">
        <v>440</v>
      </c>
      <c r="O30" s="180" t="s">
        <v>440</v>
      </c>
      <c r="P30" s="180" t="s">
        <v>440</v>
      </c>
      <c r="Q30" s="180" t="s">
        <v>440</v>
      </c>
      <c r="R30" s="180" t="s">
        <v>440</v>
      </c>
      <c r="S30" s="180" t="s">
        <v>440</v>
      </c>
      <c r="T30" s="180" t="s">
        <v>440</v>
      </c>
      <c r="U30" s="180" t="s">
        <v>440</v>
      </c>
      <c r="V30" s="180" t="s">
        <v>440</v>
      </c>
      <c r="W30" s="180" t="s">
        <v>440</v>
      </c>
      <c r="X30" s="180" t="s">
        <v>440</v>
      </c>
      <c r="Y30" s="180" t="s">
        <v>440</v>
      </c>
      <c r="Z30" s="180" t="s">
        <v>440</v>
      </c>
      <c r="AA30" s="180" t="s">
        <v>440</v>
      </c>
      <c r="AB30" s="180" t="s">
        <v>440</v>
      </c>
      <c r="AC30" s="180" t="s">
        <v>440</v>
      </c>
      <c r="AD30" s="180" t="s">
        <v>440</v>
      </c>
      <c r="AE30" s="180" t="s">
        <v>440</v>
      </c>
      <c r="AF30" s="180" t="s">
        <v>440</v>
      </c>
      <c r="AG30" s="180" t="s">
        <v>440</v>
      </c>
      <c r="AH30" s="180" t="s">
        <v>440</v>
      </c>
      <c r="AI30" s="180" t="s">
        <v>440</v>
      </c>
      <c r="AJ30" s="180" t="s">
        <v>440</v>
      </c>
      <c r="AK30" s="180" t="s">
        <v>440</v>
      </c>
      <c r="AL30" s="180" t="s">
        <v>440</v>
      </c>
      <c r="AM30" s="180" t="s">
        <v>440</v>
      </c>
      <c r="AN30" s="180" t="s">
        <v>440</v>
      </c>
      <c r="AO30" s="180" t="s">
        <v>440</v>
      </c>
      <c r="AP30" s="180" t="s">
        <v>440</v>
      </c>
      <c r="AQ30" s="180" t="s">
        <v>440</v>
      </c>
      <c r="AR30" s="180" t="s">
        <v>440</v>
      </c>
      <c r="AS30" s="180" t="s">
        <v>440</v>
      </c>
      <c r="AT30" s="180" t="s">
        <v>440</v>
      </c>
      <c r="AU30" s="180" t="s">
        <v>440</v>
      </c>
      <c r="AV30" s="180" t="s">
        <v>440</v>
      </c>
      <c r="AW30" s="180" t="s">
        <v>440</v>
      </c>
      <c r="AX30" s="180" t="s">
        <v>440</v>
      </c>
      <c r="AY30" s="180" t="s">
        <v>440</v>
      </c>
      <c r="AZ30" s="180" t="s">
        <v>440</v>
      </c>
      <c r="BA30" s="180" t="s">
        <v>440</v>
      </c>
      <c r="BB30" s="180" t="s">
        <v>440</v>
      </c>
      <c r="BC30" s="180" t="s">
        <v>440</v>
      </c>
      <c r="BD30" s="180" t="s">
        <v>440</v>
      </c>
      <c r="BE30" s="180" t="s">
        <v>440</v>
      </c>
      <c r="BF30" s="180" t="s">
        <v>440</v>
      </c>
      <c r="BG30" s="180" t="s">
        <v>440</v>
      </c>
      <c r="BH30" s="180" t="s">
        <v>440</v>
      </c>
      <c r="BI30" s="180" t="s">
        <v>440</v>
      </c>
      <c r="BJ30" s="180" t="s">
        <v>440</v>
      </c>
      <c r="BK30" s="180" t="s">
        <v>440</v>
      </c>
      <c r="BL30" s="180" t="s">
        <v>440</v>
      </c>
      <c r="BM30" s="180" t="s">
        <v>440</v>
      </c>
      <c r="BN30" s="180" t="s">
        <v>440</v>
      </c>
      <c r="BO30" s="180" t="s">
        <v>440</v>
      </c>
      <c r="BP30" s="180" t="s">
        <v>440</v>
      </c>
      <c r="BQ30" s="180" t="s">
        <v>440</v>
      </c>
      <c r="BR30" s="180" t="s">
        <v>440</v>
      </c>
      <c r="BS30" s="180" t="s">
        <v>440</v>
      </c>
      <c r="BT30" s="180" t="s">
        <v>440</v>
      </c>
      <c r="BU30" s="180" t="s">
        <v>440</v>
      </c>
      <c r="BV30" s="180" t="s">
        <v>440</v>
      </c>
      <c r="BW30" s="180" t="s">
        <v>440</v>
      </c>
      <c r="BX30" s="180" t="s">
        <v>440</v>
      </c>
      <c r="BY30" s="180" t="s">
        <v>440</v>
      </c>
      <c r="BZ30" s="180" t="s">
        <v>440</v>
      </c>
      <c r="CA30" s="180" t="s">
        <v>440</v>
      </c>
      <c r="CB30" s="180" t="s">
        <v>440</v>
      </c>
      <c r="CC30" s="180" t="s">
        <v>440</v>
      </c>
      <c r="CD30" s="180" t="s">
        <v>440</v>
      </c>
      <c r="CE30" s="180" t="s">
        <v>440</v>
      </c>
      <c r="CF30" s="180" t="s">
        <v>440</v>
      </c>
      <c r="CG30" s="180" t="s">
        <v>440</v>
      </c>
      <c r="CH30" s="180" t="s">
        <v>440</v>
      </c>
      <c r="CI30" s="180" t="s">
        <v>440</v>
      </c>
      <c r="CJ30" s="180" t="s">
        <v>440</v>
      </c>
      <c r="CK30" s="180" t="s">
        <v>440</v>
      </c>
      <c r="CL30" s="256"/>
    </row>
    <row r="31" spans="1:90" ht="78.75" x14ac:dyDescent="0.25">
      <c r="A31" s="236" t="s">
        <v>518</v>
      </c>
      <c r="B31" s="195" t="s">
        <v>700</v>
      </c>
      <c r="C31" s="168"/>
      <c r="D31" s="180" t="s">
        <v>440</v>
      </c>
      <c r="E31" s="180" t="s">
        <v>440</v>
      </c>
      <c r="F31" s="180" t="s">
        <v>440</v>
      </c>
      <c r="G31" s="180" t="s">
        <v>440</v>
      </c>
      <c r="H31" s="180" t="s">
        <v>440</v>
      </c>
      <c r="I31" s="180" t="s">
        <v>440</v>
      </c>
      <c r="J31" s="180" t="s">
        <v>440</v>
      </c>
      <c r="K31" s="180" t="s">
        <v>440</v>
      </c>
      <c r="L31" s="180" t="s">
        <v>440</v>
      </c>
      <c r="M31" s="180" t="s">
        <v>440</v>
      </c>
      <c r="N31" s="180" t="s">
        <v>440</v>
      </c>
      <c r="O31" s="180" t="s">
        <v>440</v>
      </c>
      <c r="P31" s="180" t="s">
        <v>440</v>
      </c>
      <c r="Q31" s="180" t="s">
        <v>440</v>
      </c>
      <c r="R31" s="180" t="s">
        <v>440</v>
      </c>
      <c r="S31" s="180" t="s">
        <v>440</v>
      </c>
      <c r="T31" s="180" t="s">
        <v>440</v>
      </c>
      <c r="U31" s="180" t="s">
        <v>440</v>
      </c>
      <c r="V31" s="180" t="s">
        <v>440</v>
      </c>
      <c r="W31" s="180" t="s">
        <v>440</v>
      </c>
      <c r="X31" s="180" t="s">
        <v>440</v>
      </c>
      <c r="Y31" s="180" t="s">
        <v>440</v>
      </c>
      <c r="Z31" s="180" t="s">
        <v>440</v>
      </c>
      <c r="AA31" s="180" t="s">
        <v>440</v>
      </c>
      <c r="AB31" s="180" t="s">
        <v>440</v>
      </c>
      <c r="AC31" s="180" t="s">
        <v>440</v>
      </c>
      <c r="AD31" s="180" t="s">
        <v>440</v>
      </c>
      <c r="AE31" s="180" t="s">
        <v>440</v>
      </c>
      <c r="AF31" s="180" t="s">
        <v>440</v>
      </c>
      <c r="AG31" s="180" t="s">
        <v>440</v>
      </c>
      <c r="AH31" s="180" t="s">
        <v>440</v>
      </c>
      <c r="AI31" s="180" t="s">
        <v>440</v>
      </c>
      <c r="AJ31" s="180" t="s">
        <v>440</v>
      </c>
      <c r="AK31" s="180" t="s">
        <v>440</v>
      </c>
      <c r="AL31" s="180" t="s">
        <v>440</v>
      </c>
      <c r="AM31" s="180" t="s">
        <v>440</v>
      </c>
      <c r="AN31" s="180" t="s">
        <v>440</v>
      </c>
      <c r="AO31" s="180" t="s">
        <v>440</v>
      </c>
      <c r="AP31" s="180" t="s">
        <v>440</v>
      </c>
      <c r="AQ31" s="180" t="s">
        <v>440</v>
      </c>
      <c r="AR31" s="180" t="s">
        <v>440</v>
      </c>
      <c r="AS31" s="180" t="s">
        <v>440</v>
      </c>
      <c r="AT31" s="180" t="s">
        <v>440</v>
      </c>
      <c r="AU31" s="180" t="s">
        <v>440</v>
      </c>
      <c r="AV31" s="180" t="s">
        <v>440</v>
      </c>
      <c r="AW31" s="180" t="s">
        <v>440</v>
      </c>
      <c r="AX31" s="180" t="s">
        <v>440</v>
      </c>
      <c r="AY31" s="180" t="s">
        <v>440</v>
      </c>
      <c r="AZ31" s="180" t="s">
        <v>440</v>
      </c>
      <c r="BA31" s="180" t="s">
        <v>440</v>
      </c>
      <c r="BB31" s="180" t="s">
        <v>440</v>
      </c>
      <c r="BC31" s="180" t="s">
        <v>440</v>
      </c>
      <c r="BD31" s="180" t="s">
        <v>440</v>
      </c>
      <c r="BE31" s="180" t="s">
        <v>440</v>
      </c>
      <c r="BF31" s="180" t="s">
        <v>440</v>
      </c>
      <c r="BG31" s="180" t="s">
        <v>440</v>
      </c>
      <c r="BH31" s="180" t="s">
        <v>440</v>
      </c>
      <c r="BI31" s="180" t="s">
        <v>440</v>
      </c>
      <c r="BJ31" s="180" t="s">
        <v>440</v>
      </c>
      <c r="BK31" s="180" t="s">
        <v>440</v>
      </c>
      <c r="BL31" s="180" t="s">
        <v>440</v>
      </c>
      <c r="BM31" s="180" t="s">
        <v>440</v>
      </c>
      <c r="BN31" s="180" t="s">
        <v>440</v>
      </c>
      <c r="BO31" s="180" t="s">
        <v>440</v>
      </c>
      <c r="BP31" s="180" t="s">
        <v>440</v>
      </c>
      <c r="BQ31" s="180" t="s">
        <v>440</v>
      </c>
      <c r="BR31" s="180" t="s">
        <v>440</v>
      </c>
      <c r="BS31" s="180" t="s">
        <v>440</v>
      </c>
      <c r="BT31" s="180" t="s">
        <v>440</v>
      </c>
      <c r="BU31" s="180" t="s">
        <v>440</v>
      </c>
      <c r="BV31" s="180" t="s">
        <v>440</v>
      </c>
      <c r="BW31" s="180" t="s">
        <v>440</v>
      </c>
      <c r="BX31" s="180" t="s">
        <v>440</v>
      </c>
      <c r="BY31" s="180" t="s">
        <v>440</v>
      </c>
      <c r="BZ31" s="180" t="s">
        <v>440</v>
      </c>
      <c r="CA31" s="180" t="s">
        <v>440</v>
      </c>
      <c r="CB31" s="180" t="s">
        <v>440</v>
      </c>
      <c r="CC31" s="180" t="s">
        <v>440</v>
      </c>
      <c r="CD31" s="180" t="s">
        <v>440</v>
      </c>
      <c r="CE31" s="180" t="s">
        <v>440</v>
      </c>
      <c r="CF31" s="180" t="s">
        <v>440</v>
      </c>
      <c r="CG31" s="180" t="s">
        <v>440</v>
      </c>
      <c r="CH31" s="180" t="s">
        <v>440</v>
      </c>
      <c r="CI31" s="180" t="s">
        <v>440</v>
      </c>
      <c r="CJ31" s="180" t="s">
        <v>440</v>
      </c>
      <c r="CK31" s="180" t="s">
        <v>440</v>
      </c>
      <c r="CL31" s="256"/>
    </row>
    <row r="32" spans="1:90" ht="63" x14ac:dyDescent="0.25">
      <c r="A32" s="236" t="s">
        <v>517</v>
      </c>
      <c r="B32" s="195" t="s">
        <v>701</v>
      </c>
      <c r="C32" s="168"/>
      <c r="D32" s="180" t="s">
        <v>440</v>
      </c>
      <c r="E32" s="180" t="s">
        <v>440</v>
      </c>
      <c r="F32" s="180" t="s">
        <v>440</v>
      </c>
      <c r="G32" s="180" t="s">
        <v>440</v>
      </c>
      <c r="H32" s="180" t="s">
        <v>440</v>
      </c>
      <c r="I32" s="180" t="s">
        <v>440</v>
      </c>
      <c r="J32" s="180" t="s">
        <v>440</v>
      </c>
      <c r="K32" s="180" t="s">
        <v>440</v>
      </c>
      <c r="L32" s="180" t="s">
        <v>440</v>
      </c>
      <c r="M32" s="180" t="s">
        <v>440</v>
      </c>
      <c r="N32" s="180" t="s">
        <v>440</v>
      </c>
      <c r="O32" s="180" t="s">
        <v>440</v>
      </c>
      <c r="P32" s="180" t="s">
        <v>440</v>
      </c>
      <c r="Q32" s="180" t="s">
        <v>440</v>
      </c>
      <c r="R32" s="180" t="s">
        <v>440</v>
      </c>
      <c r="S32" s="180" t="s">
        <v>440</v>
      </c>
      <c r="T32" s="180" t="s">
        <v>440</v>
      </c>
      <c r="U32" s="180" t="s">
        <v>440</v>
      </c>
      <c r="V32" s="180" t="s">
        <v>440</v>
      </c>
      <c r="W32" s="180" t="s">
        <v>440</v>
      </c>
      <c r="X32" s="180" t="s">
        <v>440</v>
      </c>
      <c r="Y32" s="180" t="s">
        <v>440</v>
      </c>
      <c r="Z32" s="180" t="s">
        <v>440</v>
      </c>
      <c r="AA32" s="180" t="s">
        <v>440</v>
      </c>
      <c r="AB32" s="180" t="s">
        <v>440</v>
      </c>
      <c r="AC32" s="180" t="s">
        <v>440</v>
      </c>
      <c r="AD32" s="180" t="s">
        <v>440</v>
      </c>
      <c r="AE32" s="180" t="s">
        <v>440</v>
      </c>
      <c r="AF32" s="180" t="s">
        <v>440</v>
      </c>
      <c r="AG32" s="180" t="s">
        <v>440</v>
      </c>
      <c r="AH32" s="180" t="s">
        <v>440</v>
      </c>
      <c r="AI32" s="180" t="s">
        <v>440</v>
      </c>
      <c r="AJ32" s="180" t="s">
        <v>440</v>
      </c>
      <c r="AK32" s="180" t="s">
        <v>440</v>
      </c>
      <c r="AL32" s="180" t="s">
        <v>440</v>
      </c>
      <c r="AM32" s="180" t="s">
        <v>440</v>
      </c>
      <c r="AN32" s="180" t="s">
        <v>440</v>
      </c>
      <c r="AO32" s="180" t="s">
        <v>440</v>
      </c>
      <c r="AP32" s="180" t="s">
        <v>440</v>
      </c>
      <c r="AQ32" s="180" t="s">
        <v>440</v>
      </c>
      <c r="AR32" s="180" t="s">
        <v>440</v>
      </c>
      <c r="AS32" s="180" t="s">
        <v>440</v>
      </c>
      <c r="AT32" s="180" t="s">
        <v>440</v>
      </c>
      <c r="AU32" s="180" t="s">
        <v>440</v>
      </c>
      <c r="AV32" s="180" t="s">
        <v>440</v>
      </c>
      <c r="AW32" s="180" t="s">
        <v>440</v>
      </c>
      <c r="AX32" s="180" t="s">
        <v>440</v>
      </c>
      <c r="AY32" s="180" t="s">
        <v>440</v>
      </c>
      <c r="AZ32" s="180" t="s">
        <v>440</v>
      </c>
      <c r="BA32" s="180" t="s">
        <v>440</v>
      </c>
      <c r="BB32" s="180" t="s">
        <v>440</v>
      </c>
      <c r="BC32" s="180" t="s">
        <v>440</v>
      </c>
      <c r="BD32" s="180" t="s">
        <v>440</v>
      </c>
      <c r="BE32" s="180" t="s">
        <v>440</v>
      </c>
      <c r="BF32" s="180" t="s">
        <v>440</v>
      </c>
      <c r="BG32" s="180" t="s">
        <v>440</v>
      </c>
      <c r="BH32" s="180" t="s">
        <v>440</v>
      </c>
      <c r="BI32" s="180" t="s">
        <v>440</v>
      </c>
      <c r="BJ32" s="180" t="s">
        <v>440</v>
      </c>
      <c r="BK32" s="180" t="s">
        <v>440</v>
      </c>
      <c r="BL32" s="180" t="s">
        <v>440</v>
      </c>
      <c r="BM32" s="180" t="s">
        <v>440</v>
      </c>
      <c r="BN32" s="180" t="s">
        <v>440</v>
      </c>
      <c r="BO32" s="180" t="s">
        <v>440</v>
      </c>
      <c r="BP32" s="180" t="s">
        <v>440</v>
      </c>
      <c r="BQ32" s="180" t="s">
        <v>440</v>
      </c>
      <c r="BR32" s="180" t="s">
        <v>440</v>
      </c>
      <c r="BS32" s="180" t="s">
        <v>440</v>
      </c>
      <c r="BT32" s="180" t="s">
        <v>440</v>
      </c>
      <c r="BU32" s="180" t="s">
        <v>440</v>
      </c>
      <c r="BV32" s="180" t="s">
        <v>440</v>
      </c>
      <c r="BW32" s="180" t="s">
        <v>440</v>
      </c>
      <c r="BX32" s="180" t="s">
        <v>440</v>
      </c>
      <c r="BY32" s="180" t="s">
        <v>440</v>
      </c>
      <c r="BZ32" s="180" t="s">
        <v>440</v>
      </c>
      <c r="CA32" s="180" t="s">
        <v>440</v>
      </c>
      <c r="CB32" s="180" t="s">
        <v>440</v>
      </c>
      <c r="CC32" s="180" t="s">
        <v>440</v>
      </c>
      <c r="CD32" s="180" t="s">
        <v>440</v>
      </c>
      <c r="CE32" s="180" t="s">
        <v>440</v>
      </c>
      <c r="CF32" s="180" t="s">
        <v>440</v>
      </c>
      <c r="CG32" s="180" t="s">
        <v>440</v>
      </c>
      <c r="CH32" s="180" t="s">
        <v>440</v>
      </c>
      <c r="CI32" s="180" t="s">
        <v>440</v>
      </c>
      <c r="CJ32" s="180" t="s">
        <v>440</v>
      </c>
      <c r="CK32" s="180" t="s">
        <v>440</v>
      </c>
      <c r="CL32" s="256"/>
    </row>
    <row r="33" spans="1:90" ht="47.25" x14ac:dyDescent="0.25">
      <c r="A33" s="236" t="s">
        <v>515</v>
      </c>
      <c r="B33" s="195" t="s">
        <v>702</v>
      </c>
      <c r="C33" s="168"/>
      <c r="D33" s="253" t="str">
        <f>IF((COUNTIF(D34:D35,"нд"))=(COUNTA(D34:D35)),"нд",SUMIF(D34:D35,"&gt;0",D34:D35))</f>
        <v>нд</v>
      </c>
      <c r="E33" s="253" t="str">
        <f>IF((COUNTIF(E34:E35,"нд"))=(COUNTA(E34:E35)),"нд",SUMIF(E34:E35,"&gt;0",E34:E35))</f>
        <v>нд</v>
      </c>
      <c r="F33" s="253" t="str">
        <f t="shared" ref="F33:BQ33" si="60">IF((COUNTIF(F34:F35,"нд"))=(COUNTA(F34:F35)),"нд",SUMIF(F34:F35,"&gt;0",F34:F35))</f>
        <v>нд</v>
      </c>
      <c r="G33" s="253" t="str">
        <f t="shared" si="60"/>
        <v>нд</v>
      </c>
      <c r="H33" s="253" t="str">
        <f t="shared" si="60"/>
        <v>нд</v>
      </c>
      <c r="I33" s="253" t="str">
        <f t="shared" si="60"/>
        <v>нд</v>
      </c>
      <c r="J33" s="253" t="str">
        <f t="shared" si="60"/>
        <v>нд</v>
      </c>
      <c r="K33" s="253" t="str">
        <f t="shared" si="60"/>
        <v>нд</v>
      </c>
      <c r="L33" s="253" t="str">
        <f t="shared" si="60"/>
        <v>нд</v>
      </c>
      <c r="M33" s="253" t="str">
        <f t="shared" si="60"/>
        <v>нд</v>
      </c>
      <c r="N33" s="253" t="str">
        <f t="shared" si="60"/>
        <v>нд</v>
      </c>
      <c r="O33" s="253" t="str">
        <f t="shared" si="60"/>
        <v>нд</v>
      </c>
      <c r="P33" s="253" t="str">
        <f t="shared" si="60"/>
        <v>нд</v>
      </c>
      <c r="Q33" s="253" t="str">
        <f t="shared" si="60"/>
        <v>нд</v>
      </c>
      <c r="R33" s="253" t="str">
        <f t="shared" si="60"/>
        <v>нд</v>
      </c>
      <c r="S33" s="253" t="str">
        <f t="shared" si="60"/>
        <v>нд</v>
      </c>
      <c r="T33" s="253" t="str">
        <f t="shared" si="60"/>
        <v>нд</v>
      </c>
      <c r="U33" s="253" t="str">
        <f t="shared" si="60"/>
        <v>нд</v>
      </c>
      <c r="V33" s="253" t="str">
        <f t="shared" si="60"/>
        <v>нд</v>
      </c>
      <c r="W33" s="253" t="str">
        <f t="shared" si="60"/>
        <v>нд</v>
      </c>
      <c r="X33" s="253" t="str">
        <f t="shared" si="60"/>
        <v>нд</v>
      </c>
      <c r="Y33" s="253" t="str">
        <f t="shared" si="60"/>
        <v>нд</v>
      </c>
      <c r="Z33" s="253" t="str">
        <f t="shared" si="60"/>
        <v>нд</v>
      </c>
      <c r="AA33" s="253" t="str">
        <f t="shared" si="60"/>
        <v>нд</v>
      </c>
      <c r="AB33" s="253" t="str">
        <f t="shared" si="60"/>
        <v>нд</v>
      </c>
      <c r="AC33" s="253" t="str">
        <f t="shared" si="60"/>
        <v>нд</v>
      </c>
      <c r="AD33" s="253" t="str">
        <f t="shared" si="60"/>
        <v>нд</v>
      </c>
      <c r="AE33" s="253" t="str">
        <f t="shared" si="60"/>
        <v>нд</v>
      </c>
      <c r="AF33" s="253" t="str">
        <f t="shared" si="60"/>
        <v>нд</v>
      </c>
      <c r="AG33" s="253" t="str">
        <f t="shared" si="60"/>
        <v>нд</v>
      </c>
      <c r="AH33" s="253" t="str">
        <f t="shared" si="60"/>
        <v>нд</v>
      </c>
      <c r="AI33" s="253" t="str">
        <f t="shared" si="60"/>
        <v>нд</v>
      </c>
      <c r="AJ33" s="253" t="str">
        <f t="shared" si="60"/>
        <v>нд</v>
      </c>
      <c r="AK33" s="253" t="str">
        <f t="shared" si="60"/>
        <v>нд</v>
      </c>
      <c r="AL33" s="253" t="str">
        <f t="shared" si="60"/>
        <v>нд</v>
      </c>
      <c r="AM33" s="253" t="str">
        <f t="shared" si="60"/>
        <v>нд</v>
      </c>
      <c r="AN33" s="253" t="str">
        <f t="shared" si="60"/>
        <v>нд</v>
      </c>
      <c r="AO33" s="253" t="str">
        <f t="shared" si="60"/>
        <v>нд</v>
      </c>
      <c r="AP33" s="253" t="str">
        <f t="shared" si="60"/>
        <v>нд</v>
      </c>
      <c r="AQ33" s="253" t="str">
        <f t="shared" si="60"/>
        <v>нд</v>
      </c>
      <c r="AR33" s="253" t="str">
        <f t="shared" si="60"/>
        <v>нд</v>
      </c>
      <c r="AS33" s="253" t="str">
        <f t="shared" si="60"/>
        <v>нд</v>
      </c>
      <c r="AT33" s="253" t="str">
        <f t="shared" si="60"/>
        <v>нд</v>
      </c>
      <c r="AU33" s="253" t="str">
        <f t="shared" si="60"/>
        <v>нд</v>
      </c>
      <c r="AV33" s="253" t="str">
        <f t="shared" si="60"/>
        <v>нд</v>
      </c>
      <c r="AW33" s="253" t="str">
        <f t="shared" si="60"/>
        <v>нд</v>
      </c>
      <c r="AX33" s="253" t="str">
        <f t="shared" si="60"/>
        <v>нд</v>
      </c>
      <c r="AY33" s="253" t="str">
        <f t="shared" si="60"/>
        <v>нд</v>
      </c>
      <c r="AZ33" s="253" t="str">
        <f t="shared" si="60"/>
        <v>нд</v>
      </c>
      <c r="BA33" s="253" t="str">
        <f t="shared" si="60"/>
        <v>нд</v>
      </c>
      <c r="BB33" s="253" t="str">
        <f t="shared" si="60"/>
        <v>нд</v>
      </c>
      <c r="BC33" s="253" t="str">
        <f t="shared" si="60"/>
        <v>нд</v>
      </c>
      <c r="BD33" s="253" t="str">
        <f t="shared" si="60"/>
        <v>нд</v>
      </c>
      <c r="BE33" s="253" t="str">
        <f t="shared" si="60"/>
        <v>нд</v>
      </c>
      <c r="BF33" s="253" t="str">
        <f t="shared" si="60"/>
        <v>нд</v>
      </c>
      <c r="BG33" s="253" t="str">
        <f t="shared" si="60"/>
        <v>нд</v>
      </c>
      <c r="BH33" s="253" t="str">
        <f t="shared" si="60"/>
        <v>нд</v>
      </c>
      <c r="BI33" s="253" t="str">
        <f t="shared" si="60"/>
        <v>нд</v>
      </c>
      <c r="BJ33" s="253" t="str">
        <f t="shared" si="60"/>
        <v>нд</v>
      </c>
      <c r="BK33" s="253" t="str">
        <f t="shared" si="60"/>
        <v>нд</v>
      </c>
      <c r="BL33" s="253" t="str">
        <f t="shared" si="60"/>
        <v>нд</v>
      </c>
      <c r="BM33" s="253" t="str">
        <f t="shared" si="60"/>
        <v>нд</v>
      </c>
      <c r="BN33" s="253" t="str">
        <f t="shared" si="60"/>
        <v>нд</v>
      </c>
      <c r="BO33" s="253" t="str">
        <f t="shared" si="60"/>
        <v>нд</v>
      </c>
      <c r="BP33" s="253" t="str">
        <f t="shared" si="60"/>
        <v>нд</v>
      </c>
      <c r="BQ33" s="253" t="str">
        <f t="shared" si="60"/>
        <v>нд</v>
      </c>
      <c r="BR33" s="253" t="str">
        <f t="shared" ref="BR33:CK33" si="61">IF((COUNTIF(BR34:BR35,"нд"))=(COUNTA(BR34:BR35)),"нд",SUMIF(BR34:BR35,"&gt;0",BR34:BR35))</f>
        <v>нд</v>
      </c>
      <c r="BS33" s="253" t="str">
        <f t="shared" si="61"/>
        <v>нд</v>
      </c>
      <c r="BT33" s="253" t="str">
        <f t="shared" si="61"/>
        <v>нд</v>
      </c>
      <c r="BU33" s="253" t="str">
        <f t="shared" si="61"/>
        <v>нд</v>
      </c>
      <c r="BV33" s="253" t="str">
        <f t="shared" si="61"/>
        <v>нд</v>
      </c>
      <c r="BW33" s="253" t="str">
        <f t="shared" si="61"/>
        <v>нд</v>
      </c>
      <c r="BX33" s="253" t="str">
        <f t="shared" si="61"/>
        <v>нд</v>
      </c>
      <c r="BY33" s="253" t="str">
        <f t="shared" si="61"/>
        <v>нд</v>
      </c>
      <c r="BZ33" s="253" t="str">
        <f t="shared" si="61"/>
        <v>нд</v>
      </c>
      <c r="CA33" s="253" t="str">
        <f t="shared" si="61"/>
        <v>нд</v>
      </c>
      <c r="CB33" s="253" t="str">
        <f t="shared" si="61"/>
        <v>нд</v>
      </c>
      <c r="CC33" s="253" t="str">
        <f t="shared" si="61"/>
        <v>нд</v>
      </c>
      <c r="CD33" s="253" t="str">
        <f t="shared" si="61"/>
        <v>нд</v>
      </c>
      <c r="CE33" s="253" t="str">
        <f t="shared" si="61"/>
        <v>нд</v>
      </c>
      <c r="CF33" s="253" t="str">
        <f t="shared" si="61"/>
        <v>нд</v>
      </c>
      <c r="CG33" s="253" t="str">
        <f t="shared" si="61"/>
        <v>нд</v>
      </c>
      <c r="CH33" s="253" t="str">
        <f t="shared" si="61"/>
        <v>нд</v>
      </c>
      <c r="CI33" s="253" t="str">
        <f t="shared" si="61"/>
        <v>нд</v>
      </c>
      <c r="CJ33" s="253" t="str">
        <f t="shared" si="61"/>
        <v>нд</v>
      </c>
      <c r="CK33" s="253" t="str">
        <f t="shared" si="61"/>
        <v>нд</v>
      </c>
      <c r="CL33" s="256"/>
    </row>
    <row r="34" spans="1:90" ht="78.75" x14ac:dyDescent="0.25">
      <c r="A34" s="236" t="s">
        <v>514</v>
      </c>
      <c r="B34" s="195" t="s">
        <v>703</v>
      </c>
      <c r="C34" s="168"/>
      <c r="D34" s="180" t="s">
        <v>440</v>
      </c>
      <c r="E34" s="180" t="s">
        <v>440</v>
      </c>
      <c r="F34" s="180" t="s">
        <v>440</v>
      </c>
      <c r="G34" s="180" t="s">
        <v>440</v>
      </c>
      <c r="H34" s="180" t="s">
        <v>440</v>
      </c>
      <c r="I34" s="180" t="s">
        <v>440</v>
      </c>
      <c r="J34" s="180" t="s">
        <v>440</v>
      </c>
      <c r="K34" s="180" t="s">
        <v>440</v>
      </c>
      <c r="L34" s="180" t="s">
        <v>440</v>
      </c>
      <c r="M34" s="180" t="s">
        <v>440</v>
      </c>
      <c r="N34" s="180" t="s">
        <v>440</v>
      </c>
      <c r="O34" s="180" t="s">
        <v>440</v>
      </c>
      <c r="P34" s="180" t="s">
        <v>440</v>
      </c>
      <c r="Q34" s="180" t="s">
        <v>440</v>
      </c>
      <c r="R34" s="180" t="s">
        <v>440</v>
      </c>
      <c r="S34" s="180" t="s">
        <v>440</v>
      </c>
      <c r="T34" s="180" t="s">
        <v>440</v>
      </c>
      <c r="U34" s="180" t="s">
        <v>440</v>
      </c>
      <c r="V34" s="180" t="s">
        <v>440</v>
      </c>
      <c r="W34" s="180" t="s">
        <v>440</v>
      </c>
      <c r="X34" s="180" t="s">
        <v>440</v>
      </c>
      <c r="Y34" s="180" t="s">
        <v>440</v>
      </c>
      <c r="Z34" s="180" t="s">
        <v>440</v>
      </c>
      <c r="AA34" s="180" t="s">
        <v>440</v>
      </c>
      <c r="AB34" s="180" t="s">
        <v>440</v>
      </c>
      <c r="AC34" s="180" t="s">
        <v>440</v>
      </c>
      <c r="AD34" s="180" t="s">
        <v>440</v>
      </c>
      <c r="AE34" s="180" t="s">
        <v>440</v>
      </c>
      <c r="AF34" s="180" t="s">
        <v>440</v>
      </c>
      <c r="AG34" s="180" t="s">
        <v>440</v>
      </c>
      <c r="AH34" s="180" t="s">
        <v>440</v>
      </c>
      <c r="AI34" s="180" t="s">
        <v>440</v>
      </c>
      <c r="AJ34" s="180" t="s">
        <v>440</v>
      </c>
      <c r="AK34" s="180" t="s">
        <v>440</v>
      </c>
      <c r="AL34" s="180" t="s">
        <v>440</v>
      </c>
      <c r="AM34" s="180" t="s">
        <v>440</v>
      </c>
      <c r="AN34" s="180" t="s">
        <v>440</v>
      </c>
      <c r="AO34" s="180" t="s">
        <v>440</v>
      </c>
      <c r="AP34" s="180" t="s">
        <v>440</v>
      </c>
      <c r="AQ34" s="180" t="s">
        <v>440</v>
      </c>
      <c r="AR34" s="180" t="s">
        <v>440</v>
      </c>
      <c r="AS34" s="180" t="s">
        <v>440</v>
      </c>
      <c r="AT34" s="180" t="s">
        <v>440</v>
      </c>
      <c r="AU34" s="180" t="s">
        <v>440</v>
      </c>
      <c r="AV34" s="180" t="s">
        <v>440</v>
      </c>
      <c r="AW34" s="180" t="s">
        <v>440</v>
      </c>
      <c r="AX34" s="180" t="s">
        <v>440</v>
      </c>
      <c r="AY34" s="180" t="s">
        <v>440</v>
      </c>
      <c r="AZ34" s="180" t="s">
        <v>440</v>
      </c>
      <c r="BA34" s="180" t="s">
        <v>440</v>
      </c>
      <c r="BB34" s="180" t="s">
        <v>440</v>
      </c>
      <c r="BC34" s="180" t="s">
        <v>440</v>
      </c>
      <c r="BD34" s="180" t="s">
        <v>440</v>
      </c>
      <c r="BE34" s="180" t="s">
        <v>440</v>
      </c>
      <c r="BF34" s="180" t="s">
        <v>440</v>
      </c>
      <c r="BG34" s="180" t="s">
        <v>440</v>
      </c>
      <c r="BH34" s="180" t="s">
        <v>440</v>
      </c>
      <c r="BI34" s="180" t="s">
        <v>440</v>
      </c>
      <c r="BJ34" s="180" t="s">
        <v>440</v>
      </c>
      <c r="BK34" s="180" t="s">
        <v>440</v>
      </c>
      <c r="BL34" s="180" t="s">
        <v>440</v>
      </c>
      <c r="BM34" s="180" t="s">
        <v>440</v>
      </c>
      <c r="BN34" s="180" t="s">
        <v>440</v>
      </c>
      <c r="BO34" s="180" t="s">
        <v>440</v>
      </c>
      <c r="BP34" s="180" t="s">
        <v>440</v>
      </c>
      <c r="BQ34" s="180" t="s">
        <v>440</v>
      </c>
      <c r="BR34" s="180" t="s">
        <v>440</v>
      </c>
      <c r="BS34" s="180" t="s">
        <v>440</v>
      </c>
      <c r="BT34" s="180" t="s">
        <v>440</v>
      </c>
      <c r="BU34" s="180" t="s">
        <v>440</v>
      </c>
      <c r="BV34" s="180" t="s">
        <v>440</v>
      </c>
      <c r="BW34" s="180" t="s">
        <v>440</v>
      </c>
      <c r="BX34" s="180" t="s">
        <v>440</v>
      </c>
      <c r="BY34" s="180" t="s">
        <v>440</v>
      </c>
      <c r="BZ34" s="180" t="s">
        <v>440</v>
      </c>
      <c r="CA34" s="180" t="s">
        <v>440</v>
      </c>
      <c r="CB34" s="180" t="s">
        <v>440</v>
      </c>
      <c r="CC34" s="180" t="s">
        <v>440</v>
      </c>
      <c r="CD34" s="180" t="s">
        <v>440</v>
      </c>
      <c r="CE34" s="180" t="s">
        <v>440</v>
      </c>
      <c r="CF34" s="180" t="s">
        <v>440</v>
      </c>
      <c r="CG34" s="180" t="s">
        <v>440</v>
      </c>
      <c r="CH34" s="180" t="s">
        <v>440</v>
      </c>
      <c r="CI34" s="180" t="s">
        <v>440</v>
      </c>
      <c r="CJ34" s="180" t="s">
        <v>440</v>
      </c>
      <c r="CK34" s="180" t="s">
        <v>440</v>
      </c>
      <c r="CL34" s="256"/>
    </row>
    <row r="35" spans="1:90" ht="47.25" x14ac:dyDescent="0.25">
      <c r="A35" s="236" t="s">
        <v>513</v>
      </c>
      <c r="B35" s="195" t="s">
        <v>704</v>
      </c>
      <c r="C35" s="168"/>
      <c r="D35" s="180" t="s">
        <v>440</v>
      </c>
      <c r="E35" s="180" t="s">
        <v>440</v>
      </c>
      <c r="F35" s="180" t="s">
        <v>440</v>
      </c>
      <c r="G35" s="180" t="s">
        <v>440</v>
      </c>
      <c r="H35" s="180" t="s">
        <v>440</v>
      </c>
      <c r="I35" s="180" t="s">
        <v>440</v>
      </c>
      <c r="J35" s="180" t="s">
        <v>440</v>
      </c>
      <c r="K35" s="180" t="s">
        <v>440</v>
      </c>
      <c r="L35" s="180" t="s">
        <v>440</v>
      </c>
      <c r="M35" s="180" t="s">
        <v>440</v>
      </c>
      <c r="N35" s="180" t="s">
        <v>440</v>
      </c>
      <c r="O35" s="180" t="s">
        <v>440</v>
      </c>
      <c r="P35" s="180" t="s">
        <v>440</v>
      </c>
      <c r="Q35" s="180" t="s">
        <v>440</v>
      </c>
      <c r="R35" s="180" t="s">
        <v>440</v>
      </c>
      <c r="S35" s="180" t="s">
        <v>440</v>
      </c>
      <c r="T35" s="180" t="s">
        <v>440</v>
      </c>
      <c r="U35" s="180" t="s">
        <v>440</v>
      </c>
      <c r="V35" s="180" t="s">
        <v>440</v>
      </c>
      <c r="W35" s="180" t="s">
        <v>440</v>
      </c>
      <c r="X35" s="180" t="s">
        <v>440</v>
      </c>
      <c r="Y35" s="180" t="s">
        <v>440</v>
      </c>
      <c r="Z35" s="180" t="s">
        <v>440</v>
      </c>
      <c r="AA35" s="180" t="s">
        <v>440</v>
      </c>
      <c r="AB35" s="180" t="s">
        <v>440</v>
      </c>
      <c r="AC35" s="180" t="s">
        <v>440</v>
      </c>
      <c r="AD35" s="180" t="s">
        <v>440</v>
      </c>
      <c r="AE35" s="180" t="s">
        <v>440</v>
      </c>
      <c r="AF35" s="180" t="s">
        <v>440</v>
      </c>
      <c r="AG35" s="180" t="s">
        <v>440</v>
      </c>
      <c r="AH35" s="180" t="s">
        <v>440</v>
      </c>
      <c r="AI35" s="180" t="s">
        <v>440</v>
      </c>
      <c r="AJ35" s="180" t="s">
        <v>440</v>
      </c>
      <c r="AK35" s="180" t="s">
        <v>440</v>
      </c>
      <c r="AL35" s="180" t="s">
        <v>440</v>
      </c>
      <c r="AM35" s="180" t="s">
        <v>440</v>
      </c>
      <c r="AN35" s="180" t="s">
        <v>440</v>
      </c>
      <c r="AO35" s="180" t="s">
        <v>440</v>
      </c>
      <c r="AP35" s="180" t="s">
        <v>440</v>
      </c>
      <c r="AQ35" s="180" t="s">
        <v>440</v>
      </c>
      <c r="AR35" s="180" t="s">
        <v>440</v>
      </c>
      <c r="AS35" s="180" t="s">
        <v>440</v>
      </c>
      <c r="AT35" s="180" t="s">
        <v>440</v>
      </c>
      <c r="AU35" s="180" t="s">
        <v>440</v>
      </c>
      <c r="AV35" s="180" t="s">
        <v>440</v>
      </c>
      <c r="AW35" s="180" t="s">
        <v>440</v>
      </c>
      <c r="AX35" s="180" t="s">
        <v>440</v>
      </c>
      <c r="AY35" s="180" t="s">
        <v>440</v>
      </c>
      <c r="AZ35" s="180" t="s">
        <v>440</v>
      </c>
      <c r="BA35" s="180" t="s">
        <v>440</v>
      </c>
      <c r="BB35" s="180" t="s">
        <v>440</v>
      </c>
      <c r="BC35" s="180" t="s">
        <v>440</v>
      </c>
      <c r="BD35" s="180" t="s">
        <v>440</v>
      </c>
      <c r="BE35" s="180" t="s">
        <v>440</v>
      </c>
      <c r="BF35" s="180" t="s">
        <v>440</v>
      </c>
      <c r="BG35" s="180" t="s">
        <v>440</v>
      </c>
      <c r="BH35" s="180" t="s">
        <v>440</v>
      </c>
      <c r="BI35" s="180" t="s">
        <v>440</v>
      </c>
      <c r="BJ35" s="180" t="s">
        <v>440</v>
      </c>
      <c r="BK35" s="180" t="s">
        <v>440</v>
      </c>
      <c r="BL35" s="180" t="s">
        <v>440</v>
      </c>
      <c r="BM35" s="180" t="s">
        <v>440</v>
      </c>
      <c r="BN35" s="180" t="s">
        <v>440</v>
      </c>
      <c r="BO35" s="180" t="s">
        <v>440</v>
      </c>
      <c r="BP35" s="180" t="s">
        <v>440</v>
      </c>
      <c r="BQ35" s="180" t="s">
        <v>440</v>
      </c>
      <c r="BR35" s="180" t="s">
        <v>440</v>
      </c>
      <c r="BS35" s="180" t="s">
        <v>440</v>
      </c>
      <c r="BT35" s="180" t="s">
        <v>440</v>
      </c>
      <c r="BU35" s="180" t="s">
        <v>440</v>
      </c>
      <c r="BV35" s="180" t="s">
        <v>440</v>
      </c>
      <c r="BW35" s="180" t="s">
        <v>440</v>
      </c>
      <c r="BX35" s="180" t="s">
        <v>440</v>
      </c>
      <c r="BY35" s="180" t="s">
        <v>440</v>
      </c>
      <c r="BZ35" s="180" t="s">
        <v>440</v>
      </c>
      <c r="CA35" s="180" t="s">
        <v>440</v>
      </c>
      <c r="CB35" s="180" t="s">
        <v>440</v>
      </c>
      <c r="CC35" s="180" t="s">
        <v>440</v>
      </c>
      <c r="CD35" s="180" t="s">
        <v>440</v>
      </c>
      <c r="CE35" s="180" t="s">
        <v>440</v>
      </c>
      <c r="CF35" s="180" t="s">
        <v>440</v>
      </c>
      <c r="CG35" s="180" t="s">
        <v>440</v>
      </c>
      <c r="CH35" s="180" t="s">
        <v>440</v>
      </c>
      <c r="CI35" s="180" t="s">
        <v>440</v>
      </c>
      <c r="CJ35" s="180" t="s">
        <v>440</v>
      </c>
      <c r="CK35" s="180" t="s">
        <v>440</v>
      </c>
      <c r="CL35" s="256"/>
    </row>
    <row r="36" spans="1:90" ht="63" x14ac:dyDescent="0.25">
      <c r="A36" s="236" t="s">
        <v>510</v>
      </c>
      <c r="B36" s="195" t="s">
        <v>705</v>
      </c>
      <c r="C36" s="168"/>
      <c r="D36" s="253" t="str">
        <f>IF((COUNTIF(D37:D44,"нд"))=(COUNTA(D37:D44)),"нд",SUMIF(D37:D44,"&gt;0",D37:D44))</f>
        <v>нд</v>
      </c>
      <c r="E36" s="253" t="str">
        <f>IF((COUNTIF(E37:E44,"нд"))=(COUNTA(E37:E44)),"нд",SUMIF(E37:E44,"&gt;0",E37:E44))</f>
        <v>нд</v>
      </c>
      <c r="F36" s="253" t="str">
        <f t="shared" ref="F36:BQ36" si="62">IF((COUNTIF(F37:F44,"нд"))=(COUNTA(F37:F44)),"нд",SUMIF(F37:F44,"&gt;0",F37:F44))</f>
        <v>нд</v>
      </c>
      <c r="G36" s="253" t="str">
        <f t="shared" si="62"/>
        <v>нд</v>
      </c>
      <c r="H36" s="253" t="str">
        <f t="shared" si="62"/>
        <v>нд</v>
      </c>
      <c r="I36" s="253" t="str">
        <f t="shared" si="62"/>
        <v>нд</v>
      </c>
      <c r="J36" s="253" t="str">
        <f t="shared" si="62"/>
        <v>нд</v>
      </c>
      <c r="K36" s="253" t="str">
        <f t="shared" si="62"/>
        <v>нд</v>
      </c>
      <c r="L36" s="253" t="str">
        <f t="shared" si="62"/>
        <v>нд</v>
      </c>
      <c r="M36" s="253" t="str">
        <f t="shared" si="62"/>
        <v>нд</v>
      </c>
      <c r="N36" s="253" t="str">
        <f t="shared" si="62"/>
        <v>нд</v>
      </c>
      <c r="O36" s="253" t="str">
        <f t="shared" si="62"/>
        <v>нд</v>
      </c>
      <c r="P36" s="253" t="str">
        <f t="shared" si="62"/>
        <v>нд</v>
      </c>
      <c r="Q36" s="253" t="str">
        <f t="shared" si="62"/>
        <v>нд</v>
      </c>
      <c r="R36" s="253" t="str">
        <f t="shared" si="62"/>
        <v>нд</v>
      </c>
      <c r="S36" s="253" t="str">
        <f t="shared" si="62"/>
        <v>нд</v>
      </c>
      <c r="T36" s="253" t="str">
        <f t="shared" si="62"/>
        <v>нд</v>
      </c>
      <c r="U36" s="253" t="str">
        <f t="shared" si="62"/>
        <v>нд</v>
      </c>
      <c r="V36" s="253" t="str">
        <f t="shared" si="62"/>
        <v>нд</v>
      </c>
      <c r="W36" s="253" t="str">
        <f t="shared" si="62"/>
        <v>нд</v>
      </c>
      <c r="X36" s="253" t="str">
        <f t="shared" si="62"/>
        <v>нд</v>
      </c>
      <c r="Y36" s="253" t="str">
        <f t="shared" si="62"/>
        <v>нд</v>
      </c>
      <c r="Z36" s="253" t="str">
        <f t="shared" si="62"/>
        <v>нд</v>
      </c>
      <c r="AA36" s="253" t="str">
        <f t="shared" si="62"/>
        <v>нд</v>
      </c>
      <c r="AB36" s="253" t="str">
        <f t="shared" si="62"/>
        <v>нд</v>
      </c>
      <c r="AC36" s="253" t="str">
        <f t="shared" si="62"/>
        <v>нд</v>
      </c>
      <c r="AD36" s="253" t="str">
        <f t="shared" si="62"/>
        <v>нд</v>
      </c>
      <c r="AE36" s="253" t="str">
        <f t="shared" si="62"/>
        <v>нд</v>
      </c>
      <c r="AF36" s="253" t="str">
        <f t="shared" si="62"/>
        <v>нд</v>
      </c>
      <c r="AG36" s="253" t="str">
        <f t="shared" si="62"/>
        <v>нд</v>
      </c>
      <c r="AH36" s="253" t="str">
        <f t="shared" si="62"/>
        <v>нд</v>
      </c>
      <c r="AI36" s="253" t="str">
        <f t="shared" si="62"/>
        <v>нд</v>
      </c>
      <c r="AJ36" s="253" t="str">
        <f t="shared" si="62"/>
        <v>нд</v>
      </c>
      <c r="AK36" s="253" t="str">
        <f t="shared" si="62"/>
        <v>нд</v>
      </c>
      <c r="AL36" s="253" t="str">
        <f t="shared" si="62"/>
        <v>нд</v>
      </c>
      <c r="AM36" s="253" t="str">
        <f t="shared" si="62"/>
        <v>нд</v>
      </c>
      <c r="AN36" s="253" t="str">
        <f t="shared" si="62"/>
        <v>нд</v>
      </c>
      <c r="AO36" s="253" t="str">
        <f t="shared" si="62"/>
        <v>нд</v>
      </c>
      <c r="AP36" s="253" t="str">
        <f t="shared" si="62"/>
        <v>нд</v>
      </c>
      <c r="AQ36" s="253" t="str">
        <f t="shared" si="62"/>
        <v>нд</v>
      </c>
      <c r="AR36" s="253" t="str">
        <f t="shared" si="62"/>
        <v>нд</v>
      </c>
      <c r="AS36" s="253" t="str">
        <f t="shared" si="62"/>
        <v>нд</v>
      </c>
      <c r="AT36" s="253" t="str">
        <f t="shared" si="62"/>
        <v>нд</v>
      </c>
      <c r="AU36" s="253" t="str">
        <f t="shared" si="62"/>
        <v>нд</v>
      </c>
      <c r="AV36" s="253" t="str">
        <f t="shared" si="62"/>
        <v>нд</v>
      </c>
      <c r="AW36" s="253" t="str">
        <f t="shared" si="62"/>
        <v>нд</v>
      </c>
      <c r="AX36" s="253" t="str">
        <f t="shared" si="62"/>
        <v>нд</v>
      </c>
      <c r="AY36" s="253" t="str">
        <f t="shared" si="62"/>
        <v>нд</v>
      </c>
      <c r="AZ36" s="253" t="str">
        <f t="shared" si="62"/>
        <v>нд</v>
      </c>
      <c r="BA36" s="253" t="str">
        <f t="shared" si="62"/>
        <v>нд</v>
      </c>
      <c r="BB36" s="253" t="str">
        <f t="shared" si="62"/>
        <v>нд</v>
      </c>
      <c r="BC36" s="253" t="str">
        <f t="shared" si="62"/>
        <v>нд</v>
      </c>
      <c r="BD36" s="253" t="str">
        <f t="shared" si="62"/>
        <v>нд</v>
      </c>
      <c r="BE36" s="253" t="str">
        <f t="shared" si="62"/>
        <v>нд</v>
      </c>
      <c r="BF36" s="253" t="str">
        <f t="shared" si="62"/>
        <v>нд</v>
      </c>
      <c r="BG36" s="253" t="str">
        <f t="shared" si="62"/>
        <v>нд</v>
      </c>
      <c r="BH36" s="253" t="str">
        <f t="shared" si="62"/>
        <v>нд</v>
      </c>
      <c r="BI36" s="253" t="str">
        <f t="shared" si="62"/>
        <v>нд</v>
      </c>
      <c r="BJ36" s="253" t="str">
        <f t="shared" si="62"/>
        <v>нд</v>
      </c>
      <c r="BK36" s="253" t="str">
        <f t="shared" si="62"/>
        <v>нд</v>
      </c>
      <c r="BL36" s="253" t="str">
        <f t="shared" si="62"/>
        <v>нд</v>
      </c>
      <c r="BM36" s="253" t="str">
        <f t="shared" si="62"/>
        <v>нд</v>
      </c>
      <c r="BN36" s="253" t="str">
        <f t="shared" si="62"/>
        <v>нд</v>
      </c>
      <c r="BO36" s="253" t="str">
        <f t="shared" si="62"/>
        <v>нд</v>
      </c>
      <c r="BP36" s="253" t="str">
        <f t="shared" si="62"/>
        <v>нд</v>
      </c>
      <c r="BQ36" s="253" t="str">
        <f t="shared" si="62"/>
        <v>нд</v>
      </c>
      <c r="BR36" s="253" t="str">
        <f t="shared" ref="BR36:CK36" si="63">IF((COUNTIF(BR37:BR44,"нд"))=(COUNTA(BR37:BR44)),"нд",SUMIF(BR37:BR44,"&gt;0",BR37:BR44))</f>
        <v>нд</v>
      </c>
      <c r="BS36" s="253" t="str">
        <f t="shared" si="63"/>
        <v>нд</v>
      </c>
      <c r="BT36" s="253" t="str">
        <f t="shared" si="63"/>
        <v>нд</v>
      </c>
      <c r="BU36" s="253" t="str">
        <f t="shared" si="63"/>
        <v>нд</v>
      </c>
      <c r="BV36" s="253" t="str">
        <f t="shared" si="63"/>
        <v>нд</v>
      </c>
      <c r="BW36" s="253" t="str">
        <f t="shared" si="63"/>
        <v>нд</v>
      </c>
      <c r="BX36" s="253" t="str">
        <f t="shared" si="63"/>
        <v>нд</v>
      </c>
      <c r="BY36" s="253" t="str">
        <f t="shared" si="63"/>
        <v>нд</v>
      </c>
      <c r="BZ36" s="253" t="str">
        <f t="shared" si="63"/>
        <v>нд</v>
      </c>
      <c r="CA36" s="253" t="str">
        <f t="shared" si="63"/>
        <v>нд</v>
      </c>
      <c r="CB36" s="253" t="str">
        <f t="shared" si="63"/>
        <v>нд</v>
      </c>
      <c r="CC36" s="253" t="str">
        <f t="shared" si="63"/>
        <v>нд</v>
      </c>
      <c r="CD36" s="253" t="str">
        <f t="shared" si="63"/>
        <v>нд</v>
      </c>
      <c r="CE36" s="253" t="str">
        <f t="shared" si="63"/>
        <v>нд</v>
      </c>
      <c r="CF36" s="253" t="str">
        <f t="shared" si="63"/>
        <v>нд</v>
      </c>
      <c r="CG36" s="253" t="str">
        <f t="shared" si="63"/>
        <v>нд</v>
      </c>
      <c r="CH36" s="253" t="str">
        <f t="shared" si="63"/>
        <v>нд</v>
      </c>
      <c r="CI36" s="253" t="str">
        <f t="shared" si="63"/>
        <v>нд</v>
      </c>
      <c r="CJ36" s="253" t="str">
        <f t="shared" si="63"/>
        <v>нд</v>
      </c>
      <c r="CK36" s="253" t="str">
        <f t="shared" si="63"/>
        <v>нд</v>
      </c>
      <c r="CL36" s="256"/>
    </row>
    <row r="37" spans="1:90" ht="47.25" x14ac:dyDescent="0.25">
      <c r="A37" s="236" t="s">
        <v>509</v>
      </c>
      <c r="B37" s="195" t="s">
        <v>706</v>
      </c>
      <c r="C37" s="168"/>
      <c r="D37" s="180" t="s">
        <v>440</v>
      </c>
      <c r="E37" s="180" t="s">
        <v>440</v>
      </c>
      <c r="F37" s="180" t="s">
        <v>440</v>
      </c>
      <c r="G37" s="180" t="s">
        <v>440</v>
      </c>
      <c r="H37" s="180" t="s">
        <v>440</v>
      </c>
      <c r="I37" s="180" t="s">
        <v>440</v>
      </c>
      <c r="J37" s="180" t="s">
        <v>440</v>
      </c>
      <c r="K37" s="180" t="s">
        <v>440</v>
      </c>
      <c r="L37" s="180" t="s">
        <v>440</v>
      </c>
      <c r="M37" s="180" t="s">
        <v>440</v>
      </c>
      <c r="N37" s="180" t="s">
        <v>440</v>
      </c>
      <c r="O37" s="180" t="s">
        <v>440</v>
      </c>
      <c r="P37" s="180" t="s">
        <v>440</v>
      </c>
      <c r="Q37" s="180" t="s">
        <v>440</v>
      </c>
      <c r="R37" s="180" t="s">
        <v>440</v>
      </c>
      <c r="S37" s="180" t="s">
        <v>440</v>
      </c>
      <c r="T37" s="180" t="s">
        <v>440</v>
      </c>
      <c r="U37" s="180" t="s">
        <v>440</v>
      </c>
      <c r="V37" s="180" t="s">
        <v>440</v>
      </c>
      <c r="W37" s="180" t="s">
        <v>440</v>
      </c>
      <c r="X37" s="180" t="s">
        <v>440</v>
      </c>
      <c r="Y37" s="180" t="s">
        <v>440</v>
      </c>
      <c r="Z37" s="180" t="s">
        <v>440</v>
      </c>
      <c r="AA37" s="180" t="s">
        <v>440</v>
      </c>
      <c r="AB37" s="180" t="s">
        <v>440</v>
      </c>
      <c r="AC37" s="180" t="s">
        <v>440</v>
      </c>
      <c r="AD37" s="180" t="s">
        <v>440</v>
      </c>
      <c r="AE37" s="180" t="s">
        <v>440</v>
      </c>
      <c r="AF37" s="180" t="s">
        <v>440</v>
      </c>
      <c r="AG37" s="180" t="s">
        <v>440</v>
      </c>
      <c r="AH37" s="180" t="s">
        <v>440</v>
      </c>
      <c r="AI37" s="180" t="s">
        <v>440</v>
      </c>
      <c r="AJ37" s="180" t="s">
        <v>440</v>
      </c>
      <c r="AK37" s="180" t="s">
        <v>440</v>
      </c>
      <c r="AL37" s="180" t="s">
        <v>440</v>
      </c>
      <c r="AM37" s="180" t="s">
        <v>440</v>
      </c>
      <c r="AN37" s="180" t="s">
        <v>440</v>
      </c>
      <c r="AO37" s="180" t="s">
        <v>440</v>
      </c>
      <c r="AP37" s="180" t="s">
        <v>440</v>
      </c>
      <c r="AQ37" s="180" t="s">
        <v>440</v>
      </c>
      <c r="AR37" s="180" t="s">
        <v>440</v>
      </c>
      <c r="AS37" s="180" t="s">
        <v>440</v>
      </c>
      <c r="AT37" s="180" t="s">
        <v>440</v>
      </c>
      <c r="AU37" s="180" t="s">
        <v>440</v>
      </c>
      <c r="AV37" s="180" t="s">
        <v>440</v>
      </c>
      <c r="AW37" s="180" t="s">
        <v>440</v>
      </c>
      <c r="AX37" s="180" t="s">
        <v>440</v>
      </c>
      <c r="AY37" s="180" t="s">
        <v>440</v>
      </c>
      <c r="AZ37" s="180" t="s">
        <v>440</v>
      </c>
      <c r="BA37" s="180" t="s">
        <v>440</v>
      </c>
      <c r="BB37" s="180" t="s">
        <v>440</v>
      </c>
      <c r="BC37" s="180" t="s">
        <v>440</v>
      </c>
      <c r="BD37" s="180" t="s">
        <v>440</v>
      </c>
      <c r="BE37" s="180" t="s">
        <v>440</v>
      </c>
      <c r="BF37" s="180" t="s">
        <v>440</v>
      </c>
      <c r="BG37" s="180" t="s">
        <v>440</v>
      </c>
      <c r="BH37" s="180" t="s">
        <v>440</v>
      </c>
      <c r="BI37" s="180" t="s">
        <v>440</v>
      </c>
      <c r="BJ37" s="180" t="s">
        <v>440</v>
      </c>
      <c r="BK37" s="180" t="s">
        <v>440</v>
      </c>
      <c r="BL37" s="180" t="s">
        <v>440</v>
      </c>
      <c r="BM37" s="180" t="s">
        <v>440</v>
      </c>
      <c r="BN37" s="180" t="s">
        <v>440</v>
      </c>
      <c r="BO37" s="180" t="s">
        <v>440</v>
      </c>
      <c r="BP37" s="180" t="s">
        <v>440</v>
      </c>
      <c r="BQ37" s="180" t="s">
        <v>440</v>
      </c>
      <c r="BR37" s="180" t="s">
        <v>440</v>
      </c>
      <c r="BS37" s="180" t="s">
        <v>440</v>
      </c>
      <c r="BT37" s="180" t="s">
        <v>440</v>
      </c>
      <c r="BU37" s="180" t="s">
        <v>440</v>
      </c>
      <c r="BV37" s="180" t="s">
        <v>440</v>
      </c>
      <c r="BW37" s="180" t="s">
        <v>440</v>
      </c>
      <c r="BX37" s="180" t="s">
        <v>440</v>
      </c>
      <c r="BY37" s="180" t="s">
        <v>440</v>
      </c>
      <c r="BZ37" s="180" t="s">
        <v>440</v>
      </c>
      <c r="CA37" s="180" t="s">
        <v>440</v>
      </c>
      <c r="CB37" s="180" t="s">
        <v>440</v>
      </c>
      <c r="CC37" s="180" t="s">
        <v>440</v>
      </c>
      <c r="CD37" s="180" t="s">
        <v>440</v>
      </c>
      <c r="CE37" s="180" t="s">
        <v>440</v>
      </c>
      <c r="CF37" s="180" t="s">
        <v>440</v>
      </c>
      <c r="CG37" s="180" t="s">
        <v>440</v>
      </c>
      <c r="CH37" s="180" t="s">
        <v>440</v>
      </c>
      <c r="CI37" s="180" t="s">
        <v>440</v>
      </c>
      <c r="CJ37" s="180" t="s">
        <v>440</v>
      </c>
      <c r="CK37" s="180" t="s">
        <v>440</v>
      </c>
      <c r="CL37" s="256"/>
    </row>
    <row r="38" spans="1:90" ht="126" x14ac:dyDescent="0.25">
      <c r="A38" s="236" t="s">
        <v>509</v>
      </c>
      <c r="B38" s="195" t="s">
        <v>707</v>
      </c>
      <c r="C38" s="168"/>
      <c r="D38" s="180" t="s">
        <v>440</v>
      </c>
      <c r="E38" s="180" t="s">
        <v>440</v>
      </c>
      <c r="F38" s="180" t="s">
        <v>440</v>
      </c>
      <c r="G38" s="180" t="s">
        <v>440</v>
      </c>
      <c r="H38" s="180" t="s">
        <v>440</v>
      </c>
      <c r="I38" s="180" t="s">
        <v>440</v>
      </c>
      <c r="J38" s="180" t="s">
        <v>440</v>
      </c>
      <c r="K38" s="180" t="s">
        <v>440</v>
      </c>
      <c r="L38" s="180" t="s">
        <v>440</v>
      </c>
      <c r="M38" s="180" t="s">
        <v>440</v>
      </c>
      <c r="N38" s="180" t="s">
        <v>440</v>
      </c>
      <c r="O38" s="180" t="s">
        <v>440</v>
      </c>
      <c r="P38" s="180" t="s">
        <v>440</v>
      </c>
      <c r="Q38" s="180" t="s">
        <v>440</v>
      </c>
      <c r="R38" s="180" t="s">
        <v>440</v>
      </c>
      <c r="S38" s="180" t="s">
        <v>440</v>
      </c>
      <c r="T38" s="180" t="s">
        <v>440</v>
      </c>
      <c r="U38" s="180" t="s">
        <v>440</v>
      </c>
      <c r="V38" s="180" t="s">
        <v>440</v>
      </c>
      <c r="W38" s="180" t="s">
        <v>440</v>
      </c>
      <c r="X38" s="180" t="s">
        <v>440</v>
      </c>
      <c r="Y38" s="180" t="s">
        <v>440</v>
      </c>
      <c r="Z38" s="180" t="s">
        <v>440</v>
      </c>
      <c r="AA38" s="180" t="s">
        <v>440</v>
      </c>
      <c r="AB38" s="180" t="s">
        <v>440</v>
      </c>
      <c r="AC38" s="180" t="s">
        <v>440</v>
      </c>
      <c r="AD38" s="180" t="s">
        <v>440</v>
      </c>
      <c r="AE38" s="180" t="s">
        <v>440</v>
      </c>
      <c r="AF38" s="180" t="s">
        <v>440</v>
      </c>
      <c r="AG38" s="180" t="s">
        <v>440</v>
      </c>
      <c r="AH38" s="180" t="s">
        <v>440</v>
      </c>
      <c r="AI38" s="180" t="s">
        <v>440</v>
      </c>
      <c r="AJ38" s="180" t="s">
        <v>440</v>
      </c>
      <c r="AK38" s="180" t="s">
        <v>440</v>
      </c>
      <c r="AL38" s="180" t="s">
        <v>440</v>
      </c>
      <c r="AM38" s="180" t="s">
        <v>440</v>
      </c>
      <c r="AN38" s="180" t="s">
        <v>440</v>
      </c>
      <c r="AO38" s="180" t="s">
        <v>440</v>
      </c>
      <c r="AP38" s="180" t="s">
        <v>440</v>
      </c>
      <c r="AQ38" s="180" t="s">
        <v>440</v>
      </c>
      <c r="AR38" s="180" t="s">
        <v>440</v>
      </c>
      <c r="AS38" s="180" t="s">
        <v>440</v>
      </c>
      <c r="AT38" s="180" t="s">
        <v>440</v>
      </c>
      <c r="AU38" s="180" t="s">
        <v>440</v>
      </c>
      <c r="AV38" s="180" t="s">
        <v>440</v>
      </c>
      <c r="AW38" s="180" t="s">
        <v>440</v>
      </c>
      <c r="AX38" s="180" t="s">
        <v>440</v>
      </c>
      <c r="AY38" s="180" t="s">
        <v>440</v>
      </c>
      <c r="AZ38" s="180" t="s">
        <v>440</v>
      </c>
      <c r="BA38" s="180" t="s">
        <v>440</v>
      </c>
      <c r="BB38" s="180" t="s">
        <v>440</v>
      </c>
      <c r="BC38" s="180" t="s">
        <v>440</v>
      </c>
      <c r="BD38" s="180" t="s">
        <v>440</v>
      </c>
      <c r="BE38" s="180" t="s">
        <v>440</v>
      </c>
      <c r="BF38" s="180" t="s">
        <v>440</v>
      </c>
      <c r="BG38" s="180" t="s">
        <v>440</v>
      </c>
      <c r="BH38" s="180" t="s">
        <v>440</v>
      </c>
      <c r="BI38" s="180" t="s">
        <v>440</v>
      </c>
      <c r="BJ38" s="180" t="s">
        <v>440</v>
      </c>
      <c r="BK38" s="180" t="s">
        <v>440</v>
      </c>
      <c r="BL38" s="180" t="s">
        <v>440</v>
      </c>
      <c r="BM38" s="180" t="s">
        <v>440</v>
      </c>
      <c r="BN38" s="180" t="s">
        <v>440</v>
      </c>
      <c r="BO38" s="180" t="s">
        <v>440</v>
      </c>
      <c r="BP38" s="180" t="s">
        <v>440</v>
      </c>
      <c r="BQ38" s="180" t="s">
        <v>440</v>
      </c>
      <c r="BR38" s="180" t="s">
        <v>440</v>
      </c>
      <c r="BS38" s="180" t="s">
        <v>440</v>
      </c>
      <c r="BT38" s="180" t="s">
        <v>440</v>
      </c>
      <c r="BU38" s="180" t="s">
        <v>440</v>
      </c>
      <c r="BV38" s="180" t="s">
        <v>440</v>
      </c>
      <c r="BW38" s="180" t="s">
        <v>440</v>
      </c>
      <c r="BX38" s="180" t="s">
        <v>440</v>
      </c>
      <c r="BY38" s="180" t="s">
        <v>440</v>
      </c>
      <c r="BZ38" s="180" t="s">
        <v>440</v>
      </c>
      <c r="CA38" s="180" t="s">
        <v>440</v>
      </c>
      <c r="CB38" s="180" t="s">
        <v>440</v>
      </c>
      <c r="CC38" s="180" t="s">
        <v>440</v>
      </c>
      <c r="CD38" s="180" t="s">
        <v>440</v>
      </c>
      <c r="CE38" s="180" t="s">
        <v>440</v>
      </c>
      <c r="CF38" s="180" t="s">
        <v>440</v>
      </c>
      <c r="CG38" s="180" t="s">
        <v>440</v>
      </c>
      <c r="CH38" s="180" t="s">
        <v>440</v>
      </c>
      <c r="CI38" s="180" t="s">
        <v>440</v>
      </c>
      <c r="CJ38" s="180" t="s">
        <v>440</v>
      </c>
      <c r="CK38" s="180" t="s">
        <v>440</v>
      </c>
      <c r="CL38" s="256"/>
    </row>
    <row r="39" spans="1:90" ht="110.25" x14ac:dyDescent="0.25">
      <c r="A39" s="236" t="s">
        <v>509</v>
      </c>
      <c r="B39" s="195" t="s">
        <v>708</v>
      </c>
      <c r="C39" s="168"/>
      <c r="D39" s="180" t="s">
        <v>440</v>
      </c>
      <c r="E39" s="180" t="s">
        <v>440</v>
      </c>
      <c r="F39" s="180" t="s">
        <v>440</v>
      </c>
      <c r="G39" s="180" t="s">
        <v>440</v>
      </c>
      <c r="H39" s="180" t="s">
        <v>440</v>
      </c>
      <c r="I39" s="180" t="s">
        <v>440</v>
      </c>
      <c r="J39" s="180" t="s">
        <v>440</v>
      </c>
      <c r="K39" s="180" t="s">
        <v>440</v>
      </c>
      <c r="L39" s="180" t="s">
        <v>440</v>
      </c>
      <c r="M39" s="180" t="s">
        <v>440</v>
      </c>
      <c r="N39" s="180" t="s">
        <v>440</v>
      </c>
      <c r="O39" s="180" t="s">
        <v>440</v>
      </c>
      <c r="P39" s="180" t="s">
        <v>440</v>
      </c>
      <c r="Q39" s="180" t="s">
        <v>440</v>
      </c>
      <c r="R39" s="180" t="s">
        <v>440</v>
      </c>
      <c r="S39" s="180" t="s">
        <v>440</v>
      </c>
      <c r="T39" s="180" t="s">
        <v>440</v>
      </c>
      <c r="U39" s="180" t="s">
        <v>440</v>
      </c>
      <c r="V39" s="180" t="s">
        <v>440</v>
      </c>
      <c r="W39" s="180" t="s">
        <v>440</v>
      </c>
      <c r="X39" s="180" t="s">
        <v>440</v>
      </c>
      <c r="Y39" s="180" t="s">
        <v>440</v>
      </c>
      <c r="Z39" s="180" t="s">
        <v>440</v>
      </c>
      <c r="AA39" s="180" t="s">
        <v>440</v>
      </c>
      <c r="AB39" s="180" t="s">
        <v>440</v>
      </c>
      <c r="AC39" s="180" t="s">
        <v>440</v>
      </c>
      <c r="AD39" s="180" t="s">
        <v>440</v>
      </c>
      <c r="AE39" s="180" t="s">
        <v>440</v>
      </c>
      <c r="AF39" s="180" t="s">
        <v>440</v>
      </c>
      <c r="AG39" s="180" t="s">
        <v>440</v>
      </c>
      <c r="AH39" s="180" t="s">
        <v>440</v>
      </c>
      <c r="AI39" s="180" t="s">
        <v>440</v>
      </c>
      <c r="AJ39" s="180" t="s">
        <v>440</v>
      </c>
      <c r="AK39" s="180" t="s">
        <v>440</v>
      </c>
      <c r="AL39" s="180" t="s">
        <v>440</v>
      </c>
      <c r="AM39" s="180" t="s">
        <v>440</v>
      </c>
      <c r="AN39" s="180" t="s">
        <v>440</v>
      </c>
      <c r="AO39" s="180" t="s">
        <v>440</v>
      </c>
      <c r="AP39" s="180" t="s">
        <v>440</v>
      </c>
      <c r="AQ39" s="180" t="s">
        <v>440</v>
      </c>
      <c r="AR39" s="180" t="s">
        <v>440</v>
      </c>
      <c r="AS39" s="180" t="s">
        <v>440</v>
      </c>
      <c r="AT39" s="180" t="s">
        <v>440</v>
      </c>
      <c r="AU39" s="180" t="s">
        <v>440</v>
      </c>
      <c r="AV39" s="180" t="s">
        <v>440</v>
      </c>
      <c r="AW39" s="180" t="s">
        <v>440</v>
      </c>
      <c r="AX39" s="180" t="s">
        <v>440</v>
      </c>
      <c r="AY39" s="180" t="s">
        <v>440</v>
      </c>
      <c r="AZ39" s="180" t="s">
        <v>440</v>
      </c>
      <c r="BA39" s="180" t="s">
        <v>440</v>
      </c>
      <c r="BB39" s="180" t="s">
        <v>440</v>
      </c>
      <c r="BC39" s="180" t="s">
        <v>440</v>
      </c>
      <c r="BD39" s="180" t="s">
        <v>440</v>
      </c>
      <c r="BE39" s="180" t="s">
        <v>440</v>
      </c>
      <c r="BF39" s="180" t="s">
        <v>440</v>
      </c>
      <c r="BG39" s="180" t="s">
        <v>440</v>
      </c>
      <c r="BH39" s="180" t="s">
        <v>440</v>
      </c>
      <c r="BI39" s="180" t="s">
        <v>440</v>
      </c>
      <c r="BJ39" s="180" t="s">
        <v>440</v>
      </c>
      <c r="BK39" s="180" t="s">
        <v>440</v>
      </c>
      <c r="BL39" s="180" t="s">
        <v>440</v>
      </c>
      <c r="BM39" s="180" t="s">
        <v>440</v>
      </c>
      <c r="BN39" s="180" t="s">
        <v>440</v>
      </c>
      <c r="BO39" s="180" t="s">
        <v>440</v>
      </c>
      <c r="BP39" s="180" t="s">
        <v>440</v>
      </c>
      <c r="BQ39" s="180" t="s">
        <v>440</v>
      </c>
      <c r="BR39" s="180" t="s">
        <v>440</v>
      </c>
      <c r="BS39" s="180" t="s">
        <v>440</v>
      </c>
      <c r="BT39" s="180" t="s">
        <v>440</v>
      </c>
      <c r="BU39" s="180" t="s">
        <v>440</v>
      </c>
      <c r="BV39" s="180" t="s">
        <v>440</v>
      </c>
      <c r="BW39" s="180" t="s">
        <v>440</v>
      </c>
      <c r="BX39" s="180" t="s">
        <v>440</v>
      </c>
      <c r="BY39" s="180" t="s">
        <v>440</v>
      </c>
      <c r="BZ39" s="180" t="s">
        <v>440</v>
      </c>
      <c r="CA39" s="180" t="s">
        <v>440</v>
      </c>
      <c r="CB39" s="180" t="s">
        <v>440</v>
      </c>
      <c r="CC39" s="180" t="s">
        <v>440</v>
      </c>
      <c r="CD39" s="180" t="s">
        <v>440</v>
      </c>
      <c r="CE39" s="180" t="s">
        <v>440</v>
      </c>
      <c r="CF39" s="180" t="s">
        <v>440</v>
      </c>
      <c r="CG39" s="180" t="s">
        <v>440</v>
      </c>
      <c r="CH39" s="180" t="s">
        <v>440</v>
      </c>
      <c r="CI39" s="180" t="s">
        <v>440</v>
      </c>
      <c r="CJ39" s="180" t="s">
        <v>440</v>
      </c>
      <c r="CK39" s="180" t="s">
        <v>440</v>
      </c>
      <c r="CL39" s="256"/>
    </row>
    <row r="40" spans="1:90" ht="110.25" x14ac:dyDescent="0.25">
      <c r="A40" s="236" t="s">
        <v>509</v>
      </c>
      <c r="B40" s="195" t="s">
        <v>709</v>
      </c>
      <c r="C40" s="168"/>
      <c r="D40" s="180" t="s">
        <v>440</v>
      </c>
      <c r="E40" s="180" t="s">
        <v>440</v>
      </c>
      <c r="F40" s="180" t="s">
        <v>440</v>
      </c>
      <c r="G40" s="180" t="s">
        <v>440</v>
      </c>
      <c r="H40" s="180" t="s">
        <v>440</v>
      </c>
      <c r="I40" s="180" t="s">
        <v>440</v>
      </c>
      <c r="J40" s="180" t="s">
        <v>440</v>
      </c>
      <c r="K40" s="180" t="s">
        <v>440</v>
      </c>
      <c r="L40" s="180" t="s">
        <v>440</v>
      </c>
      <c r="M40" s="180" t="s">
        <v>440</v>
      </c>
      <c r="N40" s="180" t="s">
        <v>440</v>
      </c>
      <c r="O40" s="180" t="s">
        <v>440</v>
      </c>
      <c r="P40" s="180" t="s">
        <v>440</v>
      </c>
      <c r="Q40" s="180" t="s">
        <v>440</v>
      </c>
      <c r="R40" s="180" t="s">
        <v>440</v>
      </c>
      <c r="S40" s="180" t="s">
        <v>440</v>
      </c>
      <c r="T40" s="180" t="s">
        <v>440</v>
      </c>
      <c r="U40" s="180" t="s">
        <v>440</v>
      </c>
      <c r="V40" s="180" t="s">
        <v>440</v>
      </c>
      <c r="W40" s="180" t="s">
        <v>440</v>
      </c>
      <c r="X40" s="180" t="s">
        <v>440</v>
      </c>
      <c r="Y40" s="180" t="s">
        <v>440</v>
      </c>
      <c r="Z40" s="180" t="s">
        <v>440</v>
      </c>
      <c r="AA40" s="180" t="s">
        <v>440</v>
      </c>
      <c r="AB40" s="180" t="s">
        <v>440</v>
      </c>
      <c r="AC40" s="180" t="s">
        <v>440</v>
      </c>
      <c r="AD40" s="180" t="s">
        <v>440</v>
      </c>
      <c r="AE40" s="180" t="s">
        <v>440</v>
      </c>
      <c r="AF40" s="180" t="s">
        <v>440</v>
      </c>
      <c r="AG40" s="180" t="s">
        <v>440</v>
      </c>
      <c r="AH40" s="180" t="s">
        <v>440</v>
      </c>
      <c r="AI40" s="180" t="s">
        <v>440</v>
      </c>
      <c r="AJ40" s="180" t="s">
        <v>440</v>
      </c>
      <c r="AK40" s="180" t="s">
        <v>440</v>
      </c>
      <c r="AL40" s="180" t="s">
        <v>440</v>
      </c>
      <c r="AM40" s="180" t="s">
        <v>440</v>
      </c>
      <c r="AN40" s="180" t="s">
        <v>440</v>
      </c>
      <c r="AO40" s="180" t="s">
        <v>440</v>
      </c>
      <c r="AP40" s="180" t="s">
        <v>440</v>
      </c>
      <c r="AQ40" s="180" t="s">
        <v>440</v>
      </c>
      <c r="AR40" s="180" t="s">
        <v>440</v>
      </c>
      <c r="AS40" s="180" t="s">
        <v>440</v>
      </c>
      <c r="AT40" s="180" t="s">
        <v>440</v>
      </c>
      <c r="AU40" s="180" t="s">
        <v>440</v>
      </c>
      <c r="AV40" s="180" t="s">
        <v>440</v>
      </c>
      <c r="AW40" s="180" t="s">
        <v>440</v>
      </c>
      <c r="AX40" s="180" t="s">
        <v>440</v>
      </c>
      <c r="AY40" s="180" t="s">
        <v>440</v>
      </c>
      <c r="AZ40" s="180" t="s">
        <v>440</v>
      </c>
      <c r="BA40" s="180" t="s">
        <v>440</v>
      </c>
      <c r="BB40" s="180" t="s">
        <v>440</v>
      </c>
      <c r="BC40" s="180" t="s">
        <v>440</v>
      </c>
      <c r="BD40" s="180" t="s">
        <v>440</v>
      </c>
      <c r="BE40" s="180" t="s">
        <v>440</v>
      </c>
      <c r="BF40" s="180" t="s">
        <v>440</v>
      </c>
      <c r="BG40" s="180" t="s">
        <v>440</v>
      </c>
      <c r="BH40" s="180" t="s">
        <v>440</v>
      </c>
      <c r="BI40" s="180" t="s">
        <v>440</v>
      </c>
      <c r="BJ40" s="180" t="s">
        <v>440</v>
      </c>
      <c r="BK40" s="180" t="s">
        <v>440</v>
      </c>
      <c r="BL40" s="180" t="s">
        <v>440</v>
      </c>
      <c r="BM40" s="180" t="s">
        <v>440</v>
      </c>
      <c r="BN40" s="180" t="s">
        <v>440</v>
      </c>
      <c r="BO40" s="180" t="s">
        <v>440</v>
      </c>
      <c r="BP40" s="180" t="s">
        <v>440</v>
      </c>
      <c r="BQ40" s="180" t="s">
        <v>440</v>
      </c>
      <c r="BR40" s="180" t="s">
        <v>440</v>
      </c>
      <c r="BS40" s="180" t="s">
        <v>440</v>
      </c>
      <c r="BT40" s="180" t="s">
        <v>440</v>
      </c>
      <c r="BU40" s="180" t="s">
        <v>440</v>
      </c>
      <c r="BV40" s="180" t="s">
        <v>440</v>
      </c>
      <c r="BW40" s="180" t="s">
        <v>440</v>
      </c>
      <c r="BX40" s="180" t="s">
        <v>440</v>
      </c>
      <c r="BY40" s="180" t="s">
        <v>440</v>
      </c>
      <c r="BZ40" s="180" t="s">
        <v>440</v>
      </c>
      <c r="CA40" s="180" t="s">
        <v>440</v>
      </c>
      <c r="CB40" s="180" t="s">
        <v>440</v>
      </c>
      <c r="CC40" s="180" t="s">
        <v>440</v>
      </c>
      <c r="CD40" s="180" t="s">
        <v>440</v>
      </c>
      <c r="CE40" s="180" t="s">
        <v>440</v>
      </c>
      <c r="CF40" s="180" t="s">
        <v>440</v>
      </c>
      <c r="CG40" s="180" t="s">
        <v>440</v>
      </c>
      <c r="CH40" s="180" t="s">
        <v>440</v>
      </c>
      <c r="CI40" s="180" t="s">
        <v>440</v>
      </c>
      <c r="CJ40" s="180" t="s">
        <v>440</v>
      </c>
      <c r="CK40" s="180" t="s">
        <v>440</v>
      </c>
      <c r="CL40" s="256"/>
    </row>
    <row r="41" spans="1:90" ht="47.25" x14ac:dyDescent="0.25">
      <c r="A41" s="236" t="s">
        <v>508</v>
      </c>
      <c r="B41" s="195" t="s">
        <v>706</v>
      </c>
      <c r="C41" s="168"/>
      <c r="D41" s="180" t="s">
        <v>440</v>
      </c>
      <c r="E41" s="180" t="s">
        <v>440</v>
      </c>
      <c r="F41" s="180" t="s">
        <v>440</v>
      </c>
      <c r="G41" s="180" t="s">
        <v>440</v>
      </c>
      <c r="H41" s="180" t="s">
        <v>440</v>
      </c>
      <c r="I41" s="180" t="s">
        <v>440</v>
      </c>
      <c r="J41" s="180" t="s">
        <v>440</v>
      </c>
      <c r="K41" s="180" t="s">
        <v>440</v>
      </c>
      <c r="L41" s="180" t="s">
        <v>440</v>
      </c>
      <c r="M41" s="180" t="s">
        <v>440</v>
      </c>
      <c r="N41" s="180" t="s">
        <v>440</v>
      </c>
      <c r="O41" s="180" t="s">
        <v>440</v>
      </c>
      <c r="P41" s="180" t="s">
        <v>440</v>
      </c>
      <c r="Q41" s="180" t="s">
        <v>440</v>
      </c>
      <c r="R41" s="180" t="s">
        <v>440</v>
      </c>
      <c r="S41" s="180" t="s">
        <v>440</v>
      </c>
      <c r="T41" s="180" t="s">
        <v>440</v>
      </c>
      <c r="U41" s="180" t="s">
        <v>440</v>
      </c>
      <c r="V41" s="180" t="s">
        <v>440</v>
      </c>
      <c r="W41" s="180" t="s">
        <v>440</v>
      </c>
      <c r="X41" s="180" t="s">
        <v>440</v>
      </c>
      <c r="Y41" s="180" t="s">
        <v>440</v>
      </c>
      <c r="Z41" s="180" t="s">
        <v>440</v>
      </c>
      <c r="AA41" s="180" t="s">
        <v>440</v>
      </c>
      <c r="AB41" s="180" t="s">
        <v>440</v>
      </c>
      <c r="AC41" s="180" t="s">
        <v>440</v>
      </c>
      <c r="AD41" s="180" t="s">
        <v>440</v>
      </c>
      <c r="AE41" s="180" t="s">
        <v>440</v>
      </c>
      <c r="AF41" s="180" t="s">
        <v>440</v>
      </c>
      <c r="AG41" s="180" t="s">
        <v>440</v>
      </c>
      <c r="AH41" s="180" t="s">
        <v>440</v>
      </c>
      <c r="AI41" s="180" t="s">
        <v>440</v>
      </c>
      <c r="AJ41" s="180" t="s">
        <v>440</v>
      </c>
      <c r="AK41" s="180" t="s">
        <v>440</v>
      </c>
      <c r="AL41" s="180" t="s">
        <v>440</v>
      </c>
      <c r="AM41" s="180" t="s">
        <v>440</v>
      </c>
      <c r="AN41" s="180" t="s">
        <v>440</v>
      </c>
      <c r="AO41" s="180" t="s">
        <v>440</v>
      </c>
      <c r="AP41" s="180" t="s">
        <v>440</v>
      </c>
      <c r="AQ41" s="180" t="s">
        <v>440</v>
      </c>
      <c r="AR41" s="180" t="s">
        <v>440</v>
      </c>
      <c r="AS41" s="180" t="s">
        <v>440</v>
      </c>
      <c r="AT41" s="180" t="s">
        <v>440</v>
      </c>
      <c r="AU41" s="180" t="s">
        <v>440</v>
      </c>
      <c r="AV41" s="180" t="s">
        <v>440</v>
      </c>
      <c r="AW41" s="180" t="s">
        <v>440</v>
      </c>
      <c r="AX41" s="180" t="s">
        <v>440</v>
      </c>
      <c r="AY41" s="180" t="s">
        <v>440</v>
      </c>
      <c r="AZ41" s="180" t="s">
        <v>440</v>
      </c>
      <c r="BA41" s="180" t="s">
        <v>440</v>
      </c>
      <c r="BB41" s="180" t="s">
        <v>440</v>
      </c>
      <c r="BC41" s="180" t="s">
        <v>440</v>
      </c>
      <c r="BD41" s="180" t="s">
        <v>440</v>
      </c>
      <c r="BE41" s="180" t="s">
        <v>440</v>
      </c>
      <c r="BF41" s="180" t="s">
        <v>440</v>
      </c>
      <c r="BG41" s="180" t="s">
        <v>440</v>
      </c>
      <c r="BH41" s="180" t="s">
        <v>440</v>
      </c>
      <c r="BI41" s="180" t="s">
        <v>440</v>
      </c>
      <c r="BJ41" s="180" t="s">
        <v>440</v>
      </c>
      <c r="BK41" s="180" t="s">
        <v>440</v>
      </c>
      <c r="BL41" s="180" t="s">
        <v>440</v>
      </c>
      <c r="BM41" s="180" t="s">
        <v>440</v>
      </c>
      <c r="BN41" s="180" t="s">
        <v>440</v>
      </c>
      <c r="BO41" s="180" t="s">
        <v>440</v>
      </c>
      <c r="BP41" s="180" t="s">
        <v>440</v>
      </c>
      <c r="BQ41" s="180" t="s">
        <v>440</v>
      </c>
      <c r="BR41" s="180" t="s">
        <v>440</v>
      </c>
      <c r="BS41" s="180" t="s">
        <v>440</v>
      </c>
      <c r="BT41" s="180" t="s">
        <v>440</v>
      </c>
      <c r="BU41" s="180" t="s">
        <v>440</v>
      </c>
      <c r="BV41" s="180" t="s">
        <v>440</v>
      </c>
      <c r="BW41" s="180" t="s">
        <v>440</v>
      </c>
      <c r="BX41" s="180" t="s">
        <v>440</v>
      </c>
      <c r="BY41" s="180" t="s">
        <v>440</v>
      </c>
      <c r="BZ41" s="180" t="s">
        <v>440</v>
      </c>
      <c r="CA41" s="180" t="s">
        <v>440</v>
      </c>
      <c r="CB41" s="180" t="s">
        <v>440</v>
      </c>
      <c r="CC41" s="180" t="s">
        <v>440</v>
      </c>
      <c r="CD41" s="180" t="s">
        <v>440</v>
      </c>
      <c r="CE41" s="180" t="s">
        <v>440</v>
      </c>
      <c r="CF41" s="180" t="s">
        <v>440</v>
      </c>
      <c r="CG41" s="180" t="s">
        <v>440</v>
      </c>
      <c r="CH41" s="180" t="s">
        <v>440</v>
      </c>
      <c r="CI41" s="180" t="s">
        <v>440</v>
      </c>
      <c r="CJ41" s="180" t="s">
        <v>440</v>
      </c>
      <c r="CK41" s="180" t="s">
        <v>440</v>
      </c>
      <c r="CL41" s="256"/>
    </row>
    <row r="42" spans="1:90" ht="126" x14ac:dyDescent="0.25">
      <c r="A42" s="236" t="s">
        <v>508</v>
      </c>
      <c r="B42" s="195" t="s">
        <v>707</v>
      </c>
      <c r="C42" s="168"/>
      <c r="D42" s="180" t="s">
        <v>440</v>
      </c>
      <c r="E42" s="180" t="s">
        <v>440</v>
      </c>
      <c r="F42" s="180" t="s">
        <v>440</v>
      </c>
      <c r="G42" s="180" t="s">
        <v>440</v>
      </c>
      <c r="H42" s="180" t="s">
        <v>440</v>
      </c>
      <c r="I42" s="180" t="s">
        <v>440</v>
      </c>
      <c r="J42" s="180" t="s">
        <v>440</v>
      </c>
      <c r="K42" s="180" t="s">
        <v>440</v>
      </c>
      <c r="L42" s="180" t="s">
        <v>440</v>
      </c>
      <c r="M42" s="180" t="s">
        <v>440</v>
      </c>
      <c r="N42" s="180" t="s">
        <v>440</v>
      </c>
      <c r="O42" s="180" t="s">
        <v>440</v>
      </c>
      <c r="P42" s="180" t="s">
        <v>440</v>
      </c>
      <c r="Q42" s="180" t="s">
        <v>440</v>
      </c>
      <c r="R42" s="180" t="s">
        <v>440</v>
      </c>
      <c r="S42" s="180" t="s">
        <v>440</v>
      </c>
      <c r="T42" s="180" t="s">
        <v>440</v>
      </c>
      <c r="U42" s="180" t="s">
        <v>440</v>
      </c>
      <c r="V42" s="180" t="s">
        <v>440</v>
      </c>
      <c r="W42" s="180" t="s">
        <v>440</v>
      </c>
      <c r="X42" s="180" t="s">
        <v>440</v>
      </c>
      <c r="Y42" s="180" t="s">
        <v>440</v>
      </c>
      <c r="Z42" s="180" t="s">
        <v>440</v>
      </c>
      <c r="AA42" s="180" t="s">
        <v>440</v>
      </c>
      <c r="AB42" s="180" t="s">
        <v>440</v>
      </c>
      <c r="AC42" s="180" t="s">
        <v>440</v>
      </c>
      <c r="AD42" s="180" t="s">
        <v>440</v>
      </c>
      <c r="AE42" s="180" t="s">
        <v>440</v>
      </c>
      <c r="AF42" s="180" t="s">
        <v>440</v>
      </c>
      <c r="AG42" s="180" t="s">
        <v>440</v>
      </c>
      <c r="AH42" s="180" t="s">
        <v>440</v>
      </c>
      <c r="AI42" s="180" t="s">
        <v>440</v>
      </c>
      <c r="AJ42" s="180" t="s">
        <v>440</v>
      </c>
      <c r="AK42" s="180" t="s">
        <v>440</v>
      </c>
      <c r="AL42" s="180" t="s">
        <v>440</v>
      </c>
      <c r="AM42" s="180" t="s">
        <v>440</v>
      </c>
      <c r="AN42" s="180" t="s">
        <v>440</v>
      </c>
      <c r="AO42" s="180" t="s">
        <v>440</v>
      </c>
      <c r="AP42" s="180" t="s">
        <v>440</v>
      </c>
      <c r="AQ42" s="180" t="s">
        <v>440</v>
      </c>
      <c r="AR42" s="180" t="s">
        <v>440</v>
      </c>
      <c r="AS42" s="180" t="s">
        <v>440</v>
      </c>
      <c r="AT42" s="180" t="s">
        <v>440</v>
      </c>
      <c r="AU42" s="180" t="s">
        <v>440</v>
      </c>
      <c r="AV42" s="180" t="s">
        <v>440</v>
      </c>
      <c r="AW42" s="180" t="s">
        <v>440</v>
      </c>
      <c r="AX42" s="180" t="s">
        <v>440</v>
      </c>
      <c r="AY42" s="180" t="s">
        <v>440</v>
      </c>
      <c r="AZ42" s="180" t="s">
        <v>440</v>
      </c>
      <c r="BA42" s="180" t="s">
        <v>440</v>
      </c>
      <c r="BB42" s="180" t="s">
        <v>440</v>
      </c>
      <c r="BC42" s="180" t="s">
        <v>440</v>
      </c>
      <c r="BD42" s="180" t="s">
        <v>440</v>
      </c>
      <c r="BE42" s="180" t="s">
        <v>440</v>
      </c>
      <c r="BF42" s="180" t="s">
        <v>440</v>
      </c>
      <c r="BG42" s="180" t="s">
        <v>440</v>
      </c>
      <c r="BH42" s="180" t="s">
        <v>440</v>
      </c>
      <c r="BI42" s="180" t="s">
        <v>440</v>
      </c>
      <c r="BJ42" s="180" t="s">
        <v>440</v>
      </c>
      <c r="BK42" s="180" t="s">
        <v>440</v>
      </c>
      <c r="BL42" s="180" t="s">
        <v>440</v>
      </c>
      <c r="BM42" s="180" t="s">
        <v>440</v>
      </c>
      <c r="BN42" s="180" t="s">
        <v>440</v>
      </c>
      <c r="BO42" s="180" t="s">
        <v>440</v>
      </c>
      <c r="BP42" s="180" t="s">
        <v>440</v>
      </c>
      <c r="BQ42" s="180" t="s">
        <v>440</v>
      </c>
      <c r="BR42" s="180" t="s">
        <v>440</v>
      </c>
      <c r="BS42" s="180" t="s">
        <v>440</v>
      </c>
      <c r="BT42" s="180" t="s">
        <v>440</v>
      </c>
      <c r="BU42" s="180" t="s">
        <v>440</v>
      </c>
      <c r="BV42" s="180" t="s">
        <v>440</v>
      </c>
      <c r="BW42" s="180" t="s">
        <v>440</v>
      </c>
      <c r="BX42" s="180" t="s">
        <v>440</v>
      </c>
      <c r="BY42" s="180" t="s">
        <v>440</v>
      </c>
      <c r="BZ42" s="180" t="s">
        <v>440</v>
      </c>
      <c r="CA42" s="180" t="s">
        <v>440</v>
      </c>
      <c r="CB42" s="180" t="s">
        <v>440</v>
      </c>
      <c r="CC42" s="180" t="s">
        <v>440</v>
      </c>
      <c r="CD42" s="180" t="s">
        <v>440</v>
      </c>
      <c r="CE42" s="180" t="s">
        <v>440</v>
      </c>
      <c r="CF42" s="180" t="s">
        <v>440</v>
      </c>
      <c r="CG42" s="180" t="s">
        <v>440</v>
      </c>
      <c r="CH42" s="180" t="s">
        <v>440</v>
      </c>
      <c r="CI42" s="180" t="s">
        <v>440</v>
      </c>
      <c r="CJ42" s="180" t="s">
        <v>440</v>
      </c>
      <c r="CK42" s="180" t="s">
        <v>440</v>
      </c>
      <c r="CL42" s="256"/>
    </row>
    <row r="43" spans="1:90" ht="110.25" x14ac:dyDescent="0.25">
      <c r="A43" s="236" t="s">
        <v>508</v>
      </c>
      <c r="B43" s="195" t="s">
        <v>708</v>
      </c>
      <c r="C43" s="168"/>
      <c r="D43" s="180" t="s">
        <v>440</v>
      </c>
      <c r="E43" s="180" t="s">
        <v>440</v>
      </c>
      <c r="F43" s="180" t="s">
        <v>440</v>
      </c>
      <c r="G43" s="180" t="s">
        <v>440</v>
      </c>
      <c r="H43" s="180" t="s">
        <v>440</v>
      </c>
      <c r="I43" s="180" t="s">
        <v>440</v>
      </c>
      <c r="J43" s="180" t="s">
        <v>440</v>
      </c>
      <c r="K43" s="180" t="s">
        <v>440</v>
      </c>
      <c r="L43" s="180" t="s">
        <v>440</v>
      </c>
      <c r="M43" s="180" t="s">
        <v>440</v>
      </c>
      <c r="N43" s="180" t="s">
        <v>440</v>
      </c>
      <c r="O43" s="180" t="s">
        <v>440</v>
      </c>
      <c r="P43" s="180" t="s">
        <v>440</v>
      </c>
      <c r="Q43" s="180" t="s">
        <v>440</v>
      </c>
      <c r="R43" s="180" t="s">
        <v>440</v>
      </c>
      <c r="S43" s="180" t="s">
        <v>440</v>
      </c>
      <c r="T43" s="180" t="s">
        <v>440</v>
      </c>
      <c r="U43" s="180" t="s">
        <v>440</v>
      </c>
      <c r="V43" s="180" t="s">
        <v>440</v>
      </c>
      <c r="W43" s="180" t="s">
        <v>440</v>
      </c>
      <c r="X43" s="180" t="s">
        <v>440</v>
      </c>
      <c r="Y43" s="180" t="s">
        <v>440</v>
      </c>
      <c r="Z43" s="180" t="s">
        <v>440</v>
      </c>
      <c r="AA43" s="180" t="s">
        <v>440</v>
      </c>
      <c r="AB43" s="180" t="s">
        <v>440</v>
      </c>
      <c r="AC43" s="180" t="s">
        <v>440</v>
      </c>
      <c r="AD43" s="180" t="s">
        <v>440</v>
      </c>
      <c r="AE43" s="180" t="s">
        <v>440</v>
      </c>
      <c r="AF43" s="180" t="s">
        <v>440</v>
      </c>
      <c r="AG43" s="180" t="s">
        <v>440</v>
      </c>
      <c r="AH43" s="180" t="s">
        <v>440</v>
      </c>
      <c r="AI43" s="180" t="s">
        <v>440</v>
      </c>
      <c r="AJ43" s="180" t="s">
        <v>440</v>
      </c>
      <c r="AK43" s="180" t="s">
        <v>440</v>
      </c>
      <c r="AL43" s="180" t="s">
        <v>440</v>
      </c>
      <c r="AM43" s="180" t="s">
        <v>440</v>
      </c>
      <c r="AN43" s="180" t="s">
        <v>440</v>
      </c>
      <c r="AO43" s="180" t="s">
        <v>440</v>
      </c>
      <c r="AP43" s="180" t="s">
        <v>440</v>
      </c>
      <c r="AQ43" s="180" t="s">
        <v>440</v>
      </c>
      <c r="AR43" s="180" t="s">
        <v>440</v>
      </c>
      <c r="AS43" s="180" t="s">
        <v>440</v>
      </c>
      <c r="AT43" s="180" t="s">
        <v>440</v>
      </c>
      <c r="AU43" s="180" t="s">
        <v>440</v>
      </c>
      <c r="AV43" s="180" t="s">
        <v>440</v>
      </c>
      <c r="AW43" s="180" t="s">
        <v>440</v>
      </c>
      <c r="AX43" s="180" t="s">
        <v>440</v>
      </c>
      <c r="AY43" s="180" t="s">
        <v>440</v>
      </c>
      <c r="AZ43" s="180" t="s">
        <v>440</v>
      </c>
      <c r="BA43" s="180" t="s">
        <v>440</v>
      </c>
      <c r="BB43" s="180" t="s">
        <v>440</v>
      </c>
      <c r="BC43" s="180" t="s">
        <v>440</v>
      </c>
      <c r="BD43" s="180" t="s">
        <v>440</v>
      </c>
      <c r="BE43" s="180" t="s">
        <v>440</v>
      </c>
      <c r="BF43" s="180" t="s">
        <v>440</v>
      </c>
      <c r="BG43" s="180" t="s">
        <v>440</v>
      </c>
      <c r="BH43" s="180" t="s">
        <v>440</v>
      </c>
      <c r="BI43" s="180" t="s">
        <v>440</v>
      </c>
      <c r="BJ43" s="180" t="s">
        <v>440</v>
      </c>
      <c r="BK43" s="180" t="s">
        <v>440</v>
      </c>
      <c r="BL43" s="180" t="s">
        <v>440</v>
      </c>
      <c r="BM43" s="180" t="s">
        <v>440</v>
      </c>
      <c r="BN43" s="180" t="s">
        <v>440</v>
      </c>
      <c r="BO43" s="180" t="s">
        <v>440</v>
      </c>
      <c r="BP43" s="180" t="s">
        <v>440</v>
      </c>
      <c r="BQ43" s="180" t="s">
        <v>440</v>
      </c>
      <c r="BR43" s="180" t="s">
        <v>440</v>
      </c>
      <c r="BS43" s="180" t="s">
        <v>440</v>
      </c>
      <c r="BT43" s="180" t="s">
        <v>440</v>
      </c>
      <c r="BU43" s="180" t="s">
        <v>440</v>
      </c>
      <c r="BV43" s="180" t="s">
        <v>440</v>
      </c>
      <c r="BW43" s="180" t="s">
        <v>440</v>
      </c>
      <c r="BX43" s="180" t="s">
        <v>440</v>
      </c>
      <c r="BY43" s="180" t="s">
        <v>440</v>
      </c>
      <c r="BZ43" s="180" t="s">
        <v>440</v>
      </c>
      <c r="CA43" s="180" t="s">
        <v>440</v>
      </c>
      <c r="CB43" s="180" t="s">
        <v>440</v>
      </c>
      <c r="CC43" s="180" t="s">
        <v>440</v>
      </c>
      <c r="CD43" s="180" t="s">
        <v>440</v>
      </c>
      <c r="CE43" s="180" t="s">
        <v>440</v>
      </c>
      <c r="CF43" s="180" t="s">
        <v>440</v>
      </c>
      <c r="CG43" s="180" t="s">
        <v>440</v>
      </c>
      <c r="CH43" s="180" t="s">
        <v>440</v>
      </c>
      <c r="CI43" s="180" t="s">
        <v>440</v>
      </c>
      <c r="CJ43" s="180" t="s">
        <v>440</v>
      </c>
      <c r="CK43" s="180" t="s">
        <v>440</v>
      </c>
      <c r="CL43" s="256"/>
    </row>
    <row r="44" spans="1:90" ht="110.25" x14ac:dyDescent="0.25">
      <c r="A44" s="236" t="s">
        <v>508</v>
      </c>
      <c r="B44" s="195" t="s">
        <v>710</v>
      </c>
      <c r="C44" s="168"/>
      <c r="D44" s="180" t="s">
        <v>440</v>
      </c>
      <c r="E44" s="180" t="s">
        <v>440</v>
      </c>
      <c r="F44" s="180" t="s">
        <v>440</v>
      </c>
      <c r="G44" s="180" t="s">
        <v>440</v>
      </c>
      <c r="H44" s="180" t="s">
        <v>440</v>
      </c>
      <c r="I44" s="180" t="s">
        <v>440</v>
      </c>
      <c r="J44" s="180" t="s">
        <v>440</v>
      </c>
      <c r="K44" s="180" t="s">
        <v>440</v>
      </c>
      <c r="L44" s="180" t="s">
        <v>440</v>
      </c>
      <c r="M44" s="180" t="s">
        <v>440</v>
      </c>
      <c r="N44" s="180" t="s">
        <v>440</v>
      </c>
      <c r="O44" s="180" t="s">
        <v>440</v>
      </c>
      <c r="P44" s="180" t="s">
        <v>440</v>
      </c>
      <c r="Q44" s="180" t="s">
        <v>440</v>
      </c>
      <c r="R44" s="180" t="s">
        <v>440</v>
      </c>
      <c r="S44" s="180" t="s">
        <v>440</v>
      </c>
      <c r="T44" s="180" t="s">
        <v>440</v>
      </c>
      <c r="U44" s="180" t="s">
        <v>440</v>
      </c>
      <c r="V44" s="180" t="s">
        <v>440</v>
      </c>
      <c r="W44" s="180" t="s">
        <v>440</v>
      </c>
      <c r="X44" s="180" t="s">
        <v>440</v>
      </c>
      <c r="Y44" s="180" t="s">
        <v>440</v>
      </c>
      <c r="Z44" s="180" t="s">
        <v>440</v>
      </c>
      <c r="AA44" s="180" t="s">
        <v>440</v>
      </c>
      <c r="AB44" s="180" t="s">
        <v>440</v>
      </c>
      <c r="AC44" s="180" t="s">
        <v>440</v>
      </c>
      <c r="AD44" s="180" t="s">
        <v>440</v>
      </c>
      <c r="AE44" s="180" t="s">
        <v>440</v>
      </c>
      <c r="AF44" s="180" t="s">
        <v>440</v>
      </c>
      <c r="AG44" s="180" t="s">
        <v>440</v>
      </c>
      <c r="AH44" s="180" t="s">
        <v>440</v>
      </c>
      <c r="AI44" s="180" t="s">
        <v>440</v>
      </c>
      <c r="AJ44" s="180" t="s">
        <v>440</v>
      </c>
      <c r="AK44" s="180" t="s">
        <v>440</v>
      </c>
      <c r="AL44" s="180" t="s">
        <v>440</v>
      </c>
      <c r="AM44" s="180" t="s">
        <v>440</v>
      </c>
      <c r="AN44" s="180" t="s">
        <v>440</v>
      </c>
      <c r="AO44" s="180" t="s">
        <v>440</v>
      </c>
      <c r="AP44" s="180" t="s">
        <v>440</v>
      </c>
      <c r="AQ44" s="180" t="s">
        <v>440</v>
      </c>
      <c r="AR44" s="180" t="s">
        <v>440</v>
      </c>
      <c r="AS44" s="180" t="s">
        <v>440</v>
      </c>
      <c r="AT44" s="180" t="s">
        <v>440</v>
      </c>
      <c r="AU44" s="180" t="s">
        <v>440</v>
      </c>
      <c r="AV44" s="180" t="s">
        <v>440</v>
      </c>
      <c r="AW44" s="180" t="s">
        <v>440</v>
      </c>
      <c r="AX44" s="180" t="s">
        <v>440</v>
      </c>
      <c r="AY44" s="180" t="s">
        <v>440</v>
      </c>
      <c r="AZ44" s="180" t="s">
        <v>440</v>
      </c>
      <c r="BA44" s="180" t="s">
        <v>440</v>
      </c>
      <c r="BB44" s="180" t="s">
        <v>440</v>
      </c>
      <c r="BC44" s="180" t="s">
        <v>440</v>
      </c>
      <c r="BD44" s="180" t="s">
        <v>440</v>
      </c>
      <c r="BE44" s="180" t="s">
        <v>440</v>
      </c>
      <c r="BF44" s="180" t="s">
        <v>440</v>
      </c>
      <c r="BG44" s="180" t="s">
        <v>440</v>
      </c>
      <c r="BH44" s="180" t="s">
        <v>440</v>
      </c>
      <c r="BI44" s="180" t="s">
        <v>440</v>
      </c>
      <c r="BJ44" s="180" t="s">
        <v>440</v>
      </c>
      <c r="BK44" s="180" t="s">
        <v>440</v>
      </c>
      <c r="BL44" s="180" t="s">
        <v>440</v>
      </c>
      <c r="BM44" s="180" t="s">
        <v>440</v>
      </c>
      <c r="BN44" s="180" t="s">
        <v>440</v>
      </c>
      <c r="BO44" s="180" t="s">
        <v>440</v>
      </c>
      <c r="BP44" s="180" t="s">
        <v>440</v>
      </c>
      <c r="BQ44" s="180" t="s">
        <v>440</v>
      </c>
      <c r="BR44" s="180" t="s">
        <v>440</v>
      </c>
      <c r="BS44" s="180" t="s">
        <v>440</v>
      </c>
      <c r="BT44" s="180" t="s">
        <v>440</v>
      </c>
      <c r="BU44" s="180" t="s">
        <v>440</v>
      </c>
      <c r="BV44" s="180" t="s">
        <v>440</v>
      </c>
      <c r="BW44" s="180" t="s">
        <v>440</v>
      </c>
      <c r="BX44" s="180" t="s">
        <v>440</v>
      </c>
      <c r="BY44" s="180" t="s">
        <v>440</v>
      </c>
      <c r="BZ44" s="180" t="s">
        <v>440</v>
      </c>
      <c r="CA44" s="180" t="s">
        <v>440</v>
      </c>
      <c r="CB44" s="180" t="s">
        <v>440</v>
      </c>
      <c r="CC44" s="180" t="s">
        <v>440</v>
      </c>
      <c r="CD44" s="180" t="s">
        <v>440</v>
      </c>
      <c r="CE44" s="180" t="s">
        <v>440</v>
      </c>
      <c r="CF44" s="180" t="s">
        <v>440</v>
      </c>
      <c r="CG44" s="180" t="s">
        <v>440</v>
      </c>
      <c r="CH44" s="180" t="s">
        <v>440</v>
      </c>
      <c r="CI44" s="180" t="s">
        <v>440</v>
      </c>
      <c r="CJ44" s="180" t="s">
        <v>440</v>
      </c>
      <c r="CK44" s="180" t="s">
        <v>440</v>
      </c>
      <c r="CL44" s="256"/>
    </row>
    <row r="45" spans="1:90" ht="94.5" x14ac:dyDescent="0.25">
      <c r="A45" s="236" t="s">
        <v>505</v>
      </c>
      <c r="B45" s="195" t="s">
        <v>711</v>
      </c>
      <c r="C45" s="168"/>
      <c r="D45" s="253" t="str">
        <f t="shared" ref="D45:E45" si="64">IF((COUNTIF(D46:D47,"нд"))=(COUNTA(D46:D47)),"нд",SUMIF(D46:D47,"&gt;0",D46:D47))</f>
        <v>нд</v>
      </c>
      <c r="E45" s="253" t="str">
        <f t="shared" si="64"/>
        <v>нд</v>
      </c>
      <c r="F45" s="253" t="str">
        <f t="shared" ref="F45:S45" si="65">IF((COUNTIF(F46:F47,"нд"))=(COUNTA(F46:F47)),"нд",SUMIF(F46:F47,"&gt;0",F46:F47))</f>
        <v>нд</v>
      </c>
      <c r="G45" s="253" t="str">
        <f t="shared" si="65"/>
        <v>нд</v>
      </c>
      <c r="H45" s="253" t="str">
        <f t="shared" si="65"/>
        <v>нд</v>
      </c>
      <c r="I45" s="253" t="str">
        <f t="shared" si="65"/>
        <v>нд</v>
      </c>
      <c r="J45" s="253" t="str">
        <f t="shared" si="65"/>
        <v>нд</v>
      </c>
      <c r="K45" s="253" t="str">
        <f t="shared" si="65"/>
        <v>нд</v>
      </c>
      <c r="L45" s="253" t="str">
        <f t="shared" si="65"/>
        <v>нд</v>
      </c>
      <c r="M45" s="253" t="str">
        <f t="shared" si="65"/>
        <v>нд</v>
      </c>
      <c r="N45" s="253" t="str">
        <f t="shared" si="65"/>
        <v>нд</v>
      </c>
      <c r="O45" s="253" t="str">
        <f t="shared" si="65"/>
        <v>нд</v>
      </c>
      <c r="P45" s="253" t="str">
        <f t="shared" si="65"/>
        <v>нд</v>
      </c>
      <c r="Q45" s="253" t="str">
        <f t="shared" si="65"/>
        <v>нд</v>
      </c>
      <c r="R45" s="253" t="str">
        <f t="shared" si="65"/>
        <v>нд</v>
      </c>
      <c r="S45" s="253" t="str">
        <f t="shared" si="65"/>
        <v>нд</v>
      </c>
      <c r="T45" s="253" t="str">
        <f t="shared" ref="T45:AG45" si="66">IF((COUNTIF(T46:T47,"нд"))=(COUNTA(T46:T47)),"нд",SUMIF(T46:T47,"&gt;0",T46:T47))</f>
        <v>нд</v>
      </c>
      <c r="U45" s="253" t="str">
        <f t="shared" si="66"/>
        <v>нд</v>
      </c>
      <c r="V45" s="253" t="str">
        <f t="shared" si="66"/>
        <v>нд</v>
      </c>
      <c r="W45" s="253" t="str">
        <f t="shared" si="66"/>
        <v>нд</v>
      </c>
      <c r="X45" s="253" t="str">
        <f t="shared" si="66"/>
        <v>нд</v>
      </c>
      <c r="Y45" s="253" t="str">
        <f t="shared" si="66"/>
        <v>нд</v>
      </c>
      <c r="Z45" s="253" t="str">
        <f t="shared" si="66"/>
        <v>нд</v>
      </c>
      <c r="AA45" s="253" t="str">
        <f t="shared" si="66"/>
        <v>нд</v>
      </c>
      <c r="AB45" s="253" t="str">
        <f t="shared" si="66"/>
        <v>нд</v>
      </c>
      <c r="AC45" s="253" t="str">
        <f t="shared" si="66"/>
        <v>нд</v>
      </c>
      <c r="AD45" s="253" t="str">
        <f t="shared" si="66"/>
        <v>нд</v>
      </c>
      <c r="AE45" s="253" t="str">
        <f t="shared" si="66"/>
        <v>нд</v>
      </c>
      <c r="AF45" s="253" t="str">
        <f t="shared" si="66"/>
        <v>нд</v>
      </c>
      <c r="AG45" s="253" t="str">
        <f t="shared" si="66"/>
        <v>нд</v>
      </c>
      <c r="AH45" s="253" t="str">
        <f t="shared" ref="AH45:AU45" si="67">IF((COUNTIF(AH46:AH47,"нд"))=(COUNTA(AH46:AH47)),"нд",SUMIF(AH46:AH47,"&gt;0",AH46:AH47))</f>
        <v>нд</v>
      </c>
      <c r="AI45" s="253" t="str">
        <f t="shared" si="67"/>
        <v>нд</v>
      </c>
      <c r="AJ45" s="253" t="str">
        <f t="shared" si="67"/>
        <v>нд</v>
      </c>
      <c r="AK45" s="253" t="str">
        <f t="shared" si="67"/>
        <v>нд</v>
      </c>
      <c r="AL45" s="253" t="str">
        <f t="shared" si="67"/>
        <v>нд</v>
      </c>
      <c r="AM45" s="253" t="str">
        <f t="shared" si="67"/>
        <v>нд</v>
      </c>
      <c r="AN45" s="253" t="str">
        <f t="shared" si="67"/>
        <v>нд</v>
      </c>
      <c r="AO45" s="253" t="str">
        <f t="shared" si="67"/>
        <v>нд</v>
      </c>
      <c r="AP45" s="253" t="str">
        <f t="shared" si="67"/>
        <v>нд</v>
      </c>
      <c r="AQ45" s="253" t="str">
        <f t="shared" si="67"/>
        <v>нд</v>
      </c>
      <c r="AR45" s="253" t="str">
        <f t="shared" si="67"/>
        <v>нд</v>
      </c>
      <c r="AS45" s="253" t="str">
        <f t="shared" si="67"/>
        <v>нд</v>
      </c>
      <c r="AT45" s="253" t="str">
        <f t="shared" si="67"/>
        <v>нд</v>
      </c>
      <c r="AU45" s="253" t="str">
        <f t="shared" si="67"/>
        <v>нд</v>
      </c>
      <c r="AV45" s="253" t="str">
        <f t="shared" ref="AV45:BI45" si="68">IF((COUNTIF(AV46:AV47,"нд"))=(COUNTA(AV46:AV47)),"нд",SUMIF(AV46:AV47,"&gt;0",AV46:AV47))</f>
        <v>нд</v>
      </c>
      <c r="AW45" s="253" t="str">
        <f t="shared" si="68"/>
        <v>нд</v>
      </c>
      <c r="AX45" s="253" t="str">
        <f t="shared" si="68"/>
        <v>нд</v>
      </c>
      <c r="AY45" s="253" t="str">
        <f t="shared" si="68"/>
        <v>нд</v>
      </c>
      <c r="AZ45" s="253" t="str">
        <f t="shared" si="68"/>
        <v>нд</v>
      </c>
      <c r="BA45" s="253" t="str">
        <f t="shared" si="68"/>
        <v>нд</v>
      </c>
      <c r="BB45" s="253" t="str">
        <f t="shared" si="68"/>
        <v>нд</v>
      </c>
      <c r="BC45" s="253" t="str">
        <f t="shared" si="68"/>
        <v>нд</v>
      </c>
      <c r="BD45" s="253" t="str">
        <f t="shared" si="68"/>
        <v>нд</v>
      </c>
      <c r="BE45" s="253" t="str">
        <f t="shared" si="68"/>
        <v>нд</v>
      </c>
      <c r="BF45" s="253" t="str">
        <f t="shared" si="68"/>
        <v>нд</v>
      </c>
      <c r="BG45" s="253" t="str">
        <f t="shared" si="68"/>
        <v>нд</v>
      </c>
      <c r="BH45" s="253" t="str">
        <f t="shared" si="68"/>
        <v>нд</v>
      </c>
      <c r="BI45" s="253" t="str">
        <f t="shared" si="68"/>
        <v>нд</v>
      </c>
      <c r="BJ45" s="253" t="str">
        <f t="shared" ref="BJ45:BW45" si="69">IF((COUNTIF(BJ46:BJ47,"нд"))=(COUNTA(BJ46:BJ47)),"нд",SUMIF(BJ46:BJ47,"&gt;0",BJ46:BJ47))</f>
        <v>нд</v>
      </c>
      <c r="BK45" s="253" t="str">
        <f t="shared" si="69"/>
        <v>нд</v>
      </c>
      <c r="BL45" s="253" t="str">
        <f t="shared" si="69"/>
        <v>нд</v>
      </c>
      <c r="BM45" s="253" t="str">
        <f t="shared" si="69"/>
        <v>нд</v>
      </c>
      <c r="BN45" s="253" t="str">
        <f t="shared" si="69"/>
        <v>нд</v>
      </c>
      <c r="BO45" s="253" t="str">
        <f t="shared" si="69"/>
        <v>нд</v>
      </c>
      <c r="BP45" s="253" t="str">
        <f t="shared" si="69"/>
        <v>нд</v>
      </c>
      <c r="BQ45" s="253" t="str">
        <f t="shared" si="69"/>
        <v>нд</v>
      </c>
      <c r="BR45" s="253" t="str">
        <f t="shared" si="69"/>
        <v>нд</v>
      </c>
      <c r="BS45" s="253" t="str">
        <f t="shared" si="69"/>
        <v>нд</v>
      </c>
      <c r="BT45" s="253" t="str">
        <f t="shared" si="69"/>
        <v>нд</v>
      </c>
      <c r="BU45" s="253" t="str">
        <f t="shared" si="69"/>
        <v>нд</v>
      </c>
      <c r="BV45" s="253" t="str">
        <f t="shared" si="69"/>
        <v>нд</v>
      </c>
      <c r="BW45" s="253" t="str">
        <f t="shared" si="69"/>
        <v>нд</v>
      </c>
      <c r="BX45" s="253" t="str">
        <f t="shared" ref="BX45:CK45" si="70">IF((COUNTIF(BX46:BX47,"нд"))=(COUNTA(BX46:BX47)),"нд",SUMIF(BX46:BX47,"&gt;0",BX46:BX47))</f>
        <v>нд</v>
      </c>
      <c r="BY45" s="253" t="str">
        <f t="shared" si="70"/>
        <v>нд</v>
      </c>
      <c r="BZ45" s="253" t="str">
        <f t="shared" si="70"/>
        <v>нд</v>
      </c>
      <c r="CA45" s="253" t="str">
        <f t="shared" si="70"/>
        <v>нд</v>
      </c>
      <c r="CB45" s="253" t="str">
        <f t="shared" si="70"/>
        <v>нд</v>
      </c>
      <c r="CC45" s="253" t="str">
        <f t="shared" si="70"/>
        <v>нд</v>
      </c>
      <c r="CD45" s="253" t="str">
        <f t="shared" si="70"/>
        <v>нд</v>
      </c>
      <c r="CE45" s="253" t="str">
        <f t="shared" si="70"/>
        <v>нд</v>
      </c>
      <c r="CF45" s="253" t="str">
        <f t="shared" si="70"/>
        <v>нд</v>
      </c>
      <c r="CG45" s="253" t="str">
        <f t="shared" si="70"/>
        <v>нд</v>
      </c>
      <c r="CH45" s="253" t="str">
        <f t="shared" si="70"/>
        <v>нд</v>
      </c>
      <c r="CI45" s="253" t="str">
        <f t="shared" si="70"/>
        <v>нд</v>
      </c>
      <c r="CJ45" s="253" t="str">
        <f t="shared" si="70"/>
        <v>нд</v>
      </c>
      <c r="CK45" s="253" t="str">
        <f t="shared" si="70"/>
        <v>нд</v>
      </c>
      <c r="CL45" s="256"/>
    </row>
    <row r="46" spans="1:90" ht="78.75" x14ac:dyDescent="0.25">
      <c r="A46" s="236" t="s">
        <v>504</v>
      </c>
      <c r="B46" s="195" t="s">
        <v>712</v>
      </c>
      <c r="C46" s="168"/>
      <c r="D46" s="180" t="s">
        <v>440</v>
      </c>
      <c r="E46" s="180" t="s">
        <v>440</v>
      </c>
      <c r="F46" s="180" t="s">
        <v>440</v>
      </c>
      <c r="G46" s="180" t="s">
        <v>440</v>
      </c>
      <c r="H46" s="180" t="s">
        <v>440</v>
      </c>
      <c r="I46" s="180" t="s">
        <v>440</v>
      </c>
      <c r="J46" s="180" t="s">
        <v>440</v>
      </c>
      <c r="K46" s="180" t="s">
        <v>440</v>
      </c>
      <c r="L46" s="180" t="s">
        <v>440</v>
      </c>
      <c r="M46" s="180" t="s">
        <v>440</v>
      </c>
      <c r="N46" s="180" t="s">
        <v>440</v>
      </c>
      <c r="O46" s="180" t="s">
        <v>440</v>
      </c>
      <c r="P46" s="180" t="s">
        <v>440</v>
      </c>
      <c r="Q46" s="180" t="s">
        <v>440</v>
      </c>
      <c r="R46" s="180" t="s">
        <v>440</v>
      </c>
      <c r="S46" s="180" t="s">
        <v>440</v>
      </c>
      <c r="T46" s="180" t="s">
        <v>440</v>
      </c>
      <c r="U46" s="180" t="s">
        <v>440</v>
      </c>
      <c r="V46" s="180" t="s">
        <v>440</v>
      </c>
      <c r="W46" s="180" t="s">
        <v>440</v>
      </c>
      <c r="X46" s="180" t="s">
        <v>440</v>
      </c>
      <c r="Y46" s="180" t="s">
        <v>440</v>
      </c>
      <c r="Z46" s="180" t="s">
        <v>440</v>
      </c>
      <c r="AA46" s="180" t="s">
        <v>440</v>
      </c>
      <c r="AB46" s="180" t="s">
        <v>440</v>
      </c>
      <c r="AC46" s="180" t="s">
        <v>440</v>
      </c>
      <c r="AD46" s="180" t="s">
        <v>440</v>
      </c>
      <c r="AE46" s="180" t="s">
        <v>440</v>
      </c>
      <c r="AF46" s="180" t="s">
        <v>440</v>
      </c>
      <c r="AG46" s="180" t="s">
        <v>440</v>
      </c>
      <c r="AH46" s="180" t="s">
        <v>440</v>
      </c>
      <c r="AI46" s="180" t="s">
        <v>440</v>
      </c>
      <c r="AJ46" s="180" t="s">
        <v>440</v>
      </c>
      <c r="AK46" s="180" t="s">
        <v>440</v>
      </c>
      <c r="AL46" s="180" t="s">
        <v>440</v>
      </c>
      <c r="AM46" s="180" t="s">
        <v>440</v>
      </c>
      <c r="AN46" s="180" t="s">
        <v>440</v>
      </c>
      <c r="AO46" s="180" t="s">
        <v>440</v>
      </c>
      <c r="AP46" s="180" t="s">
        <v>440</v>
      </c>
      <c r="AQ46" s="180" t="s">
        <v>440</v>
      </c>
      <c r="AR46" s="180" t="s">
        <v>440</v>
      </c>
      <c r="AS46" s="180" t="s">
        <v>440</v>
      </c>
      <c r="AT46" s="180" t="s">
        <v>440</v>
      </c>
      <c r="AU46" s="180" t="s">
        <v>440</v>
      </c>
      <c r="AV46" s="180" t="s">
        <v>440</v>
      </c>
      <c r="AW46" s="180" t="s">
        <v>440</v>
      </c>
      <c r="AX46" s="180" t="s">
        <v>440</v>
      </c>
      <c r="AY46" s="180" t="s">
        <v>440</v>
      </c>
      <c r="AZ46" s="180" t="s">
        <v>440</v>
      </c>
      <c r="BA46" s="180" t="s">
        <v>440</v>
      </c>
      <c r="BB46" s="180" t="s">
        <v>440</v>
      </c>
      <c r="BC46" s="180" t="s">
        <v>440</v>
      </c>
      <c r="BD46" s="180" t="s">
        <v>440</v>
      </c>
      <c r="BE46" s="180" t="s">
        <v>440</v>
      </c>
      <c r="BF46" s="180" t="s">
        <v>440</v>
      </c>
      <c r="BG46" s="180" t="s">
        <v>440</v>
      </c>
      <c r="BH46" s="180" t="s">
        <v>440</v>
      </c>
      <c r="BI46" s="180" t="s">
        <v>440</v>
      </c>
      <c r="BJ46" s="180" t="s">
        <v>440</v>
      </c>
      <c r="BK46" s="180" t="s">
        <v>440</v>
      </c>
      <c r="BL46" s="180" t="s">
        <v>440</v>
      </c>
      <c r="BM46" s="180" t="s">
        <v>440</v>
      </c>
      <c r="BN46" s="180" t="s">
        <v>440</v>
      </c>
      <c r="BO46" s="180" t="s">
        <v>440</v>
      </c>
      <c r="BP46" s="180" t="s">
        <v>440</v>
      </c>
      <c r="BQ46" s="180" t="s">
        <v>440</v>
      </c>
      <c r="BR46" s="180" t="s">
        <v>440</v>
      </c>
      <c r="BS46" s="180" t="s">
        <v>440</v>
      </c>
      <c r="BT46" s="180" t="s">
        <v>440</v>
      </c>
      <c r="BU46" s="180" t="s">
        <v>440</v>
      </c>
      <c r="BV46" s="180" t="s">
        <v>440</v>
      </c>
      <c r="BW46" s="180" t="s">
        <v>440</v>
      </c>
      <c r="BX46" s="180" t="s">
        <v>440</v>
      </c>
      <c r="BY46" s="180" t="s">
        <v>440</v>
      </c>
      <c r="BZ46" s="180" t="s">
        <v>440</v>
      </c>
      <c r="CA46" s="180" t="s">
        <v>440</v>
      </c>
      <c r="CB46" s="180" t="s">
        <v>440</v>
      </c>
      <c r="CC46" s="180" t="s">
        <v>440</v>
      </c>
      <c r="CD46" s="180" t="s">
        <v>440</v>
      </c>
      <c r="CE46" s="180" t="s">
        <v>440</v>
      </c>
      <c r="CF46" s="180" t="s">
        <v>440</v>
      </c>
      <c r="CG46" s="180" t="s">
        <v>440</v>
      </c>
      <c r="CH46" s="180" t="s">
        <v>440</v>
      </c>
      <c r="CI46" s="180" t="s">
        <v>440</v>
      </c>
      <c r="CJ46" s="180" t="s">
        <v>440</v>
      </c>
      <c r="CK46" s="180" t="s">
        <v>440</v>
      </c>
      <c r="CL46" s="256"/>
    </row>
    <row r="47" spans="1:90" ht="78.75" x14ac:dyDescent="0.25">
      <c r="A47" s="236" t="s">
        <v>502</v>
      </c>
      <c r="B47" s="195" t="s">
        <v>713</v>
      </c>
      <c r="C47" s="168"/>
      <c r="D47" s="180" t="s">
        <v>440</v>
      </c>
      <c r="E47" s="180" t="s">
        <v>440</v>
      </c>
      <c r="F47" s="180" t="s">
        <v>440</v>
      </c>
      <c r="G47" s="180" t="s">
        <v>440</v>
      </c>
      <c r="H47" s="180" t="s">
        <v>440</v>
      </c>
      <c r="I47" s="180" t="s">
        <v>440</v>
      </c>
      <c r="J47" s="180" t="s">
        <v>440</v>
      </c>
      <c r="K47" s="180" t="s">
        <v>440</v>
      </c>
      <c r="L47" s="180" t="s">
        <v>440</v>
      </c>
      <c r="M47" s="180" t="s">
        <v>440</v>
      </c>
      <c r="N47" s="180" t="s">
        <v>440</v>
      </c>
      <c r="O47" s="180" t="s">
        <v>440</v>
      </c>
      <c r="P47" s="180" t="s">
        <v>440</v>
      </c>
      <c r="Q47" s="180" t="s">
        <v>440</v>
      </c>
      <c r="R47" s="180" t="s">
        <v>440</v>
      </c>
      <c r="S47" s="180" t="s">
        <v>440</v>
      </c>
      <c r="T47" s="180" t="s">
        <v>440</v>
      </c>
      <c r="U47" s="180" t="s">
        <v>440</v>
      </c>
      <c r="V47" s="180" t="s">
        <v>440</v>
      </c>
      <c r="W47" s="180" t="s">
        <v>440</v>
      </c>
      <c r="X47" s="180" t="s">
        <v>440</v>
      </c>
      <c r="Y47" s="180" t="s">
        <v>440</v>
      </c>
      <c r="Z47" s="180" t="s">
        <v>440</v>
      </c>
      <c r="AA47" s="180" t="s">
        <v>440</v>
      </c>
      <c r="AB47" s="180" t="s">
        <v>440</v>
      </c>
      <c r="AC47" s="180" t="s">
        <v>440</v>
      </c>
      <c r="AD47" s="180" t="s">
        <v>440</v>
      </c>
      <c r="AE47" s="180" t="s">
        <v>440</v>
      </c>
      <c r="AF47" s="180" t="s">
        <v>440</v>
      </c>
      <c r="AG47" s="180" t="s">
        <v>440</v>
      </c>
      <c r="AH47" s="180" t="s">
        <v>440</v>
      </c>
      <c r="AI47" s="180" t="s">
        <v>440</v>
      </c>
      <c r="AJ47" s="180" t="s">
        <v>440</v>
      </c>
      <c r="AK47" s="180" t="s">
        <v>440</v>
      </c>
      <c r="AL47" s="180" t="s">
        <v>440</v>
      </c>
      <c r="AM47" s="180" t="s">
        <v>440</v>
      </c>
      <c r="AN47" s="180" t="s">
        <v>440</v>
      </c>
      <c r="AO47" s="180" t="s">
        <v>440</v>
      </c>
      <c r="AP47" s="180" t="s">
        <v>440</v>
      </c>
      <c r="AQ47" s="180" t="s">
        <v>440</v>
      </c>
      <c r="AR47" s="180" t="s">
        <v>440</v>
      </c>
      <c r="AS47" s="180" t="s">
        <v>440</v>
      </c>
      <c r="AT47" s="180" t="s">
        <v>440</v>
      </c>
      <c r="AU47" s="180" t="s">
        <v>440</v>
      </c>
      <c r="AV47" s="180" t="s">
        <v>440</v>
      </c>
      <c r="AW47" s="180" t="s">
        <v>440</v>
      </c>
      <c r="AX47" s="180" t="s">
        <v>440</v>
      </c>
      <c r="AY47" s="180" t="s">
        <v>440</v>
      </c>
      <c r="AZ47" s="180" t="s">
        <v>440</v>
      </c>
      <c r="BA47" s="180" t="s">
        <v>440</v>
      </c>
      <c r="BB47" s="180" t="s">
        <v>440</v>
      </c>
      <c r="BC47" s="180" t="s">
        <v>440</v>
      </c>
      <c r="BD47" s="180" t="s">
        <v>440</v>
      </c>
      <c r="BE47" s="180" t="s">
        <v>440</v>
      </c>
      <c r="BF47" s="180" t="s">
        <v>440</v>
      </c>
      <c r="BG47" s="180" t="s">
        <v>440</v>
      </c>
      <c r="BH47" s="180" t="s">
        <v>440</v>
      </c>
      <c r="BI47" s="180" t="s">
        <v>440</v>
      </c>
      <c r="BJ47" s="180" t="s">
        <v>440</v>
      </c>
      <c r="BK47" s="180" t="s">
        <v>440</v>
      </c>
      <c r="BL47" s="180" t="s">
        <v>440</v>
      </c>
      <c r="BM47" s="180" t="s">
        <v>440</v>
      </c>
      <c r="BN47" s="180" t="s">
        <v>440</v>
      </c>
      <c r="BO47" s="180" t="s">
        <v>440</v>
      </c>
      <c r="BP47" s="180" t="s">
        <v>440</v>
      </c>
      <c r="BQ47" s="180" t="s">
        <v>440</v>
      </c>
      <c r="BR47" s="180" t="s">
        <v>440</v>
      </c>
      <c r="BS47" s="180" t="s">
        <v>440</v>
      </c>
      <c r="BT47" s="180" t="s">
        <v>440</v>
      </c>
      <c r="BU47" s="180" t="s">
        <v>440</v>
      </c>
      <c r="BV47" s="180" t="s">
        <v>440</v>
      </c>
      <c r="BW47" s="180" t="s">
        <v>440</v>
      </c>
      <c r="BX47" s="180" t="s">
        <v>440</v>
      </c>
      <c r="BY47" s="180" t="s">
        <v>440</v>
      </c>
      <c r="BZ47" s="180" t="s">
        <v>440</v>
      </c>
      <c r="CA47" s="180" t="s">
        <v>440</v>
      </c>
      <c r="CB47" s="180" t="s">
        <v>440</v>
      </c>
      <c r="CC47" s="180" t="s">
        <v>440</v>
      </c>
      <c r="CD47" s="180" t="s">
        <v>440</v>
      </c>
      <c r="CE47" s="180" t="s">
        <v>440</v>
      </c>
      <c r="CF47" s="180" t="s">
        <v>440</v>
      </c>
      <c r="CG47" s="180" t="s">
        <v>440</v>
      </c>
      <c r="CH47" s="180" t="s">
        <v>440</v>
      </c>
      <c r="CI47" s="180" t="s">
        <v>440</v>
      </c>
      <c r="CJ47" s="180" t="s">
        <v>440</v>
      </c>
      <c r="CK47" s="180" t="s">
        <v>440</v>
      </c>
      <c r="CL47" s="256"/>
    </row>
    <row r="48" spans="1:90" ht="47.25" x14ac:dyDescent="0.25">
      <c r="A48" s="236" t="s">
        <v>491</v>
      </c>
      <c r="B48" s="195" t="s">
        <v>714</v>
      </c>
      <c r="C48" s="168"/>
      <c r="D48" s="253">
        <f t="shared" ref="D48:E48" si="71">IF(AND(D49="нд",D49=D98,D98=D131,D131=D142),"нд",SUMIF(D49,"&gt;0",D49)+SUMIF(D98,"&gt;0",D98)+SUMIF(D131,"&gt;0",D131)+SUMIF(D142,"&gt;0",D142))</f>
        <v>52.329900000000009</v>
      </c>
      <c r="E48" s="253" t="str">
        <f t="shared" si="71"/>
        <v>нд</v>
      </c>
      <c r="F48" s="253" t="str">
        <f t="shared" ref="F48:S48" si="72">IF(AND(F49="нд",F49=F98,F98=F131,F131=F142),"нд",SUMIF(F49,"&gt;0",F49)+SUMIF(F98,"&gt;0",F98)+SUMIF(F131,"&gt;0",F131)+SUMIF(F142,"&gt;0",F142))</f>
        <v>нд</v>
      </c>
      <c r="G48" s="253">
        <f t="shared" si="72"/>
        <v>7.3309999999999995</v>
      </c>
      <c r="H48" s="253">
        <f t="shared" si="72"/>
        <v>2.35</v>
      </c>
      <c r="I48" s="253" t="str">
        <f t="shared" si="72"/>
        <v>нд</v>
      </c>
      <c r="J48" s="253">
        <f t="shared" si="72"/>
        <v>2.58</v>
      </c>
      <c r="K48" s="253" t="str">
        <f t="shared" si="72"/>
        <v>нд</v>
      </c>
      <c r="L48" s="253" t="str">
        <f t="shared" si="72"/>
        <v>нд</v>
      </c>
      <c r="M48" s="253" t="str">
        <f t="shared" si="72"/>
        <v>нд</v>
      </c>
      <c r="N48" s="253" t="str">
        <f t="shared" si="72"/>
        <v>нд</v>
      </c>
      <c r="O48" s="253" t="str">
        <f t="shared" si="72"/>
        <v>нд</v>
      </c>
      <c r="P48" s="253" t="str">
        <f t="shared" si="72"/>
        <v>нд</v>
      </c>
      <c r="Q48" s="253" t="str">
        <f t="shared" si="72"/>
        <v>нд</v>
      </c>
      <c r="R48" s="253" t="str">
        <f t="shared" si="72"/>
        <v>нд</v>
      </c>
      <c r="S48" s="253" t="str">
        <f t="shared" si="72"/>
        <v>нд</v>
      </c>
      <c r="T48" s="253" t="str">
        <f t="shared" ref="T48:AG48" si="73">IF(AND(T49="нд",T49=T98,T98=T131,T131=T142),"нд",SUMIF(T49,"&gt;0",T49)+SUMIF(T98,"&gt;0",T98)+SUMIF(T131,"&gt;0",T131)+SUMIF(T142,"&gt;0",T142))</f>
        <v>нд</v>
      </c>
      <c r="U48" s="253">
        <f t="shared" si="73"/>
        <v>9.7239000000000004</v>
      </c>
      <c r="V48" s="253">
        <f t="shared" si="73"/>
        <v>3.3499999999999996</v>
      </c>
      <c r="W48" s="253" t="str">
        <f t="shared" si="73"/>
        <v>нд</v>
      </c>
      <c r="X48" s="253">
        <f t="shared" si="73"/>
        <v>2.0099999999999998</v>
      </c>
      <c r="Y48" s="253" t="str">
        <f t="shared" si="73"/>
        <v>нд</v>
      </c>
      <c r="Z48" s="253" t="str">
        <f t="shared" si="73"/>
        <v>нд</v>
      </c>
      <c r="AA48" s="253" t="str">
        <f t="shared" si="73"/>
        <v>нд</v>
      </c>
      <c r="AB48" s="253" t="str">
        <f t="shared" si="73"/>
        <v>нд</v>
      </c>
      <c r="AC48" s="253" t="str">
        <f t="shared" si="73"/>
        <v>нд</v>
      </c>
      <c r="AD48" s="253" t="str">
        <f t="shared" si="73"/>
        <v>нд</v>
      </c>
      <c r="AE48" s="253" t="str">
        <f t="shared" si="73"/>
        <v>нд</v>
      </c>
      <c r="AF48" s="253" t="str">
        <f t="shared" si="73"/>
        <v>нд</v>
      </c>
      <c r="AG48" s="253" t="str">
        <f t="shared" si="73"/>
        <v>нд</v>
      </c>
      <c r="AH48" s="253" t="str">
        <f t="shared" ref="AH48:AU48" si="74">IF(AND(AH49="нд",AH49=AH98,AH98=AH131,AH131=AH142),"нд",SUMIF(AH49,"&gt;0",AH49)+SUMIF(AH98,"&gt;0",AH98)+SUMIF(AH131,"&gt;0",AH131)+SUMIF(AH142,"&gt;0",AH142))</f>
        <v>нд</v>
      </c>
      <c r="AI48" s="253">
        <f t="shared" si="74"/>
        <v>14.104999999999999</v>
      </c>
      <c r="AJ48" s="253">
        <f t="shared" si="74"/>
        <v>5.7829999999999995</v>
      </c>
      <c r="AK48" s="253" t="str">
        <f t="shared" si="74"/>
        <v>нд</v>
      </c>
      <c r="AL48" s="253">
        <f t="shared" si="74"/>
        <v>10.48</v>
      </c>
      <c r="AM48" s="253" t="str">
        <f t="shared" si="74"/>
        <v>нд</v>
      </c>
      <c r="AN48" s="253" t="str">
        <f t="shared" si="74"/>
        <v>нд</v>
      </c>
      <c r="AO48" s="253" t="str">
        <f t="shared" si="74"/>
        <v>нд</v>
      </c>
      <c r="AP48" s="253" t="str">
        <f t="shared" si="74"/>
        <v>нд</v>
      </c>
      <c r="AQ48" s="253" t="str">
        <f t="shared" si="74"/>
        <v>нд</v>
      </c>
      <c r="AR48" s="253" t="str">
        <f t="shared" si="74"/>
        <v>нд</v>
      </c>
      <c r="AS48" s="253" t="str">
        <f t="shared" si="74"/>
        <v>нд</v>
      </c>
      <c r="AT48" s="253" t="str">
        <f t="shared" si="74"/>
        <v>нд</v>
      </c>
      <c r="AU48" s="253" t="str">
        <f t="shared" si="74"/>
        <v>нд</v>
      </c>
      <c r="AV48" s="253" t="str">
        <f t="shared" ref="AV48:BI48" si="75">IF(AND(AV49="нд",AV49=AV98,AV98=AV131,AV131=AV142),"нд",SUMIF(AV49,"&gt;0",AV49)+SUMIF(AV98,"&gt;0",AV98)+SUMIF(AV131,"&gt;0",AV131)+SUMIF(AV142,"&gt;0",AV142))</f>
        <v>нд</v>
      </c>
      <c r="AW48" s="253">
        <f t="shared" si="75"/>
        <v>10.184000000000001</v>
      </c>
      <c r="AX48" s="253" t="str">
        <f t="shared" si="75"/>
        <v>нд</v>
      </c>
      <c r="AY48" s="253" t="str">
        <f t="shared" si="75"/>
        <v>нд</v>
      </c>
      <c r="AZ48" s="253">
        <f t="shared" si="75"/>
        <v>4.5</v>
      </c>
      <c r="BA48" s="253" t="str">
        <f t="shared" si="75"/>
        <v>нд</v>
      </c>
      <c r="BB48" s="253" t="str">
        <f t="shared" si="75"/>
        <v>нд</v>
      </c>
      <c r="BC48" s="253" t="str">
        <f t="shared" si="75"/>
        <v>нд</v>
      </c>
      <c r="BD48" s="253" t="str">
        <f t="shared" si="75"/>
        <v>нд</v>
      </c>
      <c r="BE48" s="253" t="str">
        <f t="shared" si="75"/>
        <v>нд</v>
      </c>
      <c r="BF48" s="253" t="str">
        <f t="shared" si="75"/>
        <v>нд</v>
      </c>
      <c r="BG48" s="253" t="str">
        <f t="shared" si="75"/>
        <v>нд</v>
      </c>
      <c r="BH48" s="253" t="str">
        <f t="shared" si="75"/>
        <v>нд</v>
      </c>
      <c r="BI48" s="253" t="str">
        <f t="shared" si="75"/>
        <v>нд</v>
      </c>
      <c r="BJ48" s="253" t="str">
        <f t="shared" ref="BJ48:BW48" si="76">IF(AND(BJ49="нд",BJ49=BJ98,BJ98=BJ131,BJ131=BJ142),"нд",SUMIF(BJ49,"&gt;0",BJ49)+SUMIF(BJ98,"&gt;0",BJ98)+SUMIF(BJ131,"&gt;0",BJ131)+SUMIF(BJ142,"&gt;0",BJ142))</f>
        <v>нд</v>
      </c>
      <c r="BK48" s="253">
        <f t="shared" si="76"/>
        <v>10.986000000000001</v>
      </c>
      <c r="BL48" s="253">
        <f t="shared" si="76"/>
        <v>0.91</v>
      </c>
      <c r="BM48" s="253" t="str">
        <f t="shared" si="76"/>
        <v>нд</v>
      </c>
      <c r="BN48" s="253">
        <f t="shared" si="76"/>
        <v>12.99</v>
      </c>
      <c r="BO48" s="253" t="str">
        <f t="shared" si="76"/>
        <v>нд</v>
      </c>
      <c r="BP48" s="253" t="str">
        <f t="shared" si="76"/>
        <v>нд</v>
      </c>
      <c r="BQ48" s="253" t="str">
        <f t="shared" si="76"/>
        <v>нд</v>
      </c>
      <c r="BR48" s="253" t="str">
        <f t="shared" si="76"/>
        <v>нд</v>
      </c>
      <c r="BS48" s="253" t="str">
        <f t="shared" si="76"/>
        <v>нд</v>
      </c>
      <c r="BT48" s="253" t="str">
        <f t="shared" si="76"/>
        <v>нд</v>
      </c>
      <c r="BU48" s="253" t="str">
        <f t="shared" si="76"/>
        <v>нд</v>
      </c>
      <c r="BV48" s="253" t="str">
        <f t="shared" si="76"/>
        <v>нд</v>
      </c>
      <c r="BW48" s="253" t="str">
        <f t="shared" si="76"/>
        <v>нд</v>
      </c>
      <c r="BX48" s="253">
        <f t="shared" ref="BX48:CK48" si="77">IF(AND(BX49="нд",BX49=BX98,BX98=BX131,BX131=BX142),"нд",SUMIF(BX49,"&gt;0",BX49)+SUMIF(BX98,"&gt;0",BX98)+SUMIF(BX131,"&gt;0",BX131)+SUMIF(BX142,"&gt;0",BX142))</f>
        <v>0</v>
      </c>
      <c r="BY48" s="253">
        <f t="shared" si="77"/>
        <v>52.329900000000009</v>
      </c>
      <c r="BZ48" s="253">
        <f t="shared" si="77"/>
        <v>12.393000000000002</v>
      </c>
      <c r="CA48" s="253">
        <f t="shared" si="77"/>
        <v>0</v>
      </c>
      <c r="CB48" s="253">
        <f t="shared" si="77"/>
        <v>32.56</v>
      </c>
      <c r="CC48" s="253">
        <f t="shared" si="77"/>
        <v>0</v>
      </c>
      <c r="CD48" s="253">
        <f t="shared" si="77"/>
        <v>0</v>
      </c>
      <c r="CE48" s="253">
        <f t="shared" si="77"/>
        <v>0</v>
      </c>
      <c r="CF48" s="253">
        <f t="shared" si="77"/>
        <v>0</v>
      </c>
      <c r="CG48" s="253">
        <f t="shared" si="77"/>
        <v>0</v>
      </c>
      <c r="CH48" s="253">
        <f t="shared" si="77"/>
        <v>0</v>
      </c>
      <c r="CI48" s="253">
        <f t="shared" si="77"/>
        <v>0</v>
      </c>
      <c r="CJ48" s="253">
        <f t="shared" si="77"/>
        <v>0</v>
      </c>
      <c r="CK48" s="253">
        <f t="shared" si="77"/>
        <v>0</v>
      </c>
      <c r="CL48" s="256"/>
    </row>
    <row r="49" spans="1:90" ht="78.75" x14ac:dyDescent="0.25">
      <c r="A49" s="236" t="s">
        <v>489</v>
      </c>
      <c r="B49" s="195" t="s">
        <v>715</v>
      </c>
      <c r="C49" s="168"/>
      <c r="D49" s="253">
        <f t="shared" ref="D49:E49" si="78">IF(AND(D50="нд",D50=D97),"нд",SUMIF(D50,"&gt;0",D50)+SUMIF(D97,"&gt;0",D97))</f>
        <v>16.166900000000005</v>
      </c>
      <c r="E49" s="253" t="str">
        <f t="shared" si="78"/>
        <v>нд</v>
      </c>
      <c r="F49" s="253" t="str">
        <f t="shared" ref="F49:S49" si="79">IF(AND(F50="нд",F50=F97),"нд",SUMIF(F50,"&gt;0",F50)+SUMIF(F97,"&gt;0",F97))</f>
        <v>нд</v>
      </c>
      <c r="G49" s="253">
        <f t="shared" si="79"/>
        <v>2.383</v>
      </c>
      <c r="H49" s="253">
        <f t="shared" si="79"/>
        <v>2.35</v>
      </c>
      <c r="I49" s="253" t="str">
        <f t="shared" si="79"/>
        <v>нд</v>
      </c>
      <c r="J49" s="253" t="str">
        <f t="shared" si="79"/>
        <v>нд</v>
      </c>
      <c r="K49" s="253" t="str">
        <f t="shared" si="79"/>
        <v>нд</v>
      </c>
      <c r="L49" s="253" t="str">
        <f t="shared" si="79"/>
        <v>нд</v>
      </c>
      <c r="M49" s="253" t="str">
        <f t="shared" si="79"/>
        <v>нд</v>
      </c>
      <c r="N49" s="253" t="str">
        <f t="shared" si="79"/>
        <v>нд</v>
      </c>
      <c r="O49" s="253" t="str">
        <f t="shared" si="79"/>
        <v>нд</v>
      </c>
      <c r="P49" s="253" t="str">
        <f t="shared" si="79"/>
        <v>нд</v>
      </c>
      <c r="Q49" s="253" t="str">
        <f t="shared" si="79"/>
        <v>нд</v>
      </c>
      <c r="R49" s="253" t="str">
        <f t="shared" si="79"/>
        <v>нд</v>
      </c>
      <c r="S49" s="253" t="str">
        <f t="shared" si="79"/>
        <v>нд</v>
      </c>
      <c r="T49" s="253" t="str">
        <f t="shared" ref="T49:AG49" si="80">IF(AND(T50="нд",T50=T97),"нд",SUMIF(T50,"&gt;0",T50)+SUMIF(T97,"&gt;0",T97))</f>
        <v>нд</v>
      </c>
      <c r="U49" s="253">
        <f t="shared" si="80"/>
        <v>4.5718999999999994</v>
      </c>
      <c r="V49" s="253">
        <f t="shared" si="80"/>
        <v>3.3499999999999996</v>
      </c>
      <c r="W49" s="253" t="str">
        <f t="shared" si="80"/>
        <v>нд</v>
      </c>
      <c r="X49" s="253" t="str">
        <f t="shared" si="80"/>
        <v>нд</v>
      </c>
      <c r="Y49" s="253" t="str">
        <f t="shared" si="80"/>
        <v>нд</v>
      </c>
      <c r="Z49" s="253" t="str">
        <f t="shared" si="80"/>
        <v>нд</v>
      </c>
      <c r="AA49" s="253" t="str">
        <f t="shared" si="80"/>
        <v>нд</v>
      </c>
      <c r="AB49" s="253" t="str">
        <f t="shared" si="80"/>
        <v>нд</v>
      </c>
      <c r="AC49" s="253" t="str">
        <f t="shared" si="80"/>
        <v>нд</v>
      </c>
      <c r="AD49" s="253" t="str">
        <f t="shared" si="80"/>
        <v>нд</v>
      </c>
      <c r="AE49" s="253" t="str">
        <f t="shared" si="80"/>
        <v>нд</v>
      </c>
      <c r="AF49" s="253" t="str">
        <f t="shared" si="80"/>
        <v>нд</v>
      </c>
      <c r="AG49" s="253" t="str">
        <f t="shared" si="80"/>
        <v>нд</v>
      </c>
      <c r="AH49" s="253" t="str">
        <f t="shared" ref="AH49:AU49" si="81">IF(AND(AH50="нд",AH50=AH97),"нд",SUMIF(AH50,"&gt;0",AH50)+SUMIF(AH97,"&gt;0",AH97))</f>
        <v>нд</v>
      </c>
      <c r="AI49" s="253">
        <f t="shared" si="81"/>
        <v>5.5019999999999989</v>
      </c>
      <c r="AJ49" s="253">
        <f t="shared" si="81"/>
        <v>5.7829999999999995</v>
      </c>
      <c r="AK49" s="253" t="str">
        <f t="shared" si="81"/>
        <v>нд</v>
      </c>
      <c r="AL49" s="253" t="str">
        <f t="shared" si="81"/>
        <v>нд</v>
      </c>
      <c r="AM49" s="253" t="str">
        <f t="shared" si="81"/>
        <v>нд</v>
      </c>
      <c r="AN49" s="253" t="str">
        <f t="shared" si="81"/>
        <v>нд</v>
      </c>
      <c r="AO49" s="253" t="str">
        <f t="shared" si="81"/>
        <v>нд</v>
      </c>
      <c r="AP49" s="253" t="str">
        <f t="shared" si="81"/>
        <v>нд</v>
      </c>
      <c r="AQ49" s="253" t="str">
        <f t="shared" si="81"/>
        <v>нд</v>
      </c>
      <c r="AR49" s="253" t="str">
        <f t="shared" si="81"/>
        <v>нд</v>
      </c>
      <c r="AS49" s="253" t="str">
        <f t="shared" si="81"/>
        <v>нд</v>
      </c>
      <c r="AT49" s="253" t="str">
        <f t="shared" si="81"/>
        <v>нд</v>
      </c>
      <c r="AU49" s="253" t="str">
        <f t="shared" si="81"/>
        <v>нд</v>
      </c>
      <c r="AV49" s="253" t="str">
        <f t="shared" ref="AV49:BI49" si="82">IF(AND(AV50="нд",AV50=AV97),"нд",SUMIF(AV50,"&gt;0",AV50)+SUMIF(AV97,"&gt;0",AV97))</f>
        <v>нд</v>
      </c>
      <c r="AW49" s="253">
        <f t="shared" si="82"/>
        <v>1.0020000000000002</v>
      </c>
      <c r="AX49" s="253" t="str">
        <f t="shared" si="82"/>
        <v>нд</v>
      </c>
      <c r="AY49" s="253" t="str">
        <f t="shared" si="82"/>
        <v>нд</v>
      </c>
      <c r="AZ49" s="253" t="str">
        <f t="shared" si="82"/>
        <v>нд</v>
      </c>
      <c r="BA49" s="253" t="str">
        <f t="shared" si="82"/>
        <v>нд</v>
      </c>
      <c r="BB49" s="253" t="str">
        <f t="shared" si="82"/>
        <v>нд</v>
      </c>
      <c r="BC49" s="253" t="str">
        <f t="shared" si="82"/>
        <v>нд</v>
      </c>
      <c r="BD49" s="253" t="str">
        <f t="shared" si="82"/>
        <v>нд</v>
      </c>
      <c r="BE49" s="253" t="str">
        <f t="shared" si="82"/>
        <v>нд</v>
      </c>
      <c r="BF49" s="253" t="str">
        <f t="shared" si="82"/>
        <v>нд</v>
      </c>
      <c r="BG49" s="253" t="str">
        <f t="shared" si="82"/>
        <v>нд</v>
      </c>
      <c r="BH49" s="253" t="str">
        <f t="shared" si="82"/>
        <v>нд</v>
      </c>
      <c r="BI49" s="253" t="str">
        <f t="shared" si="82"/>
        <v>нд</v>
      </c>
      <c r="BJ49" s="253" t="str">
        <f t="shared" ref="BJ49:BW49" si="83">IF(AND(BJ50="нд",BJ50=BJ97),"нд",SUMIF(BJ50,"&gt;0",BJ50)+SUMIF(BJ97,"&gt;0",BJ97))</f>
        <v>нд</v>
      </c>
      <c r="BK49" s="253">
        <f t="shared" si="83"/>
        <v>2.7080000000000002</v>
      </c>
      <c r="BL49" s="253">
        <f t="shared" si="83"/>
        <v>0.91</v>
      </c>
      <c r="BM49" s="253" t="str">
        <f t="shared" si="83"/>
        <v>нд</v>
      </c>
      <c r="BN49" s="253" t="str">
        <f t="shared" si="83"/>
        <v>нд</v>
      </c>
      <c r="BO49" s="253" t="str">
        <f t="shared" si="83"/>
        <v>нд</v>
      </c>
      <c r="BP49" s="253" t="str">
        <f t="shared" si="83"/>
        <v>нд</v>
      </c>
      <c r="BQ49" s="253" t="str">
        <f t="shared" si="83"/>
        <v>нд</v>
      </c>
      <c r="BR49" s="253" t="str">
        <f t="shared" si="83"/>
        <v>нд</v>
      </c>
      <c r="BS49" s="253" t="str">
        <f t="shared" si="83"/>
        <v>нд</v>
      </c>
      <c r="BT49" s="253" t="str">
        <f t="shared" si="83"/>
        <v>нд</v>
      </c>
      <c r="BU49" s="253" t="str">
        <f t="shared" si="83"/>
        <v>нд</v>
      </c>
      <c r="BV49" s="253" t="str">
        <f t="shared" si="83"/>
        <v>нд</v>
      </c>
      <c r="BW49" s="253" t="str">
        <f t="shared" si="83"/>
        <v>нд</v>
      </c>
      <c r="BX49" s="253">
        <f t="shared" ref="BX49:CK49" si="84">IF(AND(BX50="нд",BX50=BX97),"нд",SUMIF(BX50,"&gt;0",BX50)+SUMIF(BX97,"&gt;0",BX97))</f>
        <v>0</v>
      </c>
      <c r="BY49" s="253">
        <f t="shared" si="84"/>
        <v>16.166900000000005</v>
      </c>
      <c r="BZ49" s="253">
        <f t="shared" si="84"/>
        <v>12.393000000000002</v>
      </c>
      <c r="CA49" s="253">
        <f t="shared" si="84"/>
        <v>0</v>
      </c>
      <c r="CB49" s="253">
        <f t="shared" si="84"/>
        <v>0</v>
      </c>
      <c r="CC49" s="253">
        <f t="shared" si="84"/>
        <v>0</v>
      </c>
      <c r="CD49" s="253">
        <f t="shared" si="84"/>
        <v>0</v>
      </c>
      <c r="CE49" s="253">
        <f t="shared" si="84"/>
        <v>0</v>
      </c>
      <c r="CF49" s="253">
        <f t="shared" si="84"/>
        <v>0</v>
      </c>
      <c r="CG49" s="253">
        <f t="shared" si="84"/>
        <v>0</v>
      </c>
      <c r="CH49" s="253">
        <f t="shared" si="84"/>
        <v>0</v>
      </c>
      <c r="CI49" s="253">
        <f t="shared" si="84"/>
        <v>0</v>
      </c>
      <c r="CJ49" s="253">
        <f t="shared" si="84"/>
        <v>0</v>
      </c>
      <c r="CK49" s="253">
        <f t="shared" si="84"/>
        <v>0</v>
      </c>
      <c r="CL49" s="256"/>
    </row>
    <row r="50" spans="1:90" ht="31.5" x14ac:dyDescent="0.25">
      <c r="A50" s="236" t="s">
        <v>487</v>
      </c>
      <c r="B50" s="195" t="s">
        <v>716</v>
      </c>
      <c r="C50" s="168"/>
      <c r="D50" s="253">
        <f t="shared" ref="D50" si="85">IF((COUNTIF(D51:D96,"нд"))=(COUNTA(D51:D96)),"нд",SUMIF(D51:D96,"&gt;0",D51:D96))</f>
        <v>16.166900000000005</v>
      </c>
      <c r="E50" s="253" t="str">
        <f t="shared" ref="E50" si="86">IF((COUNTIF(E51:E96,"нд"))=(COUNTA(E51:E96)),"нд",SUMIF(E51:E96,"&gt;0",E51:E96))</f>
        <v>нд</v>
      </c>
      <c r="F50" s="253" t="str">
        <f t="shared" ref="F50:S50" si="87">IF((COUNTIF(F51:F96,"нд"))=(COUNTA(F51:F96)),"нд",SUMIF(F51:F96,"&gt;0",F51:F96))</f>
        <v>нд</v>
      </c>
      <c r="G50" s="253">
        <f t="shared" si="87"/>
        <v>2.383</v>
      </c>
      <c r="H50" s="253">
        <f t="shared" si="87"/>
        <v>2.35</v>
      </c>
      <c r="I50" s="253" t="str">
        <f t="shared" si="87"/>
        <v>нд</v>
      </c>
      <c r="J50" s="253" t="str">
        <f t="shared" si="87"/>
        <v>нд</v>
      </c>
      <c r="K50" s="253" t="str">
        <f t="shared" si="87"/>
        <v>нд</v>
      </c>
      <c r="L50" s="253" t="str">
        <f t="shared" si="87"/>
        <v>нд</v>
      </c>
      <c r="M50" s="253" t="str">
        <f t="shared" si="87"/>
        <v>нд</v>
      </c>
      <c r="N50" s="253" t="str">
        <f t="shared" si="87"/>
        <v>нд</v>
      </c>
      <c r="O50" s="253" t="str">
        <f t="shared" si="87"/>
        <v>нд</v>
      </c>
      <c r="P50" s="253" t="str">
        <f t="shared" si="87"/>
        <v>нд</v>
      </c>
      <c r="Q50" s="253" t="str">
        <f t="shared" si="87"/>
        <v>нд</v>
      </c>
      <c r="R50" s="253" t="str">
        <f t="shared" si="87"/>
        <v>нд</v>
      </c>
      <c r="S50" s="253" t="str">
        <f t="shared" si="87"/>
        <v>нд</v>
      </c>
      <c r="T50" s="253" t="str">
        <f t="shared" ref="T50:AG50" si="88">IF((COUNTIF(T51:T96,"нд"))=(COUNTA(T51:T96)),"нд",SUMIF(T51:T96,"&gt;0",T51:T96))</f>
        <v>нд</v>
      </c>
      <c r="U50" s="253">
        <f t="shared" si="88"/>
        <v>4.5718999999999994</v>
      </c>
      <c r="V50" s="253">
        <f t="shared" si="88"/>
        <v>3.3499999999999996</v>
      </c>
      <c r="W50" s="253" t="str">
        <f t="shared" si="88"/>
        <v>нд</v>
      </c>
      <c r="X50" s="253" t="str">
        <f t="shared" si="88"/>
        <v>нд</v>
      </c>
      <c r="Y50" s="253" t="str">
        <f t="shared" si="88"/>
        <v>нд</v>
      </c>
      <c r="Z50" s="253" t="str">
        <f t="shared" si="88"/>
        <v>нд</v>
      </c>
      <c r="AA50" s="253" t="str">
        <f t="shared" si="88"/>
        <v>нд</v>
      </c>
      <c r="AB50" s="253" t="str">
        <f t="shared" si="88"/>
        <v>нд</v>
      </c>
      <c r="AC50" s="253" t="str">
        <f t="shared" si="88"/>
        <v>нд</v>
      </c>
      <c r="AD50" s="253" t="str">
        <f t="shared" si="88"/>
        <v>нд</v>
      </c>
      <c r="AE50" s="253" t="str">
        <f t="shared" si="88"/>
        <v>нд</v>
      </c>
      <c r="AF50" s="253" t="str">
        <f t="shared" si="88"/>
        <v>нд</v>
      </c>
      <c r="AG50" s="253" t="str">
        <f t="shared" si="88"/>
        <v>нд</v>
      </c>
      <c r="AH50" s="253" t="str">
        <f t="shared" ref="AH50:AU50" si="89">IF((COUNTIF(AH51:AH96,"нд"))=(COUNTA(AH51:AH96)),"нд",SUMIF(AH51:AH96,"&gt;0",AH51:AH96))</f>
        <v>нд</v>
      </c>
      <c r="AI50" s="253">
        <f t="shared" si="89"/>
        <v>5.5019999999999989</v>
      </c>
      <c r="AJ50" s="253">
        <f t="shared" si="89"/>
        <v>5.7829999999999995</v>
      </c>
      <c r="AK50" s="253" t="str">
        <f t="shared" si="89"/>
        <v>нд</v>
      </c>
      <c r="AL50" s="253" t="str">
        <f t="shared" si="89"/>
        <v>нд</v>
      </c>
      <c r="AM50" s="253" t="str">
        <f t="shared" si="89"/>
        <v>нд</v>
      </c>
      <c r="AN50" s="253" t="str">
        <f t="shared" si="89"/>
        <v>нд</v>
      </c>
      <c r="AO50" s="253" t="str">
        <f t="shared" si="89"/>
        <v>нд</v>
      </c>
      <c r="AP50" s="253" t="str">
        <f t="shared" si="89"/>
        <v>нд</v>
      </c>
      <c r="AQ50" s="253" t="str">
        <f t="shared" si="89"/>
        <v>нд</v>
      </c>
      <c r="AR50" s="253" t="str">
        <f t="shared" si="89"/>
        <v>нд</v>
      </c>
      <c r="AS50" s="253" t="str">
        <f t="shared" si="89"/>
        <v>нд</v>
      </c>
      <c r="AT50" s="253" t="str">
        <f t="shared" si="89"/>
        <v>нд</v>
      </c>
      <c r="AU50" s="253" t="str">
        <f t="shared" si="89"/>
        <v>нд</v>
      </c>
      <c r="AV50" s="253" t="str">
        <f t="shared" ref="AV50:BI50" si="90">IF((COUNTIF(AV51:AV96,"нд"))=(COUNTA(AV51:AV96)),"нд",SUMIF(AV51:AV96,"&gt;0",AV51:AV96))</f>
        <v>нд</v>
      </c>
      <c r="AW50" s="253">
        <f t="shared" si="90"/>
        <v>1.0020000000000002</v>
      </c>
      <c r="AX50" s="253" t="str">
        <f t="shared" si="90"/>
        <v>нд</v>
      </c>
      <c r="AY50" s="253" t="str">
        <f t="shared" si="90"/>
        <v>нд</v>
      </c>
      <c r="AZ50" s="253" t="str">
        <f t="shared" si="90"/>
        <v>нд</v>
      </c>
      <c r="BA50" s="253" t="str">
        <f t="shared" si="90"/>
        <v>нд</v>
      </c>
      <c r="BB50" s="253" t="str">
        <f t="shared" si="90"/>
        <v>нд</v>
      </c>
      <c r="BC50" s="253" t="str">
        <f t="shared" si="90"/>
        <v>нд</v>
      </c>
      <c r="BD50" s="253" t="str">
        <f t="shared" si="90"/>
        <v>нд</v>
      </c>
      <c r="BE50" s="253" t="str">
        <f t="shared" si="90"/>
        <v>нд</v>
      </c>
      <c r="BF50" s="253" t="str">
        <f t="shared" si="90"/>
        <v>нд</v>
      </c>
      <c r="BG50" s="253" t="str">
        <f t="shared" si="90"/>
        <v>нд</v>
      </c>
      <c r="BH50" s="253" t="str">
        <f t="shared" si="90"/>
        <v>нд</v>
      </c>
      <c r="BI50" s="253" t="str">
        <f t="shared" si="90"/>
        <v>нд</v>
      </c>
      <c r="BJ50" s="253" t="str">
        <f t="shared" ref="BJ50:BW50" si="91">IF((COUNTIF(BJ51:BJ96,"нд"))=(COUNTA(BJ51:BJ96)),"нд",SUMIF(BJ51:BJ96,"&gt;0",BJ51:BJ96))</f>
        <v>нд</v>
      </c>
      <c r="BK50" s="253">
        <f t="shared" si="91"/>
        <v>2.7080000000000002</v>
      </c>
      <c r="BL50" s="253">
        <f t="shared" si="91"/>
        <v>0.91</v>
      </c>
      <c r="BM50" s="253" t="str">
        <f t="shared" si="91"/>
        <v>нд</v>
      </c>
      <c r="BN50" s="253" t="str">
        <f t="shared" si="91"/>
        <v>нд</v>
      </c>
      <c r="BO50" s="253" t="str">
        <f t="shared" si="91"/>
        <v>нд</v>
      </c>
      <c r="BP50" s="253" t="str">
        <f t="shared" si="91"/>
        <v>нд</v>
      </c>
      <c r="BQ50" s="253" t="str">
        <f t="shared" si="91"/>
        <v>нд</v>
      </c>
      <c r="BR50" s="253" t="str">
        <f t="shared" si="91"/>
        <v>нд</v>
      </c>
      <c r="BS50" s="253" t="str">
        <f t="shared" si="91"/>
        <v>нд</v>
      </c>
      <c r="BT50" s="253" t="str">
        <f t="shared" si="91"/>
        <v>нд</v>
      </c>
      <c r="BU50" s="253" t="str">
        <f t="shared" si="91"/>
        <v>нд</v>
      </c>
      <c r="BV50" s="253" t="str">
        <f t="shared" si="91"/>
        <v>нд</v>
      </c>
      <c r="BW50" s="253" t="str">
        <f t="shared" si="91"/>
        <v>нд</v>
      </c>
      <c r="BX50" s="253">
        <f t="shared" ref="BX50:CK50" si="92">IF((COUNTIF(BX51:BX96,"нд"))=(COUNTA(BX51:BX96)),"нд",SUMIF(BX51:BX96,"&gt;0",BX51:BX96))</f>
        <v>0</v>
      </c>
      <c r="BY50" s="253">
        <f t="shared" si="92"/>
        <v>16.166900000000005</v>
      </c>
      <c r="BZ50" s="253">
        <f t="shared" si="92"/>
        <v>12.393000000000002</v>
      </c>
      <c r="CA50" s="253">
        <f t="shared" si="92"/>
        <v>0</v>
      </c>
      <c r="CB50" s="253">
        <f t="shared" si="92"/>
        <v>0</v>
      </c>
      <c r="CC50" s="253">
        <f t="shared" si="92"/>
        <v>0</v>
      </c>
      <c r="CD50" s="253">
        <f t="shared" si="92"/>
        <v>0</v>
      </c>
      <c r="CE50" s="253">
        <f t="shared" si="92"/>
        <v>0</v>
      </c>
      <c r="CF50" s="253">
        <f t="shared" si="92"/>
        <v>0</v>
      </c>
      <c r="CG50" s="253">
        <f t="shared" si="92"/>
        <v>0</v>
      </c>
      <c r="CH50" s="253">
        <f t="shared" si="92"/>
        <v>0</v>
      </c>
      <c r="CI50" s="253">
        <f t="shared" si="92"/>
        <v>0</v>
      </c>
      <c r="CJ50" s="253">
        <f t="shared" si="92"/>
        <v>0</v>
      </c>
      <c r="CK50" s="253">
        <f t="shared" si="92"/>
        <v>0</v>
      </c>
      <c r="CL50" s="256"/>
    </row>
    <row r="51" spans="1:90" x14ac:dyDescent="0.25">
      <c r="A51" s="254" t="s">
        <v>487</v>
      </c>
      <c r="B51" s="169" t="s">
        <v>717</v>
      </c>
      <c r="C51" s="170" t="s">
        <v>718</v>
      </c>
      <c r="D51" s="255">
        <v>0.26200000000000001</v>
      </c>
      <c r="E51" s="256"/>
      <c r="F51" s="255"/>
      <c r="G51" s="255">
        <v>0.26200000000000001</v>
      </c>
      <c r="H51" s="255">
        <v>0.25</v>
      </c>
      <c r="I51" s="255"/>
      <c r="J51" s="255"/>
      <c r="K51" s="255"/>
      <c r="L51" s="255"/>
      <c r="M51" s="256"/>
      <c r="N51" s="256"/>
      <c r="O51" s="256"/>
      <c r="P51" s="256"/>
      <c r="Q51" s="256"/>
      <c r="R51" s="256"/>
      <c r="S51" s="256"/>
      <c r="T51" s="255"/>
      <c r="U51" s="255"/>
      <c r="V51" s="255"/>
      <c r="W51" s="255"/>
      <c r="X51" s="255"/>
      <c r="Y51" s="255"/>
      <c r="Z51" s="255"/>
      <c r="AA51" s="256"/>
      <c r="AB51" s="256"/>
      <c r="AC51" s="256"/>
      <c r="AD51" s="256"/>
      <c r="AE51" s="256"/>
      <c r="AF51" s="256"/>
      <c r="AG51" s="256"/>
      <c r="AH51" s="255"/>
      <c r="AI51" s="255"/>
      <c r="AJ51" s="255"/>
      <c r="AK51" s="255"/>
      <c r="AL51" s="255"/>
      <c r="AM51" s="255"/>
      <c r="AN51" s="255"/>
      <c r="AO51" s="256"/>
      <c r="AP51" s="256"/>
      <c r="AQ51" s="256"/>
      <c r="AR51" s="256"/>
      <c r="AS51" s="256"/>
      <c r="AT51" s="256"/>
      <c r="AU51" s="256"/>
      <c r="AV51" s="255"/>
      <c r="AW51" s="255"/>
      <c r="AX51" s="255"/>
      <c r="AY51" s="255"/>
      <c r="AZ51" s="255"/>
      <c r="BA51" s="255"/>
      <c r="BB51" s="255"/>
      <c r="BC51" s="256"/>
      <c r="BD51" s="256"/>
      <c r="BE51" s="256"/>
      <c r="BF51" s="256"/>
      <c r="BG51" s="256"/>
      <c r="BH51" s="256"/>
      <c r="BI51" s="256"/>
      <c r="BJ51" s="255"/>
      <c r="BK51" s="255"/>
      <c r="BL51" s="255"/>
      <c r="BM51" s="255"/>
      <c r="BN51" s="255"/>
      <c r="BO51" s="255"/>
      <c r="BP51" s="255"/>
      <c r="BQ51" s="256"/>
      <c r="BR51" s="256"/>
      <c r="BS51" s="256"/>
      <c r="BT51" s="256"/>
      <c r="BU51" s="256"/>
      <c r="BV51" s="256"/>
      <c r="BW51" s="256"/>
      <c r="BX51" s="188">
        <f t="shared" ref="BX51:BX96" si="93">F51+T51+AH51+AV51+BJ51</f>
        <v>0</v>
      </c>
      <c r="BY51" s="188">
        <f t="shared" ref="BY51:BY96" si="94">G51+U51+AI51+AW51+BK51</f>
        <v>0.26200000000000001</v>
      </c>
      <c r="BZ51" s="188">
        <f t="shared" ref="BZ51:BZ96" si="95">H51+V51+AJ51+AX51+BL51</f>
        <v>0.25</v>
      </c>
      <c r="CA51" s="188">
        <f t="shared" ref="CA51:CA96" si="96">I51+W51+AK51+AY51+BM51</f>
        <v>0</v>
      </c>
      <c r="CB51" s="188">
        <f t="shared" ref="CB51:CB96" si="97">J51+X51+AL51+AZ51+BN51</f>
        <v>0</v>
      </c>
      <c r="CC51" s="188">
        <f t="shared" ref="CC51:CC96" si="98">K51+Y51+AM51+BA51+BO51</f>
        <v>0</v>
      </c>
      <c r="CD51" s="188">
        <f t="shared" ref="CD51:CD96" si="99">L51+Z51+AN51+BB51+BP51</f>
        <v>0</v>
      </c>
      <c r="CE51" s="188">
        <f t="shared" ref="CE51:CE96" si="100">M51+AA51+AO51+BC51+BQ51</f>
        <v>0</v>
      </c>
      <c r="CF51" s="188">
        <f t="shared" ref="CF51:CF96" si="101">N51+AB51+AP51+BD51+BR51</f>
        <v>0</v>
      </c>
      <c r="CG51" s="188">
        <f t="shared" ref="CG51:CG96" si="102">O51+AC51+AQ51+BE51+BS51</f>
        <v>0</v>
      </c>
      <c r="CH51" s="188">
        <f t="shared" ref="CH51:CH96" si="103">P51+AD51+AR51+BF51+BT51</f>
        <v>0</v>
      </c>
      <c r="CI51" s="188">
        <f t="shared" ref="CI51:CI96" si="104">Q51+AE51+AS51+BG51+BU51</f>
        <v>0</v>
      </c>
      <c r="CJ51" s="188">
        <f t="shared" ref="CJ51:CJ96" si="105">R51+AF51+AT51+BH51+BV51</f>
        <v>0</v>
      </c>
      <c r="CK51" s="188">
        <f t="shared" ref="CK51:CK96" si="106">S51+AG51+AU51+BI51+BW51</f>
        <v>0</v>
      </c>
      <c r="CL51" s="256"/>
    </row>
    <row r="52" spans="1:90" x14ac:dyDescent="0.25">
      <c r="A52" s="254" t="s">
        <v>487</v>
      </c>
      <c r="B52" s="169" t="s">
        <v>719</v>
      </c>
      <c r="C52" s="170" t="s">
        <v>720</v>
      </c>
      <c r="D52" s="255">
        <v>0.26100000000000001</v>
      </c>
      <c r="E52" s="256"/>
      <c r="F52" s="255"/>
      <c r="G52" s="255">
        <v>0.26100000000000001</v>
      </c>
      <c r="H52" s="255">
        <v>0.25</v>
      </c>
      <c r="I52" s="255"/>
      <c r="J52" s="255"/>
      <c r="K52" s="255"/>
      <c r="L52" s="255"/>
      <c r="M52" s="256"/>
      <c r="N52" s="256"/>
      <c r="O52" s="256"/>
      <c r="P52" s="256"/>
      <c r="Q52" s="256"/>
      <c r="R52" s="256"/>
      <c r="S52" s="256"/>
      <c r="T52" s="255"/>
      <c r="U52" s="255"/>
      <c r="V52" s="255"/>
      <c r="W52" s="255"/>
      <c r="X52" s="255"/>
      <c r="Y52" s="255"/>
      <c r="Z52" s="255"/>
      <c r="AA52" s="256"/>
      <c r="AB52" s="256"/>
      <c r="AC52" s="256"/>
      <c r="AD52" s="256"/>
      <c r="AE52" s="256"/>
      <c r="AF52" s="256"/>
      <c r="AG52" s="256"/>
      <c r="AH52" s="255"/>
      <c r="AI52" s="255"/>
      <c r="AJ52" s="255"/>
      <c r="AK52" s="255"/>
      <c r="AL52" s="255"/>
      <c r="AM52" s="255"/>
      <c r="AN52" s="255"/>
      <c r="AO52" s="256"/>
      <c r="AP52" s="256"/>
      <c r="AQ52" s="256"/>
      <c r="AR52" s="256"/>
      <c r="AS52" s="256"/>
      <c r="AT52" s="256"/>
      <c r="AU52" s="256"/>
      <c r="AV52" s="255"/>
      <c r="AW52" s="255"/>
      <c r="AX52" s="255"/>
      <c r="AY52" s="255"/>
      <c r="AZ52" s="255"/>
      <c r="BA52" s="255"/>
      <c r="BB52" s="255"/>
      <c r="BC52" s="256"/>
      <c r="BD52" s="256"/>
      <c r="BE52" s="256"/>
      <c r="BF52" s="256"/>
      <c r="BG52" s="256"/>
      <c r="BH52" s="256"/>
      <c r="BI52" s="256"/>
      <c r="BJ52" s="255"/>
      <c r="BK52" s="255"/>
      <c r="BL52" s="255"/>
      <c r="BM52" s="255"/>
      <c r="BN52" s="255"/>
      <c r="BO52" s="255"/>
      <c r="BP52" s="255"/>
      <c r="BQ52" s="256"/>
      <c r="BR52" s="256"/>
      <c r="BS52" s="256"/>
      <c r="BT52" s="256"/>
      <c r="BU52" s="256"/>
      <c r="BV52" s="256"/>
      <c r="BW52" s="256"/>
      <c r="BX52" s="188">
        <f t="shared" si="93"/>
        <v>0</v>
      </c>
      <c r="BY52" s="188">
        <f t="shared" si="94"/>
        <v>0.26100000000000001</v>
      </c>
      <c r="BZ52" s="188">
        <f t="shared" si="95"/>
        <v>0.25</v>
      </c>
      <c r="CA52" s="188">
        <f t="shared" si="96"/>
        <v>0</v>
      </c>
      <c r="CB52" s="188">
        <f t="shared" si="97"/>
        <v>0</v>
      </c>
      <c r="CC52" s="188">
        <f t="shared" si="98"/>
        <v>0</v>
      </c>
      <c r="CD52" s="188">
        <f t="shared" si="99"/>
        <v>0</v>
      </c>
      <c r="CE52" s="188">
        <f t="shared" si="100"/>
        <v>0</v>
      </c>
      <c r="CF52" s="188">
        <f t="shared" si="101"/>
        <v>0</v>
      </c>
      <c r="CG52" s="188">
        <f t="shared" si="102"/>
        <v>0</v>
      </c>
      <c r="CH52" s="188">
        <f t="shared" si="103"/>
        <v>0</v>
      </c>
      <c r="CI52" s="188">
        <f t="shared" si="104"/>
        <v>0</v>
      </c>
      <c r="CJ52" s="188">
        <f t="shared" si="105"/>
        <v>0</v>
      </c>
      <c r="CK52" s="188">
        <f t="shared" si="106"/>
        <v>0</v>
      </c>
      <c r="CL52" s="256"/>
    </row>
    <row r="53" spans="1:90" x14ac:dyDescent="0.25">
      <c r="A53" s="254" t="s">
        <v>487</v>
      </c>
      <c r="B53" s="169" t="s">
        <v>721</v>
      </c>
      <c r="C53" s="170" t="s">
        <v>722</v>
      </c>
      <c r="D53" s="255">
        <v>0.317</v>
      </c>
      <c r="E53" s="256"/>
      <c r="F53" s="255"/>
      <c r="G53" s="255">
        <v>0.317</v>
      </c>
      <c r="H53" s="255">
        <v>0.4</v>
      </c>
      <c r="I53" s="255"/>
      <c r="J53" s="255"/>
      <c r="K53" s="255"/>
      <c r="L53" s="255"/>
      <c r="M53" s="256"/>
      <c r="N53" s="256"/>
      <c r="O53" s="256"/>
      <c r="P53" s="256"/>
      <c r="Q53" s="256"/>
      <c r="R53" s="256"/>
      <c r="S53" s="256"/>
      <c r="T53" s="255"/>
      <c r="U53" s="255"/>
      <c r="V53" s="255"/>
      <c r="W53" s="255"/>
      <c r="X53" s="255"/>
      <c r="Y53" s="255"/>
      <c r="Z53" s="255"/>
      <c r="AA53" s="256"/>
      <c r="AB53" s="256"/>
      <c r="AC53" s="256"/>
      <c r="AD53" s="256"/>
      <c r="AE53" s="256"/>
      <c r="AF53" s="256"/>
      <c r="AG53" s="256"/>
      <c r="AH53" s="255"/>
      <c r="AI53" s="255"/>
      <c r="AJ53" s="255"/>
      <c r="AK53" s="255"/>
      <c r="AL53" s="255"/>
      <c r="AM53" s="255"/>
      <c r="AN53" s="255"/>
      <c r="AO53" s="256"/>
      <c r="AP53" s="256"/>
      <c r="AQ53" s="256"/>
      <c r="AR53" s="256"/>
      <c r="AS53" s="256"/>
      <c r="AT53" s="256"/>
      <c r="AU53" s="256"/>
      <c r="AV53" s="255"/>
      <c r="AW53" s="255"/>
      <c r="AX53" s="255"/>
      <c r="AY53" s="255"/>
      <c r="AZ53" s="255"/>
      <c r="BA53" s="255"/>
      <c r="BB53" s="255"/>
      <c r="BC53" s="256"/>
      <c r="BD53" s="256"/>
      <c r="BE53" s="256"/>
      <c r="BF53" s="256"/>
      <c r="BG53" s="256"/>
      <c r="BH53" s="256"/>
      <c r="BI53" s="256"/>
      <c r="BJ53" s="255"/>
      <c r="BK53" s="255"/>
      <c r="BL53" s="255"/>
      <c r="BM53" s="255"/>
      <c r="BN53" s="255"/>
      <c r="BO53" s="255"/>
      <c r="BP53" s="255"/>
      <c r="BQ53" s="256"/>
      <c r="BR53" s="256"/>
      <c r="BS53" s="256"/>
      <c r="BT53" s="256"/>
      <c r="BU53" s="256"/>
      <c r="BV53" s="256"/>
      <c r="BW53" s="256"/>
      <c r="BX53" s="188">
        <f t="shared" si="93"/>
        <v>0</v>
      </c>
      <c r="BY53" s="188">
        <f t="shared" si="94"/>
        <v>0.317</v>
      </c>
      <c r="BZ53" s="188">
        <f t="shared" si="95"/>
        <v>0.4</v>
      </c>
      <c r="CA53" s="188">
        <f t="shared" si="96"/>
        <v>0</v>
      </c>
      <c r="CB53" s="188">
        <f t="shared" si="97"/>
        <v>0</v>
      </c>
      <c r="CC53" s="188">
        <f t="shared" si="98"/>
        <v>0</v>
      </c>
      <c r="CD53" s="188">
        <f t="shared" si="99"/>
        <v>0</v>
      </c>
      <c r="CE53" s="188">
        <f t="shared" si="100"/>
        <v>0</v>
      </c>
      <c r="CF53" s="188">
        <f t="shared" si="101"/>
        <v>0</v>
      </c>
      <c r="CG53" s="188">
        <f t="shared" si="102"/>
        <v>0</v>
      </c>
      <c r="CH53" s="188">
        <f t="shared" si="103"/>
        <v>0</v>
      </c>
      <c r="CI53" s="188">
        <f t="shared" si="104"/>
        <v>0</v>
      </c>
      <c r="CJ53" s="188">
        <f t="shared" si="105"/>
        <v>0</v>
      </c>
      <c r="CK53" s="188">
        <f t="shared" si="106"/>
        <v>0</v>
      </c>
      <c r="CL53" s="256"/>
    </row>
    <row r="54" spans="1:90" x14ac:dyDescent="0.25">
      <c r="A54" s="254" t="s">
        <v>487</v>
      </c>
      <c r="B54" s="169" t="s">
        <v>717</v>
      </c>
      <c r="C54" s="170" t="s">
        <v>723</v>
      </c>
      <c r="D54" s="255">
        <v>0.317</v>
      </c>
      <c r="E54" s="256"/>
      <c r="F54" s="255"/>
      <c r="G54" s="255">
        <v>0.317</v>
      </c>
      <c r="H54" s="255">
        <v>0.4</v>
      </c>
      <c r="I54" s="255"/>
      <c r="J54" s="255"/>
      <c r="K54" s="255"/>
      <c r="L54" s="255"/>
      <c r="M54" s="256"/>
      <c r="N54" s="256"/>
      <c r="O54" s="256"/>
      <c r="P54" s="256"/>
      <c r="Q54" s="256"/>
      <c r="R54" s="256"/>
      <c r="S54" s="256"/>
      <c r="T54" s="255"/>
      <c r="U54" s="255"/>
      <c r="V54" s="255"/>
      <c r="W54" s="255"/>
      <c r="X54" s="255"/>
      <c r="Y54" s="255"/>
      <c r="Z54" s="255"/>
      <c r="AA54" s="256"/>
      <c r="AB54" s="256"/>
      <c r="AC54" s="256"/>
      <c r="AD54" s="256"/>
      <c r="AE54" s="256"/>
      <c r="AF54" s="256"/>
      <c r="AG54" s="256"/>
      <c r="AH54" s="255"/>
      <c r="AI54" s="255"/>
      <c r="AJ54" s="255"/>
      <c r="AK54" s="255"/>
      <c r="AL54" s="255"/>
      <c r="AM54" s="255"/>
      <c r="AN54" s="255"/>
      <c r="AO54" s="256"/>
      <c r="AP54" s="256"/>
      <c r="AQ54" s="256"/>
      <c r="AR54" s="256"/>
      <c r="AS54" s="256"/>
      <c r="AT54" s="256"/>
      <c r="AU54" s="256"/>
      <c r="AV54" s="255"/>
      <c r="AW54" s="255"/>
      <c r="AX54" s="255"/>
      <c r="AY54" s="255"/>
      <c r="AZ54" s="255"/>
      <c r="BA54" s="255"/>
      <c r="BB54" s="255"/>
      <c r="BC54" s="256"/>
      <c r="BD54" s="256"/>
      <c r="BE54" s="256"/>
      <c r="BF54" s="256"/>
      <c r="BG54" s="256"/>
      <c r="BH54" s="256"/>
      <c r="BI54" s="256"/>
      <c r="BJ54" s="255"/>
      <c r="BK54" s="255"/>
      <c r="BL54" s="255"/>
      <c r="BM54" s="255"/>
      <c r="BN54" s="255"/>
      <c r="BO54" s="255"/>
      <c r="BP54" s="255"/>
      <c r="BQ54" s="256"/>
      <c r="BR54" s="256"/>
      <c r="BS54" s="256"/>
      <c r="BT54" s="256"/>
      <c r="BU54" s="256"/>
      <c r="BV54" s="256"/>
      <c r="BW54" s="256"/>
      <c r="BX54" s="188">
        <f t="shared" si="93"/>
        <v>0</v>
      </c>
      <c r="BY54" s="188">
        <f t="shared" si="94"/>
        <v>0.317</v>
      </c>
      <c r="BZ54" s="188">
        <f t="shared" si="95"/>
        <v>0.4</v>
      </c>
      <c r="CA54" s="188">
        <f t="shared" si="96"/>
        <v>0</v>
      </c>
      <c r="CB54" s="188">
        <f t="shared" si="97"/>
        <v>0</v>
      </c>
      <c r="CC54" s="188">
        <f t="shared" si="98"/>
        <v>0</v>
      </c>
      <c r="CD54" s="188">
        <f t="shared" si="99"/>
        <v>0</v>
      </c>
      <c r="CE54" s="188">
        <f t="shared" si="100"/>
        <v>0</v>
      </c>
      <c r="CF54" s="188">
        <f t="shared" si="101"/>
        <v>0</v>
      </c>
      <c r="CG54" s="188">
        <f t="shared" si="102"/>
        <v>0</v>
      </c>
      <c r="CH54" s="188">
        <f t="shared" si="103"/>
        <v>0</v>
      </c>
      <c r="CI54" s="188">
        <f t="shared" si="104"/>
        <v>0</v>
      </c>
      <c r="CJ54" s="188">
        <f t="shared" si="105"/>
        <v>0</v>
      </c>
      <c r="CK54" s="188">
        <f t="shared" si="106"/>
        <v>0</v>
      </c>
      <c r="CL54" s="256"/>
    </row>
    <row r="55" spans="1:90" x14ac:dyDescent="0.25">
      <c r="A55" s="254" t="s">
        <v>487</v>
      </c>
      <c r="B55" s="169" t="s">
        <v>724</v>
      </c>
      <c r="C55" s="170" t="s">
        <v>725</v>
      </c>
      <c r="D55" s="255">
        <v>0.317</v>
      </c>
      <c r="E55" s="256"/>
      <c r="F55" s="255"/>
      <c r="G55" s="255">
        <v>0.317</v>
      </c>
      <c r="H55" s="255">
        <v>0.4</v>
      </c>
      <c r="I55" s="255"/>
      <c r="J55" s="255"/>
      <c r="K55" s="255"/>
      <c r="L55" s="255"/>
      <c r="M55" s="256"/>
      <c r="N55" s="256"/>
      <c r="O55" s="256"/>
      <c r="P55" s="256"/>
      <c r="Q55" s="256"/>
      <c r="R55" s="256"/>
      <c r="S55" s="256"/>
      <c r="T55" s="255"/>
      <c r="U55" s="255"/>
      <c r="V55" s="255"/>
      <c r="W55" s="255"/>
      <c r="X55" s="255"/>
      <c r="Y55" s="255"/>
      <c r="Z55" s="255"/>
      <c r="AA55" s="256"/>
      <c r="AB55" s="256"/>
      <c r="AC55" s="256"/>
      <c r="AD55" s="256"/>
      <c r="AE55" s="256"/>
      <c r="AF55" s="256"/>
      <c r="AG55" s="256"/>
      <c r="AH55" s="255"/>
      <c r="AI55" s="255"/>
      <c r="AJ55" s="255"/>
      <c r="AK55" s="255"/>
      <c r="AL55" s="255"/>
      <c r="AM55" s="255"/>
      <c r="AN55" s="255"/>
      <c r="AO55" s="256"/>
      <c r="AP55" s="256"/>
      <c r="AQ55" s="256"/>
      <c r="AR55" s="256"/>
      <c r="AS55" s="256"/>
      <c r="AT55" s="256"/>
      <c r="AU55" s="256"/>
      <c r="AV55" s="255"/>
      <c r="AW55" s="255"/>
      <c r="AX55" s="255"/>
      <c r="AY55" s="255"/>
      <c r="AZ55" s="255"/>
      <c r="BA55" s="255"/>
      <c r="BB55" s="255"/>
      <c r="BC55" s="256"/>
      <c r="BD55" s="256"/>
      <c r="BE55" s="256"/>
      <c r="BF55" s="256"/>
      <c r="BG55" s="256"/>
      <c r="BH55" s="256"/>
      <c r="BI55" s="256"/>
      <c r="BJ55" s="255"/>
      <c r="BK55" s="255"/>
      <c r="BL55" s="255"/>
      <c r="BM55" s="255"/>
      <c r="BN55" s="255"/>
      <c r="BO55" s="255"/>
      <c r="BP55" s="255"/>
      <c r="BQ55" s="256"/>
      <c r="BR55" s="256"/>
      <c r="BS55" s="256"/>
      <c r="BT55" s="256"/>
      <c r="BU55" s="256"/>
      <c r="BV55" s="256"/>
      <c r="BW55" s="256"/>
      <c r="BX55" s="188">
        <f t="shared" si="93"/>
        <v>0</v>
      </c>
      <c r="BY55" s="188">
        <f t="shared" si="94"/>
        <v>0.317</v>
      </c>
      <c r="BZ55" s="188">
        <f t="shared" si="95"/>
        <v>0.4</v>
      </c>
      <c r="CA55" s="188">
        <f t="shared" si="96"/>
        <v>0</v>
      </c>
      <c r="CB55" s="188">
        <f t="shared" si="97"/>
        <v>0</v>
      </c>
      <c r="CC55" s="188">
        <f t="shared" si="98"/>
        <v>0</v>
      </c>
      <c r="CD55" s="188">
        <f t="shared" si="99"/>
        <v>0</v>
      </c>
      <c r="CE55" s="188">
        <f t="shared" si="100"/>
        <v>0</v>
      </c>
      <c r="CF55" s="188">
        <f t="shared" si="101"/>
        <v>0</v>
      </c>
      <c r="CG55" s="188">
        <f t="shared" si="102"/>
        <v>0</v>
      </c>
      <c r="CH55" s="188">
        <f t="shared" si="103"/>
        <v>0</v>
      </c>
      <c r="CI55" s="188">
        <f t="shared" si="104"/>
        <v>0</v>
      </c>
      <c r="CJ55" s="188">
        <f t="shared" si="105"/>
        <v>0</v>
      </c>
      <c r="CK55" s="188">
        <f t="shared" si="106"/>
        <v>0</v>
      </c>
      <c r="CL55" s="256"/>
    </row>
    <row r="56" spans="1:90" x14ac:dyDescent="0.25">
      <c r="A56" s="254" t="s">
        <v>487</v>
      </c>
      <c r="B56" s="169" t="s">
        <v>726</v>
      </c>
      <c r="C56" s="170" t="s">
        <v>727</v>
      </c>
      <c r="D56" s="255">
        <v>0.317</v>
      </c>
      <c r="E56" s="256"/>
      <c r="F56" s="255"/>
      <c r="G56" s="255">
        <v>0.317</v>
      </c>
      <c r="H56" s="255">
        <v>0.4</v>
      </c>
      <c r="I56" s="255"/>
      <c r="J56" s="255"/>
      <c r="K56" s="255"/>
      <c r="L56" s="255"/>
      <c r="M56" s="256"/>
      <c r="N56" s="256"/>
      <c r="O56" s="256"/>
      <c r="P56" s="256"/>
      <c r="Q56" s="256"/>
      <c r="R56" s="256"/>
      <c r="S56" s="256"/>
      <c r="T56" s="255"/>
      <c r="U56" s="255"/>
      <c r="V56" s="255"/>
      <c r="W56" s="255"/>
      <c r="X56" s="255"/>
      <c r="Y56" s="255"/>
      <c r="Z56" s="255"/>
      <c r="AA56" s="256"/>
      <c r="AB56" s="256"/>
      <c r="AC56" s="256"/>
      <c r="AD56" s="256"/>
      <c r="AE56" s="256"/>
      <c r="AF56" s="256"/>
      <c r="AG56" s="256"/>
      <c r="AH56" s="255"/>
      <c r="AI56" s="255"/>
      <c r="AJ56" s="255"/>
      <c r="AK56" s="255"/>
      <c r="AL56" s="255"/>
      <c r="AM56" s="255"/>
      <c r="AN56" s="255"/>
      <c r="AO56" s="256"/>
      <c r="AP56" s="256"/>
      <c r="AQ56" s="256"/>
      <c r="AR56" s="256"/>
      <c r="AS56" s="256"/>
      <c r="AT56" s="256"/>
      <c r="AU56" s="256"/>
      <c r="AV56" s="255"/>
      <c r="AW56" s="255"/>
      <c r="AX56" s="255"/>
      <c r="AY56" s="255"/>
      <c r="AZ56" s="255"/>
      <c r="BA56" s="255"/>
      <c r="BB56" s="255"/>
      <c r="BC56" s="256"/>
      <c r="BD56" s="256"/>
      <c r="BE56" s="256"/>
      <c r="BF56" s="256"/>
      <c r="BG56" s="256"/>
      <c r="BH56" s="256"/>
      <c r="BI56" s="256"/>
      <c r="BJ56" s="255"/>
      <c r="BK56" s="255"/>
      <c r="BL56" s="255"/>
      <c r="BM56" s="255"/>
      <c r="BN56" s="255"/>
      <c r="BO56" s="255"/>
      <c r="BP56" s="255"/>
      <c r="BQ56" s="256"/>
      <c r="BR56" s="256"/>
      <c r="BS56" s="256"/>
      <c r="BT56" s="256"/>
      <c r="BU56" s="256"/>
      <c r="BV56" s="256"/>
      <c r="BW56" s="256"/>
      <c r="BX56" s="188">
        <f t="shared" si="93"/>
        <v>0</v>
      </c>
      <c r="BY56" s="188">
        <f t="shared" si="94"/>
        <v>0.317</v>
      </c>
      <c r="BZ56" s="188">
        <f t="shared" si="95"/>
        <v>0.4</v>
      </c>
      <c r="CA56" s="188">
        <f t="shared" si="96"/>
        <v>0</v>
      </c>
      <c r="CB56" s="188">
        <f t="shared" si="97"/>
        <v>0</v>
      </c>
      <c r="CC56" s="188">
        <f t="shared" si="98"/>
        <v>0</v>
      </c>
      <c r="CD56" s="188">
        <f t="shared" si="99"/>
        <v>0</v>
      </c>
      <c r="CE56" s="188">
        <f t="shared" si="100"/>
        <v>0</v>
      </c>
      <c r="CF56" s="188">
        <f t="shared" si="101"/>
        <v>0</v>
      </c>
      <c r="CG56" s="188">
        <f t="shared" si="102"/>
        <v>0</v>
      </c>
      <c r="CH56" s="188">
        <f t="shared" si="103"/>
        <v>0</v>
      </c>
      <c r="CI56" s="188">
        <f t="shared" si="104"/>
        <v>0</v>
      </c>
      <c r="CJ56" s="188">
        <f t="shared" si="105"/>
        <v>0</v>
      </c>
      <c r="CK56" s="188">
        <f t="shared" si="106"/>
        <v>0</v>
      </c>
      <c r="CL56" s="256"/>
    </row>
    <row r="57" spans="1:90" x14ac:dyDescent="0.25">
      <c r="A57" s="254" t="s">
        <v>487</v>
      </c>
      <c r="B57" s="169" t="s">
        <v>728</v>
      </c>
      <c r="C57" s="170" t="s">
        <v>729</v>
      </c>
      <c r="D57" s="255">
        <v>0.59199999999999997</v>
      </c>
      <c r="E57" s="256"/>
      <c r="F57" s="255"/>
      <c r="G57" s="255">
        <v>0.59199999999999997</v>
      </c>
      <c r="H57" s="255">
        <v>0.25</v>
      </c>
      <c r="I57" s="255"/>
      <c r="J57" s="255"/>
      <c r="K57" s="255"/>
      <c r="L57" s="255"/>
      <c r="M57" s="256"/>
      <c r="N57" s="256"/>
      <c r="O57" s="256"/>
      <c r="P57" s="256"/>
      <c r="Q57" s="256"/>
      <c r="R57" s="256"/>
      <c r="S57" s="256"/>
      <c r="T57" s="255"/>
      <c r="U57" s="255"/>
      <c r="V57" s="255"/>
      <c r="W57" s="255"/>
      <c r="X57" s="255"/>
      <c r="Y57" s="255"/>
      <c r="Z57" s="255"/>
      <c r="AA57" s="256"/>
      <c r="AB57" s="256"/>
      <c r="AC57" s="256"/>
      <c r="AD57" s="256"/>
      <c r="AE57" s="256"/>
      <c r="AF57" s="256"/>
      <c r="AG57" s="256"/>
      <c r="AH57" s="255"/>
      <c r="AI57" s="255"/>
      <c r="AJ57" s="255"/>
      <c r="AK57" s="255"/>
      <c r="AL57" s="255"/>
      <c r="AM57" s="255"/>
      <c r="AN57" s="255"/>
      <c r="AO57" s="256"/>
      <c r="AP57" s="256"/>
      <c r="AQ57" s="256"/>
      <c r="AR57" s="256"/>
      <c r="AS57" s="256"/>
      <c r="AT57" s="256"/>
      <c r="AU57" s="256"/>
      <c r="AV57" s="255"/>
      <c r="AW57" s="255"/>
      <c r="AX57" s="255"/>
      <c r="AY57" s="255"/>
      <c r="AZ57" s="255"/>
      <c r="BA57" s="255"/>
      <c r="BB57" s="255"/>
      <c r="BC57" s="256"/>
      <c r="BD57" s="256"/>
      <c r="BE57" s="256"/>
      <c r="BF57" s="256"/>
      <c r="BG57" s="256"/>
      <c r="BH57" s="256"/>
      <c r="BI57" s="256"/>
      <c r="BJ57" s="255"/>
      <c r="BK57" s="255"/>
      <c r="BL57" s="255"/>
      <c r="BM57" s="255"/>
      <c r="BN57" s="255"/>
      <c r="BO57" s="255"/>
      <c r="BP57" s="255"/>
      <c r="BQ57" s="256"/>
      <c r="BR57" s="256"/>
      <c r="BS57" s="256"/>
      <c r="BT57" s="256"/>
      <c r="BU57" s="256"/>
      <c r="BV57" s="256"/>
      <c r="BW57" s="256"/>
      <c r="BX57" s="188">
        <f t="shared" si="93"/>
        <v>0</v>
      </c>
      <c r="BY57" s="188">
        <f t="shared" si="94"/>
        <v>0.59199999999999997</v>
      </c>
      <c r="BZ57" s="188">
        <f t="shared" si="95"/>
        <v>0.25</v>
      </c>
      <c r="CA57" s="188">
        <f t="shared" si="96"/>
        <v>0</v>
      </c>
      <c r="CB57" s="188">
        <f t="shared" si="97"/>
        <v>0</v>
      </c>
      <c r="CC57" s="188">
        <f t="shared" si="98"/>
        <v>0</v>
      </c>
      <c r="CD57" s="188">
        <f t="shared" si="99"/>
        <v>0</v>
      </c>
      <c r="CE57" s="188">
        <f t="shared" si="100"/>
        <v>0</v>
      </c>
      <c r="CF57" s="188">
        <f t="shared" si="101"/>
        <v>0</v>
      </c>
      <c r="CG57" s="188">
        <f t="shared" si="102"/>
        <v>0</v>
      </c>
      <c r="CH57" s="188">
        <f t="shared" si="103"/>
        <v>0</v>
      </c>
      <c r="CI57" s="188">
        <f t="shared" si="104"/>
        <v>0</v>
      </c>
      <c r="CJ57" s="188">
        <f t="shared" si="105"/>
        <v>0</v>
      </c>
      <c r="CK57" s="188">
        <f t="shared" si="106"/>
        <v>0</v>
      </c>
      <c r="CL57" s="256"/>
    </row>
    <row r="58" spans="1:90" ht="31.5" x14ac:dyDescent="0.25">
      <c r="A58" s="254" t="s">
        <v>487</v>
      </c>
      <c r="B58" s="169" t="s">
        <v>793</v>
      </c>
      <c r="C58" s="170" t="s">
        <v>794</v>
      </c>
      <c r="D58" s="255">
        <v>0.39400000000000002</v>
      </c>
      <c r="E58" s="256"/>
      <c r="F58" s="255"/>
      <c r="G58" s="255"/>
      <c r="H58" s="255"/>
      <c r="I58" s="255"/>
      <c r="J58" s="255"/>
      <c r="K58" s="255"/>
      <c r="L58" s="255"/>
      <c r="M58" s="256"/>
      <c r="N58" s="256"/>
      <c r="O58" s="256"/>
      <c r="P58" s="256"/>
      <c r="Q58" s="256"/>
      <c r="R58" s="256"/>
      <c r="S58" s="256"/>
      <c r="T58" s="255"/>
      <c r="U58" s="255">
        <v>0.39400000000000002</v>
      </c>
      <c r="V58" s="255"/>
      <c r="W58" s="255"/>
      <c r="X58" s="255"/>
      <c r="Y58" s="255"/>
      <c r="Z58" s="255"/>
      <c r="AA58" s="256"/>
      <c r="AB58" s="256"/>
      <c r="AC58" s="256"/>
      <c r="AD58" s="256"/>
      <c r="AE58" s="256"/>
      <c r="AF58" s="256"/>
      <c r="AG58" s="256"/>
      <c r="AH58" s="255"/>
      <c r="AI58" s="255"/>
      <c r="AJ58" s="255"/>
      <c r="AK58" s="255"/>
      <c r="AL58" s="255"/>
      <c r="AM58" s="255"/>
      <c r="AN58" s="255"/>
      <c r="AO58" s="256"/>
      <c r="AP58" s="256"/>
      <c r="AQ58" s="256"/>
      <c r="AR58" s="256"/>
      <c r="AS58" s="256"/>
      <c r="AT58" s="256"/>
      <c r="AU58" s="256"/>
      <c r="AV58" s="255"/>
      <c r="AW58" s="255"/>
      <c r="AX58" s="255"/>
      <c r="AY58" s="255"/>
      <c r="AZ58" s="255"/>
      <c r="BA58" s="255"/>
      <c r="BB58" s="255"/>
      <c r="BC58" s="256"/>
      <c r="BD58" s="256"/>
      <c r="BE58" s="256"/>
      <c r="BF58" s="256"/>
      <c r="BG58" s="256"/>
      <c r="BH58" s="256"/>
      <c r="BI58" s="256"/>
      <c r="BJ58" s="255"/>
      <c r="BK58" s="255"/>
      <c r="BL58" s="255"/>
      <c r="BM58" s="255"/>
      <c r="BN58" s="255"/>
      <c r="BO58" s="255"/>
      <c r="BP58" s="255"/>
      <c r="BQ58" s="256"/>
      <c r="BR58" s="256"/>
      <c r="BS58" s="256"/>
      <c r="BT58" s="256"/>
      <c r="BU58" s="256"/>
      <c r="BV58" s="256"/>
      <c r="BW58" s="256"/>
      <c r="BX58" s="188">
        <f t="shared" si="93"/>
        <v>0</v>
      </c>
      <c r="BY58" s="188">
        <f t="shared" si="94"/>
        <v>0.39400000000000002</v>
      </c>
      <c r="BZ58" s="188">
        <f t="shared" si="95"/>
        <v>0</v>
      </c>
      <c r="CA58" s="188">
        <f t="shared" si="96"/>
        <v>0</v>
      </c>
      <c r="CB58" s="188">
        <f t="shared" si="97"/>
        <v>0</v>
      </c>
      <c r="CC58" s="188">
        <f t="shared" si="98"/>
        <v>0</v>
      </c>
      <c r="CD58" s="188">
        <f t="shared" si="99"/>
        <v>0</v>
      </c>
      <c r="CE58" s="188">
        <f t="shared" si="100"/>
        <v>0</v>
      </c>
      <c r="CF58" s="188">
        <f t="shared" si="101"/>
        <v>0</v>
      </c>
      <c r="CG58" s="188">
        <f t="shared" si="102"/>
        <v>0</v>
      </c>
      <c r="CH58" s="188">
        <f t="shared" si="103"/>
        <v>0</v>
      </c>
      <c r="CI58" s="188">
        <f t="shared" si="104"/>
        <v>0</v>
      </c>
      <c r="CJ58" s="188">
        <f t="shared" si="105"/>
        <v>0</v>
      </c>
      <c r="CK58" s="188">
        <f t="shared" si="106"/>
        <v>0</v>
      </c>
      <c r="CL58" s="256"/>
    </row>
    <row r="59" spans="1:90" ht="31.5" x14ac:dyDescent="0.25">
      <c r="A59" s="254" t="s">
        <v>487</v>
      </c>
      <c r="B59" s="169" t="s">
        <v>795</v>
      </c>
      <c r="C59" s="170" t="s">
        <v>794</v>
      </c>
      <c r="D59" s="255">
        <v>0.60799999999999998</v>
      </c>
      <c r="E59" s="256"/>
      <c r="F59" s="255"/>
      <c r="G59" s="255"/>
      <c r="H59" s="255"/>
      <c r="I59" s="255"/>
      <c r="J59" s="255"/>
      <c r="K59" s="255"/>
      <c r="L59" s="255"/>
      <c r="M59" s="256"/>
      <c r="N59" s="256"/>
      <c r="O59" s="256"/>
      <c r="P59" s="256"/>
      <c r="Q59" s="256"/>
      <c r="R59" s="256"/>
      <c r="S59" s="256"/>
      <c r="T59" s="255"/>
      <c r="U59" s="255">
        <v>0.60799999999999998</v>
      </c>
      <c r="V59" s="255">
        <v>0.25</v>
      </c>
      <c r="W59" s="255"/>
      <c r="X59" s="255"/>
      <c r="Y59" s="255"/>
      <c r="Z59" s="255"/>
      <c r="AA59" s="256"/>
      <c r="AB59" s="256"/>
      <c r="AC59" s="256"/>
      <c r="AD59" s="256"/>
      <c r="AE59" s="256"/>
      <c r="AF59" s="256"/>
      <c r="AG59" s="256"/>
      <c r="AH59" s="255"/>
      <c r="AI59" s="255"/>
      <c r="AJ59" s="255"/>
      <c r="AK59" s="255"/>
      <c r="AL59" s="255"/>
      <c r="AM59" s="255"/>
      <c r="AN59" s="255"/>
      <c r="AO59" s="256"/>
      <c r="AP59" s="256"/>
      <c r="AQ59" s="256"/>
      <c r="AR59" s="256"/>
      <c r="AS59" s="256"/>
      <c r="AT59" s="256"/>
      <c r="AU59" s="256"/>
      <c r="AV59" s="255"/>
      <c r="AW59" s="255"/>
      <c r="AX59" s="255"/>
      <c r="AY59" s="255"/>
      <c r="AZ59" s="255"/>
      <c r="BA59" s="255"/>
      <c r="BB59" s="255"/>
      <c r="BC59" s="256"/>
      <c r="BD59" s="256"/>
      <c r="BE59" s="256"/>
      <c r="BF59" s="256"/>
      <c r="BG59" s="256"/>
      <c r="BH59" s="256"/>
      <c r="BI59" s="256"/>
      <c r="BJ59" s="255"/>
      <c r="BK59" s="255"/>
      <c r="BL59" s="255"/>
      <c r="BM59" s="255"/>
      <c r="BN59" s="255"/>
      <c r="BO59" s="255"/>
      <c r="BP59" s="255"/>
      <c r="BQ59" s="256"/>
      <c r="BR59" s="256"/>
      <c r="BS59" s="256"/>
      <c r="BT59" s="256"/>
      <c r="BU59" s="256"/>
      <c r="BV59" s="256"/>
      <c r="BW59" s="256"/>
      <c r="BX59" s="188">
        <f t="shared" si="93"/>
        <v>0</v>
      </c>
      <c r="BY59" s="188">
        <f t="shared" si="94"/>
        <v>0.60799999999999998</v>
      </c>
      <c r="BZ59" s="188">
        <f t="shared" si="95"/>
        <v>0.25</v>
      </c>
      <c r="CA59" s="188">
        <f t="shared" si="96"/>
        <v>0</v>
      </c>
      <c r="CB59" s="188">
        <f t="shared" si="97"/>
        <v>0</v>
      </c>
      <c r="CC59" s="188">
        <f t="shared" si="98"/>
        <v>0</v>
      </c>
      <c r="CD59" s="188">
        <f t="shared" si="99"/>
        <v>0</v>
      </c>
      <c r="CE59" s="188">
        <f t="shared" si="100"/>
        <v>0</v>
      </c>
      <c r="CF59" s="188">
        <f t="shared" si="101"/>
        <v>0</v>
      </c>
      <c r="CG59" s="188">
        <f t="shared" si="102"/>
        <v>0</v>
      </c>
      <c r="CH59" s="188">
        <f t="shared" si="103"/>
        <v>0</v>
      </c>
      <c r="CI59" s="188">
        <f t="shared" si="104"/>
        <v>0</v>
      </c>
      <c r="CJ59" s="188">
        <f t="shared" si="105"/>
        <v>0</v>
      </c>
      <c r="CK59" s="188">
        <f t="shared" si="106"/>
        <v>0</v>
      </c>
      <c r="CL59" s="256"/>
    </row>
    <row r="60" spans="1:90" x14ac:dyDescent="0.25">
      <c r="A60" s="254" t="s">
        <v>487</v>
      </c>
      <c r="B60" s="169" t="s">
        <v>796</v>
      </c>
      <c r="C60" s="170" t="s">
        <v>797</v>
      </c>
      <c r="D60" s="255">
        <v>0.27</v>
      </c>
      <c r="E60" s="256"/>
      <c r="F60" s="255"/>
      <c r="G60" s="255"/>
      <c r="H60" s="255"/>
      <c r="I60" s="255"/>
      <c r="J60" s="255"/>
      <c r="K60" s="255"/>
      <c r="L60" s="255"/>
      <c r="M60" s="256"/>
      <c r="N60" s="256"/>
      <c r="O60" s="256"/>
      <c r="P60" s="256"/>
      <c r="Q60" s="256"/>
      <c r="R60" s="256"/>
      <c r="S60" s="256"/>
      <c r="T60" s="255"/>
      <c r="U60" s="255">
        <v>0.27</v>
      </c>
      <c r="V60" s="255">
        <v>0.25</v>
      </c>
      <c r="W60" s="255"/>
      <c r="X60" s="255"/>
      <c r="Y60" s="255"/>
      <c r="Z60" s="255"/>
      <c r="AA60" s="256"/>
      <c r="AB60" s="256"/>
      <c r="AC60" s="256"/>
      <c r="AD60" s="256"/>
      <c r="AE60" s="256"/>
      <c r="AF60" s="256"/>
      <c r="AG60" s="256"/>
      <c r="AH60" s="255"/>
      <c r="AI60" s="255"/>
      <c r="AJ60" s="255"/>
      <c r="AK60" s="255"/>
      <c r="AL60" s="255"/>
      <c r="AM60" s="255"/>
      <c r="AN60" s="255"/>
      <c r="AO60" s="256"/>
      <c r="AP60" s="256"/>
      <c r="AQ60" s="256"/>
      <c r="AR60" s="256"/>
      <c r="AS60" s="256"/>
      <c r="AT60" s="256"/>
      <c r="AU60" s="256"/>
      <c r="AV60" s="255"/>
      <c r="AW60" s="255"/>
      <c r="AX60" s="255"/>
      <c r="AY60" s="255"/>
      <c r="AZ60" s="255"/>
      <c r="BA60" s="255"/>
      <c r="BB60" s="255"/>
      <c r="BC60" s="256"/>
      <c r="BD60" s="256"/>
      <c r="BE60" s="256"/>
      <c r="BF60" s="256"/>
      <c r="BG60" s="256"/>
      <c r="BH60" s="256"/>
      <c r="BI60" s="256"/>
      <c r="BJ60" s="255"/>
      <c r="BK60" s="255"/>
      <c r="BL60" s="255"/>
      <c r="BM60" s="255"/>
      <c r="BN60" s="255"/>
      <c r="BO60" s="255"/>
      <c r="BP60" s="255"/>
      <c r="BQ60" s="256"/>
      <c r="BR60" s="256"/>
      <c r="BS60" s="256"/>
      <c r="BT60" s="256"/>
      <c r="BU60" s="256"/>
      <c r="BV60" s="256"/>
      <c r="BW60" s="256"/>
      <c r="BX60" s="188">
        <f t="shared" si="93"/>
        <v>0</v>
      </c>
      <c r="BY60" s="188">
        <f t="shared" si="94"/>
        <v>0.27</v>
      </c>
      <c r="BZ60" s="188">
        <f t="shared" si="95"/>
        <v>0.25</v>
      </c>
      <c r="CA60" s="188">
        <f t="shared" si="96"/>
        <v>0</v>
      </c>
      <c r="CB60" s="188">
        <f t="shared" si="97"/>
        <v>0</v>
      </c>
      <c r="CC60" s="188">
        <f t="shared" si="98"/>
        <v>0</v>
      </c>
      <c r="CD60" s="188">
        <f t="shared" si="99"/>
        <v>0</v>
      </c>
      <c r="CE60" s="188">
        <f t="shared" si="100"/>
        <v>0</v>
      </c>
      <c r="CF60" s="188">
        <f t="shared" si="101"/>
        <v>0</v>
      </c>
      <c r="CG60" s="188">
        <f t="shared" si="102"/>
        <v>0</v>
      </c>
      <c r="CH60" s="188">
        <f t="shared" si="103"/>
        <v>0</v>
      </c>
      <c r="CI60" s="188">
        <f t="shared" si="104"/>
        <v>0</v>
      </c>
      <c r="CJ60" s="188">
        <f t="shared" si="105"/>
        <v>0</v>
      </c>
      <c r="CK60" s="188">
        <f t="shared" si="106"/>
        <v>0</v>
      </c>
      <c r="CL60" s="256"/>
    </row>
    <row r="61" spans="1:90" x14ac:dyDescent="0.25">
      <c r="A61" s="254" t="s">
        <v>487</v>
      </c>
      <c r="B61" s="169" t="s">
        <v>798</v>
      </c>
      <c r="C61" s="170" t="s">
        <v>799</v>
      </c>
      <c r="D61" s="255">
        <v>0.27</v>
      </c>
      <c r="E61" s="256"/>
      <c r="F61" s="255"/>
      <c r="G61" s="255"/>
      <c r="H61" s="255"/>
      <c r="I61" s="255"/>
      <c r="J61" s="255"/>
      <c r="K61" s="255"/>
      <c r="L61" s="255"/>
      <c r="M61" s="256"/>
      <c r="N61" s="256"/>
      <c r="O61" s="256"/>
      <c r="P61" s="256"/>
      <c r="Q61" s="256"/>
      <c r="R61" s="256"/>
      <c r="S61" s="256"/>
      <c r="T61" s="255"/>
      <c r="U61" s="255">
        <v>0.27</v>
      </c>
      <c r="V61" s="255">
        <v>0.25</v>
      </c>
      <c r="W61" s="255"/>
      <c r="X61" s="255"/>
      <c r="Y61" s="255"/>
      <c r="Z61" s="255"/>
      <c r="AA61" s="256"/>
      <c r="AB61" s="256"/>
      <c r="AC61" s="256"/>
      <c r="AD61" s="256"/>
      <c r="AE61" s="256"/>
      <c r="AF61" s="256"/>
      <c r="AG61" s="256"/>
      <c r="AH61" s="255"/>
      <c r="AI61" s="255"/>
      <c r="AJ61" s="255"/>
      <c r="AK61" s="255"/>
      <c r="AL61" s="255"/>
      <c r="AM61" s="255"/>
      <c r="AN61" s="255"/>
      <c r="AO61" s="256"/>
      <c r="AP61" s="256"/>
      <c r="AQ61" s="256"/>
      <c r="AR61" s="256"/>
      <c r="AS61" s="256"/>
      <c r="AT61" s="256"/>
      <c r="AU61" s="256"/>
      <c r="AV61" s="255"/>
      <c r="AW61" s="255"/>
      <c r="AX61" s="255"/>
      <c r="AY61" s="255"/>
      <c r="AZ61" s="255"/>
      <c r="BA61" s="255"/>
      <c r="BB61" s="255"/>
      <c r="BC61" s="256"/>
      <c r="BD61" s="256"/>
      <c r="BE61" s="256"/>
      <c r="BF61" s="256"/>
      <c r="BG61" s="256"/>
      <c r="BH61" s="256"/>
      <c r="BI61" s="256"/>
      <c r="BJ61" s="255"/>
      <c r="BK61" s="255"/>
      <c r="BL61" s="255"/>
      <c r="BM61" s="255"/>
      <c r="BN61" s="255"/>
      <c r="BO61" s="255"/>
      <c r="BP61" s="255"/>
      <c r="BQ61" s="256"/>
      <c r="BR61" s="256"/>
      <c r="BS61" s="256"/>
      <c r="BT61" s="256"/>
      <c r="BU61" s="256"/>
      <c r="BV61" s="256"/>
      <c r="BW61" s="256"/>
      <c r="BX61" s="188">
        <f t="shared" si="93"/>
        <v>0</v>
      </c>
      <c r="BY61" s="188">
        <f t="shared" si="94"/>
        <v>0.27</v>
      </c>
      <c r="BZ61" s="188">
        <f t="shared" si="95"/>
        <v>0.25</v>
      </c>
      <c r="CA61" s="188">
        <f t="shared" si="96"/>
        <v>0</v>
      </c>
      <c r="CB61" s="188">
        <f t="shared" si="97"/>
        <v>0</v>
      </c>
      <c r="CC61" s="188">
        <f t="shared" si="98"/>
        <v>0</v>
      </c>
      <c r="CD61" s="188">
        <f t="shared" si="99"/>
        <v>0</v>
      </c>
      <c r="CE61" s="188">
        <f t="shared" si="100"/>
        <v>0</v>
      </c>
      <c r="CF61" s="188">
        <f t="shared" si="101"/>
        <v>0</v>
      </c>
      <c r="CG61" s="188">
        <f t="shared" si="102"/>
        <v>0</v>
      </c>
      <c r="CH61" s="188">
        <f t="shared" si="103"/>
        <v>0</v>
      </c>
      <c r="CI61" s="188">
        <f t="shared" si="104"/>
        <v>0</v>
      </c>
      <c r="CJ61" s="188">
        <f t="shared" si="105"/>
        <v>0</v>
      </c>
      <c r="CK61" s="188">
        <f t="shared" si="106"/>
        <v>0</v>
      </c>
      <c r="CL61" s="256"/>
    </row>
    <row r="62" spans="1:90" x14ac:dyDescent="0.25">
      <c r="A62" s="254" t="s">
        <v>487</v>
      </c>
      <c r="B62" s="169" t="s">
        <v>800</v>
      </c>
      <c r="C62" s="170" t="s">
        <v>801</v>
      </c>
      <c r="D62" s="255">
        <v>0.27100000000000002</v>
      </c>
      <c r="E62" s="256"/>
      <c r="F62" s="255"/>
      <c r="G62" s="255"/>
      <c r="H62" s="255"/>
      <c r="I62" s="255"/>
      <c r="J62" s="255"/>
      <c r="K62" s="255"/>
      <c r="L62" s="255"/>
      <c r="M62" s="256"/>
      <c r="N62" s="256"/>
      <c r="O62" s="256"/>
      <c r="P62" s="256"/>
      <c r="Q62" s="256"/>
      <c r="R62" s="256"/>
      <c r="S62" s="256"/>
      <c r="T62" s="255"/>
      <c r="U62" s="255">
        <v>0.27100000000000002</v>
      </c>
      <c r="V62" s="255">
        <v>0.25</v>
      </c>
      <c r="W62" s="255"/>
      <c r="X62" s="255"/>
      <c r="Y62" s="255"/>
      <c r="Z62" s="255"/>
      <c r="AA62" s="256"/>
      <c r="AB62" s="256"/>
      <c r="AC62" s="256"/>
      <c r="AD62" s="256"/>
      <c r="AE62" s="256"/>
      <c r="AF62" s="256"/>
      <c r="AG62" s="256"/>
      <c r="AH62" s="255"/>
      <c r="AI62" s="255"/>
      <c r="AJ62" s="255"/>
      <c r="AK62" s="255"/>
      <c r="AL62" s="255"/>
      <c r="AM62" s="255"/>
      <c r="AN62" s="255"/>
      <c r="AO62" s="256"/>
      <c r="AP62" s="256"/>
      <c r="AQ62" s="256"/>
      <c r="AR62" s="256"/>
      <c r="AS62" s="256"/>
      <c r="AT62" s="256"/>
      <c r="AU62" s="256"/>
      <c r="AV62" s="255"/>
      <c r="AW62" s="255"/>
      <c r="AX62" s="255"/>
      <c r="AY62" s="255"/>
      <c r="AZ62" s="255"/>
      <c r="BA62" s="255"/>
      <c r="BB62" s="255"/>
      <c r="BC62" s="256"/>
      <c r="BD62" s="256"/>
      <c r="BE62" s="256"/>
      <c r="BF62" s="256"/>
      <c r="BG62" s="256"/>
      <c r="BH62" s="256"/>
      <c r="BI62" s="256"/>
      <c r="BJ62" s="255"/>
      <c r="BK62" s="255"/>
      <c r="BL62" s="255"/>
      <c r="BM62" s="255"/>
      <c r="BN62" s="255"/>
      <c r="BO62" s="255"/>
      <c r="BP62" s="255"/>
      <c r="BQ62" s="256"/>
      <c r="BR62" s="256"/>
      <c r="BS62" s="256"/>
      <c r="BT62" s="256"/>
      <c r="BU62" s="256"/>
      <c r="BV62" s="256"/>
      <c r="BW62" s="256"/>
      <c r="BX62" s="188">
        <f t="shared" si="93"/>
        <v>0</v>
      </c>
      <c r="BY62" s="188">
        <f t="shared" si="94"/>
        <v>0.27100000000000002</v>
      </c>
      <c r="BZ62" s="188">
        <f t="shared" si="95"/>
        <v>0.25</v>
      </c>
      <c r="CA62" s="188">
        <f t="shared" si="96"/>
        <v>0</v>
      </c>
      <c r="CB62" s="188">
        <f t="shared" si="97"/>
        <v>0</v>
      </c>
      <c r="CC62" s="188">
        <f t="shared" si="98"/>
        <v>0</v>
      </c>
      <c r="CD62" s="188">
        <f t="shared" si="99"/>
        <v>0</v>
      </c>
      <c r="CE62" s="188">
        <f t="shared" si="100"/>
        <v>0</v>
      </c>
      <c r="CF62" s="188">
        <f t="shared" si="101"/>
        <v>0</v>
      </c>
      <c r="CG62" s="188">
        <f t="shared" si="102"/>
        <v>0</v>
      </c>
      <c r="CH62" s="188">
        <f t="shared" si="103"/>
        <v>0</v>
      </c>
      <c r="CI62" s="188">
        <f t="shared" si="104"/>
        <v>0</v>
      </c>
      <c r="CJ62" s="188">
        <f t="shared" si="105"/>
        <v>0</v>
      </c>
      <c r="CK62" s="188">
        <f t="shared" si="106"/>
        <v>0</v>
      </c>
      <c r="CL62" s="256"/>
    </row>
    <row r="63" spans="1:90" ht="31.5" x14ac:dyDescent="0.25">
      <c r="A63" s="254" t="s">
        <v>487</v>
      </c>
      <c r="B63" s="169" t="s">
        <v>802</v>
      </c>
      <c r="C63" s="170" t="s">
        <v>803</v>
      </c>
      <c r="D63" s="255">
        <v>0.60699999999999998</v>
      </c>
      <c r="E63" s="256"/>
      <c r="F63" s="255"/>
      <c r="G63" s="255"/>
      <c r="H63" s="255"/>
      <c r="I63" s="255"/>
      <c r="J63" s="255"/>
      <c r="K63" s="255"/>
      <c r="L63" s="255"/>
      <c r="M63" s="256"/>
      <c r="N63" s="256"/>
      <c r="O63" s="256"/>
      <c r="P63" s="256"/>
      <c r="Q63" s="256"/>
      <c r="R63" s="256"/>
      <c r="S63" s="256"/>
      <c r="T63" s="255"/>
      <c r="U63" s="255">
        <v>0.60699999999999998</v>
      </c>
      <c r="V63" s="255">
        <v>0.25</v>
      </c>
      <c r="W63" s="255"/>
      <c r="X63" s="255"/>
      <c r="Y63" s="255"/>
      <c r="Z63" s="255"/>
      <c r="AA63" s="256"/>
      <c r="AB63" s="256"/>
      <c r="AC63" s="256"/>
      <c r="AD63" s="256"/>
      <c r="AE63" s="256"/>
      <c r="AF63" s="256"/>
      <c r="AG63" s="256"/>
      <c r="AH63" s="255"/>
      <c r="AI63" s="255"/>
      <c r="AJ63" s="255"/>
      <c r="AK63" s="255"/>
      <c r="AL63" s="255"/>
      <c r="AM63" s="255"/>
      <c r="AN63" s="255"/>
      <c r="AO63" s="256"/>
      <c r="AP63" s="256"/>
      <c r="AQ63" s="256"/>
      <c r="AR63" s="256"/>
      <c r="AS63" s="256"/>
      <c r="AT63" s="256"/>
      <c r="AU63" s="256"/>
      <c r="AV63" s="255"/>
      <c r="AW63" s="255"/>
      <c r="AX63" s="255"/>
      <c r="AY63" s="255"/>
      <c r="AZ63" s="255"/>
      <c r="BA63" s="255"/>
      <c r="BB63" s="255"/>
      <c r="BC63" s="256"/>
      <c r="BD63" s="256"/>
      <c r="BE63" s="256"/>
      <c r="BF63" s="256"/>
      <c r="BG63" s="256"/>
      <c r="BH63" s="256"/>
      <c r="BI63" s="256"/>
      <c r="BJ63" s="255"/>
      <c r="BK63" s="255"/>
      <c r="BL63" s="255"/>
      <c r="BM63" s="255"/>
      <c r="BN63" s="255"/>
      <c r="BO63" s="255"/>
      <c r="BP63" s="255"/>
      <c r="BQ63" s="256"/>
      <c r="BR63" s="256"/>
      <c r="BS63" s="256"/>
      <c r="BT63" s="256"/>
      <c r="BU63" s="256"/>
      <c r="BV63" s="256"/>
      <c r="BW63" s="256"/>
      <c r="BX63" s="188">
        <f t="shared" si="93"/>
        <v>0</v>
      </c>
      <c r="BY63" s="188">
        <f t="shared" si="94"/>
        <v>0.60699999999999998</v>
      </c>
      <c r="BZ63" s="188">
        <f t="shared" si="95"/>
        <v>0.25</v>
      </c>
      <c r="CA63" s="188">
        <f t="shared" si="96"/>
        <v>0</v>
      </c>
      <c r="CB63" s="188">
        <f t="shared" si="97"/>
        <v>0</v>
      </c>
      <c r="CC63" s="188">
        <f t="shared" si="98"/>
        <v>0</v>
      </c>
      <c r="CD63" s="188">
        <f t="shared" si="99"/>
        <v>0</v>
      </c>
      <c r="CE63" s="188">
        <f t="shared" si="100"/>
        <v>0</v>
      </c>
      <c r="CF63" s="188">
        <f t="shared" si="101"/>
        <v>0</v>
      </c>
      <c r="CG63" s="188">
        <f t="shared" si="102"/>
        <v>0</v>
      </c>
      <c r="CH63" s="188">
        <f t="shared" si="103"/>
        <v>0</v>
      </c>
      <c r="CI63" s="188">
        <f t="shared" si="104"/>
        <v>0</v>
      </c>
      <c r="CJ63" s="188">
        <f t="shared" si="105"/>
        <v>0</v>
      </c>
      <c r="CK63" s="188">
        <f t="shared" si="106"/>
        <v>0</v>
      </c>
      <c r="CL63" s="256"/>
    </row>
    <row r="64" spans="1:90" x14ac:dyDescent="0.25">
      <c r="A64" s="254" t="s">
        <v>487</v>
      </c>
      <c r="B64" s="169" t="s">
        <v>804</v>
      </c>
      <c r="C64" s="170" t="s">
        <v>805</v>
      </c>
      <c r="D64" s="255">
        <v>0.32800000000000001</v>
      </c>
      <c r="E64" s="256"/>
      <c r="F64" s="255"/>
      <c r="G64" s="255"/>
      <c r="H64" s="255"/>
      <c r="I64" s="255"/>
      <c r="J64" s="255"/>
      <c r="K64" s="255"/>
      <c r="L64" s="255"/>
      <c r="M64" s="256"/>
      <c r="N64" s="256"/>
      <c r="O64" s="256"/>
      <c r="P64" s="256"/>
      <c r="Q64" s="256"/>
      <c r="R64" s="256"/>
      <c r="S64" s="256"/>
      <c r="T64" s="255"/>
      <c r="U64" s="255">
        <v>0.32800000000000001</v>
      </c>
      <c r="V64" s="255">
        <v>0.4</v>
      </c>
      <c r="W64" s="255"/>
      <c r="X64" s="255"/>
      <c r="Y64" s="255"/>
      <c r="Z64" s="255"/>
      <c r="AA64" s="256"/>
      <c r="AB64" s="256"/>
      <c r="AC64" s="256"/>
      <c r="AD64" s="256"/>
      <c r="AE64" s="256"/>
      <c r="AF64" s="256"/>
      <c r="AG64" s="256"/>
      <c r="AH64" s="255"/>
      <c r="AI64" s="255"/>
      <c r="AJ64" s="255"/>
      <c r="AK64" s="255"/>
      <c r="AL64" s="255"/>
      <c r="AM64" s="255"/>
      <c r="AN64" s="255"/>
      <c r="AO64" s="256"/>
      <c r="AP64" s="256"/>
      <c r="AQ64" s="256"/>
      <c r="AR64" s="256"/>
      <c r="AS64" s="256"/>
      <c r="AT64" s="256"/>
      <c r="AU64" s="256"/>
      <c r="AV64" s="255"/>
      <c r="AW64" s="255"/>
      <c r="AX64" s="255"/>
      <c r="AY64" s="255"/>
      <c r="AZ64" s="255"/>
      <c r="BA64" s="255"/>
      <c r="BB64" s="255"/>
      <c r="BC64" s="256"/>
      <c r="BD64" s="256"/>
      <c r="BE64" s="256"/>
      <c r="BF64" s="256"/>
      <c r="BG64" s="256"/>
      <c r="BH64" s="256"/>
      <c r="BI64" s="256"/>
      <c r="BJ64" s="255"/>
      <c r="BK64" s="255"/>
      <c r="BL64" s="255"/>
      <c r="BM64" s="255"/>
      <c r="BN64" s="255"/>
      <c r="BO64" s="255"/>
      <c r="BP64" s="255"/>
      <c r="BQ64" s="256"/>
      <c r="BR64" s="256"/>
      <c r="BS64" s="256"/>
      <c r="BT64" s="256"/>
      <c r="BU64" s="256"/>
      <c r="BV64" s="256"/>
      <c r="BW64" s="256"/>
      <c r="BX64" s="188">
        <f t="shared" si="93"/>
        <v>0</v>
      </c>
      <c r="BY64" s="188">
        <f t="shared" si="94"/>
        <v>0.32800000000000001</v>
      </c>
      <c r="BZ64" s="188">
        <f t="shared" si="95"/>
        <v>0.4</v>
      </c>
      <c r="CA64" s="188">
        <f t="shared" si="96"/>
        <v>0</v>
      </c>
      <c r="CB64" s="188">
        <f t="shared" si="97"/>
        <v>0</v>
      </c>
      <c r="CC64" s="188">
        <f t="shared" si="98"/>
        <v>0</v>
      </c>
      <c r="CD64" s="188">
        <f t="shared" si="99"/>
        <v>0</v>
      </c>
      <c r="CE64" s="188">
        <f t="shared" si="100"/>
        <v>0</v>
      </c>
      <c r="CF64" s="188">
        <f t="shared" si="101"/>
        <v>0</v>
      </c>
      <c r="CG64" s="188">
        <f t="shared" si="102"/>
        <v>0</v>
      </c>
      <c r="CH64" s="188">
        <f t="shared" si="103"/>
        <v>0</v>
      </c>
      <c r="CI64" s="188">
        <f t="shared" si="104"/>
        <v>0</v>
      </c>
      <c r="CJ64" s="188">
        <f t="shared" si="105"/>
        <v>0</v>
      </c>
      <c r="CK64" s="188">
        <f t="shared" si="106"/>
        <v>0</v>
      </c>
      <c r="CL64" s="256"/>
    </row>
    <row r="65" spans="1:90" x14ac:dyDescent="0.25">
      <c r="A65" s="254" t="s">
        <v>487</v>
      </c>
      <c r="B65" s="169" t="s">
        <v>806</v>
      </c>
      <c r="C65" s="170" t="s">
        <v>807</v>
      </c>
      <c r="D65" s="255">
        <v>0.32800000000000001</v>
      </c>
      <c r="E65" s="256"/>
      <c r="F65" s="255"/>
      <c r="G65" s="255"/>
      <c r="H65" s="255"/>
      <c r="I65" s="255"/>
      <c r="J65" s="255"/>
      <c r="K65" s="255"/>
      <c r="L65" s="255"/>
      <c r="M65" s="256"/>
      <c r="N65" s="256"/>
      <c r="O65" s="256"/>
      <c r="P65" s="256"/>
      <c r="Q65" s="256"/>
      <c r="R65" s="256"/>
      <c r="S65" s="256"/>
      <c r="T65" s="255"/>
      <c r="U65" s="255">
        <v>0.32800000000000001</v>
      </c>
      <c r="V65" s="255">
        <v>0.4</v>
      </c>
      <c r="W65" s="255"/>
      <c r="X65" s="255"/>
      <c r="Y65" s="255"/>
      <c r="Z65" s="255"/>
      <c r="AA65" s="256"/>
      <c r="AB65" s="256"/>
      <c r="AC65" s="256"/>
      <c r="AD65" s="256"/>
      <c r="AE65" s="256"/>
      <c r="AF65" s="256"/>
      <c r="AG65" s="256"/>
      <c r="AH65" s="255"/>
      <c r="AI65" s="255"/>
      <c r="AJ65" s="255"/>
      <c r="AK65" s="255"/>
      <c r="AL65" s="255"/>
      <c r="AM65" s="255"/>
      <c r="AN65" s="255"/>
      <c r="AO65" s="256"/>
      <c r="AP65" s="256"/>
      <c r="AQ65" s="256"/>
      <c r="AR65" s="256"/>
      <c r="AS65" s="256"/>
      <c r="AT65" s="256"/>
      <c r="AU65" s="256"/>
      <c r="AV65" s="255"/>
      <c r="AW65" s="255"/>
      <c r="AX65" s="255"/>
      <c r="AY65" s="255"/>
      <c r="AZ65" s="255"/>
      <c r="BA65" s="255"/>
      <c r="BB65" s="255"/>
      <c r="BC65" s="256"/>
      <c r="BD65" s="256"/>
      <c r="BE65" s="256"/>
      <c r="BF65" s="256"/>
      <c r="BG65" s="256"/>
      <c r="BH65" s="256"/>
      <c r="BI65" s="256"/>
      <c r="BJ65" s="255"/>
      <c r="BK65" s="255"/>
      <c r="BL65" s="255"/>
      <c r="BM65" s="255"/>
      <c r="BN65" s="255"/>
      <c r="BO65" s="255"/>
      <c r="BP65" s="255"/>
      <c r="BQ65" s="256"/>
      <c r="BR65" s="256"/>
      <c r="BS65" s="256"/>
      <c r="BT65" s="256"/>
      <c r="BU65" s="256"/>
      <c r="BV65" s="256"/>
      <c r="BW65" s="256"/>
      <c r="BX65" s="188">
        <f t="shared" si="93"/>
        <v>0</v>
      </c>
      <c r="BY65" s="188">
        <f t="shared" si="94"/>
        <v>0.32800000000000001</v>
      </c>
      <c r="BZ65" s="188">
        <f t="shared" si="95"/>
        <v>0.4</v>
      </c>
      <c r="CA65" s="188">
        <f t="shared" si="96"/>
        <v>0</v>
      </c>
      <c r="CB65" s="188">
        <f t="shared" si="97"/>
        <v>0</v>
      </c>
      <c r="CC65" s="188">
        <f t="shared" si="98"/>
        <v>0</v>
      </c>
      <c r="CD65" s="188">
        <f t="shared" si="99"/>
        <v>0</v>
      </c>
      <c r="CE65" s="188">
        <f t="shared" si="100"/>
        <v>0</v>
      </c>
      <c r="CF65" s="188">
        <f t="shared" si="101"/>
        <v>0</v>
      </c>
      <c r="CG65" s="188">
        <f t="shared" si="102"/>
        <v>0</v>
      </c>
      <c r="CH65" s="188">
        <f t="shared" si="103"/>
        <v>0</v>
      </c>
      <c r="CI65" s="188">
        <f t="shared" si="104"/>
        <v>0</v>
      </c>
      <c r="CJ65" s="188">
        <f t="shared" si="105"/>
        <v>0</v>
      </c>
      <c r="CK65" s="188">
        <f t="shared" si="106"/>
        <v>0</v>
      </c>
      <c r="CL65" s="256"/>
    </row>
    <row r="66" spans="1:90" x14ac:dyDescent="0.25">
      <c r="A66" s="254" t="s">
        <v>487</v>
      </c>
      <c r="B66" s="169" t="s">
        <v>808</v>
      </c>
      <c r="C66" s="170" t="s">
        <v>809</v>
      </c>
      <c r="D66" s="255">
        <v>0.32800000000000001</v>
      </c>
      <c r="E66" s="256"/>
      <c r="F66" s="255"/>
      <c r="G66" s="255"/>
      <c r="H66" s="255"/>
      <c r="I66" s="255"/>
      <c r="J66" s="255"/>
      <c r="K66" s="255"/>
      <c r="L66" s="255"/>
      <c r="M66" s="256"/>
      <c r="N66" s="256"/>
      <c r="O66" s="256"/>
      <c r="P66" s="256"/>
      <c r="Q66" s="256"/>
      <c r="R66" s="256"/>
      <c r="S66" s="256"/>
      <c r="T66" s="255"/>
      <c r="U66" s="255">
        <v>0.32800000000000001</v>
      </c>
      <c r="V66" s="255">
        <v>0.4</v>
      </c>
      <c r="W66" s="255"/>
      <c r="X66" s="255"/>
      <c r="Y66" s="255"/>
      <c r="Z66" s="255"/>
      <c r="AA66" s="256"/>
      <c r="AB66" s="256"/>
      <c r="AC66" s="256"/>
      <c r="AD66" s="256"/>
      <c r="AE66" s="256"/>
      <c r="AF66" s="256"/>
      <c r="AG66" s="256"/>
      <c r="AH66" s="255"/>
      <c r="AI66" s="255"/>
      <c r="AJ66" s="255"/>
      <c r="AK66" s="255"/>
      <c r="AL66" s="255"/>
      <c r="AM66" s="255"/>
      <c r="AN66" s="255"/>
      <c r="AO66" s="256"/>
      <c r="AP66" s="256"/>
      <c r="AQ66" s="256"/>
      <c r="AR66" s="256"/>
      <c r="AS66" s="256"/>
      <c r="AT66" s="256"/>
      <c r="AU66" s="256"/>
      <c r="AV66" s="255"/>
      <c r="AW66" s="255"/>
      <c r="AX66" s="255"/>
      <c r="AY66" s="255"/>
      <c r="AZ66" s="255"/>
      <c r="BA66" s="255"/>
      <c r="BB66" s="255"/>
      <c r="BC66" s="256"/>
      <c r="BD66" s="256"/>
      <c r="BE66" s="256"/>
      <c r="BF66" s="256"/>
      <c r="BG66" s="256"/>
      <c r="BH66" s="256"/>
      <c r="BI66" s="256"/>
      <c r="BJ66" s="255"/>
      <c r="BK66" s="255"/>
      <c r="BL66" s="255"/>
      <c r="BM66" s="255"/>
      <c r="BN66" s="255"/>
      <c r="BO66" s="255"/>
      <c r="BP66" s="255"/>
      <c r="BQ66" s="256"/>
      <c r="BR66" s="256"/>
      <c r="BS66" s="256"/>
      <c r="BT66" s="256"/>
      <c r="BU66" s="256"/>
      <c r="BV66" s="256"/>
      <c r="BW66" s="256"/>
      <c r="BX66" s="188">
        <f t="shared" si="93"/>
        <v>0</v>
      </c>
      <c r="BY66" s="188">
        <f t="shared" si="94"/>
        <v>0.32800000000000001</v>
      </c>
      <c r="BZ66" s="188">
        <f t="shared" si="95"/>
        <v>0.4</v>
      </c>
      <c r="CA66" s="188">
        <f t="shared" si="96"/>
        <v>0</v>
      </c>
      <c r="CB66" s="188">
        <f t="shared" si="97"/>
        <v>0</v>
      </c>
      <c r="CC66" s="188">
        <f t="shared" si="98"/>
        <v>0</v>
      </c>
      <c r="CD66" s="188">
        <f t="shared" si="99"/>
        <v>0</v>
      </c>
      <c r="CE66" s="188">
        <f t="shared" si="100"/>
        <v>0</v>
      </c>
      <c r="CF66" s="188">
        <f t="shared" si="101"/>
        <v>0</v>
      </c>
      <c r="CG66" s="188">
        <f t="shared" si="102"/>
        <v>0</v>
      </c>
      <c r="CH66" s="188">
        <f t="shared" si="103"/>
        <v>0</v>
      </c>
      <c r="CI66" s="188">
        <f t="shared" si="104"/>
        <v>0</v>
      </c>
      <c r="CJ66" s="188">
        <f t="shared" si="105"/>
        <v>0</v>
      </c>
      <c r="CK66" s="188">
        <f t="shared" si="106"/>
        <v>0</v>
      </c>
      <c r="CL66" s="256"/>
    </row>
    <row r="67" spans="1:90" x14ac:dyDescent="0.25">
      <c r="A67" s="254" t="s">
        <v>487</v>
      </c>
      <c r="B67" s="169" t="s">
        <v>810</v>
      </c>
      <c r="C67" s="170" t="s">
        <v>811</v>
      </c>
      <c r="D67" s="255">
        <v>0.32800000000000001</v>
      </c>
      <c r="E67" s="256"/>
      <c r="F67" s="255"/>
      <c r="G67" s="255"/>
      <c r="H67" s="255"/>
      <c r="I67" s="255"/>
      <c r="J67" s="255"/>
      <c r="K67" s="255"/>
      <c r="L67" s="255"/>
      <c r="M67" s="256"/>
      <c r="N67" s="256"/>
      <c r="O67" s="256"/>
      <c r="P67" s="256"/>
      <c r="Q67" s="256"/>
      <c r="R67" s="256"/>
      <c r="S67" s="256"/>
      <c r="T67" s="255"/>
      <c r="U67" s="255">
        <v>0.32800000000000001</v>
      </c>
      <c r="V67" s="255">
        <v>0.4</v>
      </c>
      <c r="W67" s="255"/>
      <c r="X67" s="255"/>
      <c r="Y67" s="255"/>
      <c r="Z67" s="255"/>
      <c r="AA67" s="256"/>
      <c r="AB67" s="256"/>
      <c r="AC67" s="256"/>
      <c r="AD67" s="256"/>
      <c r="AE67" s="256"/>
      <c r="AF67" s="256"/>
      <c r="AG67" s="256"/>
      <c r="AH67" s="255"/>
      <c r="AI67" s="255"/>
      <c r="AJ67" s="255"/>
      <c r="AK67" s="255"/>
      <c r="AL67" s="255"/>
      <c r="AM67" s="255"/>
      <c r="AN67" s="255"/>
      <c r="AO67" s="256"/>
      <c r="AP67" s="256"/>
      <c r="AQ67" s="256"/>
      <c r="AR67" s="256"/>
      <c r="AS67" s="256"/>
      <c r="AT67" s="256"/>
      <c r="AU67" s="256"/>
      <c r="AV67" s="255"/>
      <c r="AW67" s="255"/>
      <c r="AX67" s="255"/>
      <c r="AY67" s="255"/>
      <c r="AZ67" s="255"/>
      <c r="BA67" s="255"/>
      <c r="BB67" s="255"/>
      <c r="BC67" s="256"/>
      <c r="BD67" s="256"/>
      <c r="BE67" s="256"/>
      <c r="BF67" s="256"/>
      <c r="BG67" s="256"/>
      <c r="BH67" s="256"/>
      <c r="BI67" s="256"/>
      <c r="BJ67" s="255"/>
      <c r="BK67" s="255"/>
      <c r="BL67" s="255"/>
      <c r="BM67" s="255"/>
      <c r="BN67" s="255"/>
      <c r="BO67" s="255"/>
      <c r="BP67" s="255"/>
      <c r="BQ67" s="256"/>
      <c r="BR67" s="256"/>
      <c r="BS67" s="256"/>
      <c r="BT67" s="256"/>
      <c r="BU67" s="256"/>
      <c r="BV67" s="256"/>
      <c r="BW67" s="256"/>
      <c r="BX67" s="188">
        <f t="shared" si="93"/>
        <v>0</v>
      </c>
      <c r="BY67" s="188">
        <f t="shared" si="94"/>
        <v>0.32800000000000001</v>
      </c>
      <c r="BZ67" s="188">
        <f t="shared" si="95"/>
        <v>0.4</v>
      </c>
      <c r="CA67" s="188">
        <f t="shared" si="96"/>
        <v>0</v>
      </c>
      <c r="CB67" s="188">
        <f t="shared" si="97"/>
        <v>0</v>
      </c>
      <c r="CC67" s="188">
        <f t="shared" si="98"/>
        <v>0</v>
      </c>
      <c r="CD67" s="188">
        <f t="shared" si="99"/>
        <v>0</v>
      </c>
      <c r="CE67" s="188">
        <f t="shared" si="100"/>
        <v>0</v>
      </c>
      <c r="CF67" s="188">
        <f t="shared" si="101"/>
        <v>0</v>
      </c>
      <c r="CG67" s="188">
        <f t="shared" si="102"/>
        <v>0</v>
      </c>
      <c r="CH67" s="188">
        <f t="shared" si="103"/>
        <v>0</v>
      </c>
      <c r="CI67" s="188">
        <f t="shared" si="104"/>
        <v>0</v>
      </c>
      <c r="CJ67" s="188">
        <f t="shared" si="105"/>
        <v>0</v>
      </c>
      <c r="CK67" s="188">
        <f t="shared" si="106"/>
        <v>0</v>
      </c>
      <c r="CL67" s="256"/>
    </row>
    <row r="68" spans="1:90" x14ac:dyDescent="0.25">
      <c r="A68" s="254" t="s">
        <v>487</v>
      </c>
      <c r="B68" s="169" t="s">
        <v>812</v>
      </c>
      <c r="C68" s="170" t="s">
        <v>813</v>
      </c>
      <c r="D68" s="255">
        <v>0.32890000000000003</v>
      </c>
      <c r="E68" s="256"/>
      <c r="F68" s="255"/>
      <c r="G68" s="255"/>
      <c r="H68" s="255"/>
      <c r="I68" s="255"/>
      <c r="J68" s="255"/>
      <c r="K68" s="255"/>
      <c r="L68" s="255"/>
      <c r="M68" s="256"/>
      <c r="N68" s="256"/>
      <c r="O68" s="256"/>
      <c r="P68" s="256"/>
      <c r="Q68" s="256"/>
      <c r="R68" s="256"/>
      <c r="S68" s="256"/>
      <c r="T68" s="255"/>
      <c r="U68" s="255">
        <v>0.32890000000000003</v>
      </c>
      <c r="V68" s="255">
        <v>0.4</v>
      </c>
      <c r="W68" s="255"/>
      <c r="X68" s="255"/>
      <c r="Y68" s="255"/>
      <c r="Z68" s="255"/>
      <c r="AA68" s="256"/>
      <c r="AB68" s="256"/>
      <c r="AC68" s="256"/>
      <c r="AD68" s="256"/>
      <c r="AE68" s="256"/>
      <c r="AF68" s="256"/>
      <c r="AG68" s="256"/>
      <c r="AH68" s="255"/>
      <c r="AI68" s="255"/>
      <c r="AJ68" s="255"/>
      <c r="AK68" s="255"/>
      <c r="AL68" s="255"/>
      <c r="AM68" s="255"/>
      <c r="AN68" s="255"/>
      <c r="AO68" s="256"/>
      <c r="AP68" s="256"/>
      <c r="AQ68" s="256"/>
      <c r="AR68" s="256"/>
      <c r="AS68" s="256"/>
      <c r="AT68" s="256"/>
      <c r="AU68" s="256"/>
      <c r="AV68" s="255"/>
      <c r="AW68" s="255"/>
      <c r="AX68" s="255"/>
      <c r="AY68" s="255"/>
      <c r="AZ68" s="255"/>
      <c r="BA68" s="255"/>
      <c r="BB68" s="255"/>
      <c r="BC68" s="256"/>
      <c r="BD68" s="256"/>
      <c r="BE68" s="256"/>
      <c r="BF68" s="256"/>
      <c r="BG68" s="256"/>
      <c r="BH68" s="256"/>
      <c r="BI68" s="256"/>
      <c r="BJ68" s="255"/>
      <c r="BK68" s="255"/>
      <c r="BL68" s="255"/>
      <c r="BM68" s="255"/>
      <c r="BN68" s="255"/>
      <c r="BO68" s="255"/>
      <c r="BP68" s="255"/>
      <c r="BQ68" s="256"/>
      <c r="BR68" s="256"/>
      <c r="BS68" s="256"/>
      <c r="BT68" s="256"/>
      <c r="BU68" s="256"/>
      <c r="BV68" s="256"/>
      <c r="BW68" s="256"/>
      <c r="BX68" s="188">
        <f t="shared" si="93"/>
        <v>0</v>
      </c>
      <c r="BY68" s="188">
        <f t="shared" si="94"/>
        <v>0.32890000000000003</v>
      </c>
      <c r="BZ68" s="188">
        <f t="shared" si="95"/>
        <v>0.4</v>
      </c>
      <c r="CA68" s="188">
        <f t="shared" si="96"/>
        <v>0</v>
      </c>
      <c r="CB68" s="188">
        <f t="shared" si="97"/>
        <v>0</v>
      </c>
      <c r="CC68" s="188">
        <f t="shared" si="98"/>
        <v>0</v>
      </c>
      <c r="CD68" s="188">
        <f t="shared" si="99"/>
        <v>0</v>
      </c>
      <c r="CE68" s="188">
        <f t="shared" si="100"/>
        <v>0</v>
      </c>
      <c r="CF68" s="188">
        <f t="shared" si="101"/>
        <v>0</v>
      </c>
      <c r="CG68" s="188">
        <f t="shared" si="102"/>
        <v>0</v>
      </c>
      <c r="CH68" s="188">
        <f t="shared" si="103"/>
        <v>0</v>
      </c>
      <c r="CI68" s="188">
        <f t="shared" si="104"/>
        <v>0</v>
      </c>
      <c r="CJ68" s="188">
        <f t="shared" si="105"/>
        <v>0</v>
      </c>
      <c r="CK68" s="188">
        <f t="shared" si="106"/>
        <v>0</v>
      </c>
      <c r="CL68" s="256"/>
    </row>
    <row r="69" spans="1:90" ht="31.5" x14ac:dyDescent="0.25">
      <c r="A69" s="254" t="s">
        <v>487</v>
      </c>
      <c r="B69" s="169" t="s">
        <v>814</v>
      </c>
      <c r="C69" s="170" t="s">
        <v>815</v>
      </c>
      <c r="D69" s="255">
        <v>0.51100000000000001</v>
      </c>
      <c r="E69" s="256"/>
      <c r="F69" s="255"/>
      <c r="G69" s="255"/>
      <c r="H69" s="255"/>
      <c r="I69" s="255"/>
      <c r="J69" s="255"/>
      <c r="K69" s="255"/>
      <c r="L69" s="255"/>
      <c r="M69" s="256"/>
      <c r="N69" s="256"/>
      <c r="O69" s="256"/>
      <c r="P69" s="256"/>
      <c r="Q69" s="256"/>
      <c r="R69" s="256"/>
      <c r="S69" s="256"/>
      <c r="T69" s="255"/>
      <c r="U69" s="255">
        <v>0.51100000000000001</v>
      </c>
      <c r="V69" s="255">
        <v>0.1</v>
      </c>
      <c r="W69" s="255"/>
      <c r="X69" s="255"/>
      <c r="Y69" s="255"/>
      <c r="Z69" s="255"/>
      <c r="AA69" s="256"/>
      <c r="AB69" s="256"/>
      <c r="AC69" s="256"/>
      <c r="AD69" s="256"/>
      <c r="AE69" s="256"/>
      <c r="AF69" s="256"/>
      <c r="AG69" s="256"/>
      <c r="AH69" s="255"/>
      <c r="AI69" s="255"/>
      <c r="AJ69" s="255"/>
      <c r="AK69" s="255"/>
      <c r="AL69" s="255"/>
      <c r="AM69" s="255"/>
      <c r="AN69" s="255"/>
      <c r="AO69" s="256"/>
      <c r="AP69" s="256"/>
      <c r="AQ69" s="256"/>
      <c r="AR69" s="256"/>
      <c r="AS69" s="256"/>
      <c r="AT69" s="256"/>
      <c r="AU69" s="256"/>
      <c r="AV69" s="255"/>
      <c r="AW69" s="255"/>
      <c r="AX69" s="255"/>
      <c r="AY69" s="255"/>
      <c r="AZ69" s="255"/>
      <c r="BA69" s="255"/>
      <c r="BB69" s="255"/>
      <c r="BC69" s="256"/>
      <c r="BD69" s="256"/>
      <c r="BE69" s="256"/>
      <c r="BF69" s="256"/>
      <c r="BG69" s="256"/>
      <c r="BH69" s="256"/>
      <c r="BI69" s="256"/>
      <c r="BJ69" s="255"/>
      <c r="BK69" s="255"/>
      <c r="BL69" s="255"/>
      <c r="BM69" s="255"/>
      <c r="BN69" s="255"/>
      <c r="BO69" s="255"/>
      <c r="BP69" s="255"/>
      <c r="BQ69" s="256"/>
      <c r="BR69" s="256"/>
      <c r="BS69" s="256"/>
      <c r="BT69" s="256"/>
      <c r="BU69" s="256"/>
      <c r="BV69" s="256"/>
      <c r="BW69" s="256"/>
      <c r="BX69" s="188">
        <f t="shared" si="93"/>
        <v>0</v>
      </c>
      <c r="BY69" s="188">
        <f t="shared" si="94"/>
        <v>0.51100000000000001</v>
      </c>
      <c r="BZ69" s="188">
        <f t="shared" si="95"/>
        <v>0.1</v>
      </c>
      <c r="CA69" s="188">
        <f t="shared" si="96"/>
        <v>0</v>
      </c>
      <c r="CB69" s="188">
        <f t="shared" si="97"/>
        <v>0</v>
      </c>
      <c r="CC69" s="188">
        <f t="shared" si="98"/>
        <v>0</v>
      </c>
      <c r="CD69" s="188">
        <f t="shared" si="99"/>
        <v>0</v>
      </c>
      <c r="CE69" s="188">
        <f t="shared" si="100"/>
        <v>0</v>
      </c>
      <c r="CF69" s="188">
        <f t="shared" si="101"/>
        <v>0</v>
      </c>
      <c r="CG69" s="188">
        <f t="shared" si="102"/>
        <v>0</v>
      </c>
      <c r="CH69" s="188">
        <f t="shared" si="103"/>
        <v>0</v>
      </c>
      <c r="CI69" s="188">
        <f t="shared" si="104"/>
        <v>0</v>
      </c>
      <c r="CJ69" s="188">
        <f t="shared" si="105"/>
        <v>0</v>
      </c>
      <c r="CK69" s="188">
        <f t="shared" si="106"/>
        <v>0</v>
      </c>
      <c r="CL69" s="256"/>
    </row>
    <row r="70" spans="1:90" x14ac:dyDescent="0.25">
      <c r="A70" s="254" t="s">
        <v>487</v>
      </c>
      <c r="B70" s="169" t="s">
        <v>824</v>
      </c>
      <c r="C70" s="170" t="s">
        <v>825</v>
      </c>
      <c r="D70" s="255">
        <v>0.11899999999999999</v>
      </c>
      <c r="E70" s="256"/>
      <c r="F70" s="255"/>
      <c r="G70" s="255"/>
      <c r="H70" s="255"/>
      <c r="I70" s="255"/>
      <c r="J70" s="255"/>
      <c r="K70" s="255"/>
      <c r="L70" s="255"/>
      <c r="M70" s="256"/>
      <c r="N70" s="256"/>
      <c r="O70" s="256"/>
      <c r="P70" s="256"/>
      <c r="Q70" s="256"/>
      <c r="R70" s="256"/>
      <c r="S70" s="256"/>
      <c r="T70" s="255"/>
      <c r="U70" s="255"/>
      <c r="V70" s="255"/>
      <c r="W70" s="255"/>
      <c r="X70" s="255"/>
      <c r="Y70" s="255"/>
      <c r="Z70" s="255"/>
      <c r="AA70" s="256"/>
      <c r="AB70" s="256"/>
      <c r="AC70" s="256"/>
      <c r="AD70" s="256"/>
      <c r="AE70" s="256"/>
      <c r="AF70" s="256"/>
      <c r="AG70" s="256"/>
      <c r="AH70" s="255"/>
      <c r="AI70" s="255">
        <v>0.11899999999999999</v>
      </c>
      <c r="AJ70" s="255">
        <v>0.25</v>
      </c>
      <c r="AK70" s="255"/>
      <c r="AL70" s="255"/>
      <c r="AM70" s="255"/>
      <c r="AN70" s="255"/>
      <c r="AO70" s="256"/>
      <c r="AP70" s="256"/>
      <c r="AQ70" s="256"/>
      <c r="AR70" s="256"/>
      <c r="AS70" s="256"/>
      <c r="AT70" s="256"/>
      <c r="AU70" s="256"/>
      <c r="AV70" s="255"/>
      <c r="AW70" s="255"/>
      <c r="AX70" s="255"/>
      <c r="AY70" s="255"/>
      <c r="AZ70" s="255"/>
      <c r="BA70" s="255"/>
      <c r="BB70" s="255"/>
      <c r="BC70" s="256"/>
      <c r="BD70" s="256"/>
      <c r="BE70" s="256"/>
      <c r="BF70" s="256"/>
      <c r="BG70" s="256"/>
      <c r="BH70" s="256"/>
      <c r="BI70" s="256"/>
      <c r="BJ70" s="255"/>
      <c r="BK70" s="255"/>
      <c r="BL70" s="255"/>
      <c r="BM70" s="255"/>
      <c r="BN70" s="255"/>
      <c r="BO70" s="255"/>
      <c r="BP70" s="255"/>
      <c r="BQ70" s="256"/>
      <c r="BR70" s="256"/>
      <c r="BS70" s="256"/>
      <c r="BT70" s="256"/>
      <c r="BU70" s="256"/>
      <c r="BV70" s="256"/>
      <c r="BW70" s="256"/>
      <c r="BX70" s="188">
        <f t="shared" si="93"/>
        <v>0</v>
      </c>
      <c r="BY70" s="188">
        <f t="shared" si="94"/>
        <v>0.11899999999999999</v>
      </c>
      <c r="BZ70" s="188">
        <f t="shared" si="95"/>
        <v>0.25</v>
      </c>
      <c r="CA70" s="188">
        <f t="shared" si="96"/>
        <v>0</v>
      </c>
      <c r="CB70" s="188">
        <f t="shared" si="97"/>
        <v>0</v>
      </c>
      <c r="CC70" s="188">
        <f t="shared" si="98"/>
        <v>0</v>
      </c>
      <c r="CD70" s="188">
        <f t="shared" si="99"/>
        <v>0</v>
      </c>
      <c r="CE70" s="188">
        <f t="shared" si="100"/>
        <v>0</v>
      </c>
      <c r="CF70" s="188">
        <f t="shared" si="101"/>
        <v>0</v>
      </c>
      <c r="CG70" s="188">
        <f t="shared" si="102"/>
        <v>0</v>
      </c>
      <c r="CH70" s="188">
        <f t="shared" si="103"/>
        <v>0</v>
      </c>
      <c r="CI70" s="188">
        <f t="shared" si="104"/>
        <v>0</v>
      </c>
      <c r="CJ70" s="188">
        <f t="shared" si="105"/>
        <v>0</v>
      </c>
      <c r="CK70" s="188">
        <f t="shared" si="106"/>
        <v>0</v>
      </c>
      <c r="CL70" s="256"/>
    </row>
    <row r="71" spans="1:90" x14ac:dyDescent="0.25">
      <c r="A71" s="254" t="s">
        <v>487</v>
      </c>
      <c r="B71" s="169" t="s">
        <v>826</v>
      </c>
      <c r="C71" s="170" t="s">
        <v>827</v>
      </c>
      <c r="D71" s="255">
        <v>0.14699999999999999</v>
      </c>
      <c r="E71" s="256"/>
      <c r="F71" s="255"/>
      <c r="G71" s="255"/>
      <c r="H71" s="255"/>
      <c r="I71" s="255"/>
      <c r="J71" s="255"/>
      <c r="K71" s="255"/>
      <c r="L71" s="255"/>
      <c r="M71" s="256"/>
      <c r="N71" s="256"/>
      <c r="O71" s="256"/>
      <c r="P71" s="256"/>
      <c r="Q71" s="256"/>
      <c r="R71" s="256"/>
      <c r="S71" s="256"/>
      <c r="T71" s="255"/>
      <c r="U71" s="255"/>
      <c r="V71" s="255"/>
      <c r="W71" s="255"/>
      <c r="X71" s="255"/>
      <c r="Y71" s="255"/>
      <c r="Z71" s="255"/>
      <c r="AA71" s="256"/>
      <c r="AB71" s="256"/>
      <c r="AC71" s="256"/>
      <c r="AD71" s="256"/>
      <c r="AE71" s="256"/>
      <c r="AF71" s="256"/>
      <c r="AG71" s="256"/>
      <c r="AH71" s="255"/>
      <c r="AI71" s="255">
        <v>0.14699999999999999</v>
      </c>
      <c r="AJ71" s="255">
        <v>6.3E-2</v>
      </c>
      <c r="AK71" s="255"/>
      <c r="AL71" s="255"/>
      <c r="AM71" s="255"/>
      <c r="AN71" s="255"/>
      <c r="AO71" s="256"/>
      <c r="AP71" s="256"/>
      <c r="AQ71" s="256"/>
      <c r="AR71" s="256"/>
      <c r="AS71" s="256"/>
      <c r="AT71" s="256"/>
      <c r="AU71" s="256"/>
      <c r="AV71" s="255"/>
      <c r="AW71" s="255"/>
      <c r="AX71" s="255"/>
      <c r="AY71" s="255"/>
      <c r="AZ71" s="255"/>
      <c r="BA71" s="255"/>
      <c r="BB71" s="255"/>
      <c r="BC71" s="256"/>
      <c r="BD71" s="256"/>
      <c r="BE71" s="256"/>
      <c r="BF71" s="256"/>
      <c r="BG71" s="256"/>
      <c r="BH71" s="256"/>
      <c r="BI71" s="256"/>
      <c r="BJ71" s="255"/>
      <c r="BK71" s="255"/>
      <c r="BL71" s="255"/>
      <c r="BM71" s="255"/>
      <c r="BN71" s="255"/>
      <c r="BO71" s="255"/>
      <c r="BP71" s="255"/>
      <c r="BQ71" s="256"/>
      <c r="BR71" s="256"/>
      <c r="BS71" s="256"/>
      <c r="BT71" s="256"/>
      <c r="BU71" s="256"/>
      <c r="BV71" s="256"/>
      <c r="BW71" s="256"/>
      <c r="BX71" s="188">
        <f t="shared" si="93"/>
        <v>0</v>
      </c>
      <c r="BY71" s="188">
        <f t="shared" si="94"/>
        <v>0.14699999999999999</v>
      </c>
      <c r="BZ71" s="188">
        <f t="shared" si="95"/>
        <v>6.3E-2</v>
      </c>
      <c r="CA71" s="188">
        <f t="shared" si="96"/>
        <v>0</v>
      </c>
      <c r="CB71" s="188">
        <f t="shared" si="97"/>
        <v>0</v>
      </c>
      <c r="CC71" s="188">
        <f t="shared" si="98"/>
        <v>0</v>
      </c>
      <c r="CD71" s="188">
        <f t="shared" si="99"/>
        <v>0</v>
      </c>
      <c r="CE71" s="188">
        <f t="shared" si="100"/>
        <v>0</v>
      </c>
      <c r="CF71" s="188">
        <f t="shared" si="101"/>
        <v>0</v>
      </c>
      <c r="CG71" s="188">
        <f t="shared" si="102"/>
        <v>0</v>
      </c>
      <c r="CH71" s="188">
        <f t="shared" si="103"/>
        <v>0</v>
      </c>
      <c r="CI71" s="188">
        <f t="shared" si="104"/>
        <v>0</v>
      </c>
      <c r="CJ71" s="188">
        <f t="shared" si="105"/>
        <v>0</v>
      </c>
      <c r="CK71" s="188">
        <f t="shared" si="106"/>
        <v>0</v>
      </c>
      <c r="CL71" s="256"/>
    </row>
    <row r="72" spans="1:90" x14ac:dyDescent="0.25">
      <c r="A72" s="254" t="s">
        <v>487</v>
      </c>
      <c r="B72" s="169" t="s">
        <v>828</v>
      </c>
      <c r="C72" s="170" t="s">
        <v>829</v>
      </c>
      <c r="D72" s="255">
        <v>0.219</v>
      </c>
      <c r="E72" s="256"/>
      <c r="F72" s="255"/>
      <c r="G72" s="255"/>
      <c r="H72" s="255"/>
      <c r="I72" s="255"/>
      <c r="J72" s="255"/>
      <c r="K72" s="255"/>
      <c r="L72" s="255"/>
      <c r="M72" s="256"/>
      <c r="N72" s="256"/>
      <c r="O72" s="256"/>
      <c r="P72" s="256"/>
      <c r="Q72" s="256"/>
      <c r="R72" s="256"/>
      <c r="S72" s="256"/>
      <c r="T72" s="255"/>
      <c r="U72" s="255"/>
      <c r="V72" s="255"/>
      <c r="W72" s="255"/>
      <c r="X72" s="255"/>
      <c r="Y72" s="255"/>
      <c r="Z72" s="255"/>
      <c r="AA72" s="256"/>
      <c r="AB72" s="256"/>
      <c r="AC72" s="256"/>
      <c r="AD72" s="256"/>
      <c r="AE72" s="256"/>
      <c r="AF72" s="256"/>
      <c r="AG72" s="256"/>
      <c r="AH72" s="255"/>
      <c r="AI72" s="255">
        <v>0.219</v>
      </c>
      <c r="AJ72" s="255">
        <v>0.16</v>
      </c>
      <c r="AK72" s="255"/>
      <c r="AL72" s="255"/>
      <c r="AM72" s="255"/>
      <c r="AN72" s="255"/>
      <c r="AO72" s="256"/>
      <c r="AP72" s="256"/>
      <c r="AQ72" s="256"/>
      <c r="AR72" s="256"/>
      <c r="AS72" s="256"/>
      <c r="AT72" s="256"/>
      <c r="AU72" s="256"/>
      <c r="AV72" s="255"/>
      <c r="AW72" s="255"/>
      <c r="AX72" s="255"/>
      <c r="AY72" s="255"/>
      <c r="AZ72" s="255"/>
      <c r="BA72" s="255"/>
      <c r="BB72" s="255"/>
      <c r="BC72" s="256"/>
      <c r="BD72" s="256"/>
      <c r="BE72" s="256"/>
      <c r="BF72" s="256"/>
      <c r="BG72" s="256"/>
      <c r="BH72" s="256"/>
      <c r="BI72" s="256"/>
      <c r="BJ72" s="255"/>
      <c r="BK72" s="255"/>
      <c r="BL72" s="255"/>
      <c r="BM72" s="255"/>
      <c r="BN72" s="255"/>
      <c r="BO72" s="255"/>
      <c r="BP72" s="255"/>
      <c r="BQ72" s="256"/>
      <c r="BR72" s="256"/>
      <c r="BS72" s="256"/>
      <c r="BT72" s="256"/>
      <c r="BU72" s="256"/>
      <c r="BV72" s="256"/>
      <c r="BW72" s="256"/>
      <c r="BX72" s="188">
        <f t="shared" si="93"/>
        <v>0</v>
      </c>
      <c r="BY72" s="188">
        <f t="shared" si="94"/>
        <v>0.219</v>
      </c>
      <c r="BZ72" s="188">
        <f t="shared" si="95"/>
        <v>0.16</v>
      </c>
      <c r="CA72" s="188">
        <f t="shared" si="96"/>
        <v>0</v>
      </c>
      <c r="CB72" s="188">
        <f t="shared" si="97"/>
        <v>0</v>
      </c>
      <c r="CC72" s="188">
        <f t="shared" si="98"/>
        <v>0</v>
      </c>
      <c r="CD72" s="188">
        <f t="shared" si="99"/>
        <v>0</v>
      </c>
      <c r="CE72" s="188">
        <f t="shared" si="100"/>
        <v>0</v>
      </c>
      <c r="CF72" s="188">
        <f t="shared" si="101"/>
        <v>0</v>
      </c>
      <c r="CG72" s="188">
        <f t="shared" si="102"/>
        <v>0</v>
      </c>
      <c r="CH72" s="188">
        <f t="shared" si="103"/>
        <v>0</v>
      </c>
      <c r="CI72" s="188">
        <f t="shared" si="104"/>
        <v>0</v>
      </c>
      <c r="CJ72" s="188">
        <f t="shared" si="105"/>
        <v>0</v>
      </c>
      <c r="CK72" s="188">
        <f t="shared" si="106"/>
        <v>0</v>
      </c>
      <c r="CL72" s="256"/>
    </row>
    <row r="73" spans="1:90" x14ac:dyDescent="0.25">
      <c r="A73" s="254" t="s">
        <v>487</v>
      </c>
      <c r="B73" s="169" t="s">
        <v>830</v>
      </c>
      <c r="C73" s="170" t="s">
        <v>831</v>
      </c>
      <c r="D73" s="255">
        <v>0.28000000000000003</v>
      </c>
      <c r="E73" s="256"/>
      <c r="F73" s="255"/>
      <c r="G73" s="255"/>
      <c r="H73" s="255"/>
      <c r="I73" s="255"/>
      <c r="J73" s="255"/>
      <c r="K73" s="255"/>
      <c r="L73" s="255"/>
      <c r="M73" s="256"/>
      <c r="N73" s="256"/>
      <c r="O73" s="256"/>
      <c r="P73" s="256"/>
      <c r="Q73" s="256"/>
      <c r="R73" s="256"/>
      <c r="S73" s="256"/>
      <c r="T73" s="255"/>
      <c r="U73" s="255"/>
      <c r="V73" s="255"/>
      <c r="W73" s="255"/>
      <c r="X73" s="255"/>
      <c r="Y73" s="255"/>
      <c r="Z73" s="255"/>
      <c r="AA73" s="256"/>
      <c r="AB73" s="256"/>
      <c r="AC73" s="256"/>
      <c r="AD73" s="256"/>
      <c r="AE73" s="256"/>
      <c r="AF73" s="256"/>
      <c r="AG73" s="256"/>
      <c r="AH73" s="255"/>
      <c r="AI73" s="255">
        <v>0.28000000000000003</v>
      </c>
      <c r="AJ73" s="255">
        <v>0.25</v>
      </c>
      <c r="AK73" s="255"/>
      <c r="AL73" s="255"/>
      <c r="AM73" s="255"/>
      <c r="AN73" s="255"/>
      <c r="AO73" s="256"/>
      <c r="AP73" s="256"/>
      <c r="AQ73" s="256"/>
      <c r="AR73" s="256"/>
      <c r="AS73" s="256"/>
      <c r="AT73" s="256"/>
      <c r="AU73" s="256"/>
      <c r="AV73" s="255"/>
      <c r="AW73" s="255"/>
      <c r="AX73" s="255"/>
      <c r="AY73" s="255"/>
      <c r="AZ73" s="255"/>
      <c r="BA73" s="255"/>
      <c r="BB73" s="255"/>
      <c r="BC73" s="256"/>
      <c r="BD73" s="256"/>
      <c r="BE73" s="256"/>
      <c r="BF73" s="256"/>
      <c r="BG73" s="256"/>
      <c r="BH73" s="256"/>
      <c r="BI73" s="256"/>
      <c r="BJ73" s="255"/>
      <c r="BK73" s="255"/>
      <c r="BL73" s="255"/>
      <c r="BM73" s="255"/>
      <c r="BN73" s="255"/>
      <c r="BO73" s="255"/>
      <c r="BP73" s="255"/>
      <c r="BQ73" s="256"/>
      <c r="BR73" s="256"/>
      <c r="BS73" s="256"/>
      <c r="BT73" s="256"/>
      <c r="BU73" s="256"/>
      <c r="BV73" s="256"/>
      <c r="BW73" s="256"/>
      <c r="BX73" s="188">
        <f t="shared" si="93"/>
        <v>0</v>
      </c>
      <c r="BY73" s="188">
        <f t="shared" si="94"/>
        <v>0.28000000000000003</v>
      </c>
      <c r="BZ73" s="188">
        <f t="shared" si="95"/>
        <v>0.25</v>
      </c>
      <c r="CA73" s="188">
        <f t="shared" si="96"/>
        <v>0</v>
      </c>
      <c r="CB73" s="188">
        <f t="shared" si="97"/>
        <v>0</v>
      </c>
      <c r="CC73" s="188">
        <f t="shared" si="98"/>
        <v>0</v>
      </c>
      <c r="CD73" s="188">
        <f t="shared" si="99"/>
        <v>0</v>
      </c>
      <c r="CE73" s="188">
        <f t="shared" si="100"/>
        <v>0</v>
      </c>
      <c r="CF73" s="188">
        <f t="shared" si="101"/>
        <v>0</v>
      </c>
      <c r="CG73" s="188">
        <f t="shared" si="102"/>
        <v>0</v>
      </c>
      <c r="CH73" s="188">
        <f t="shared" si="103"/>
        <v>0</v>
      </c>
      <c r="CI73" s="188">
        <f t="shared" si="104"/>
        <v>0</v>
      </c>
      <c r="CJ73" s="188">
        <f t="shared" si="105"/>
        <v>0</v>
      </c>
      <c r="CK73" s="188">
        <f t="shared" si="106"/>
        <v>0</v>
      </c>
      <c r="CL73" s="256"/>
    </row>
    <row r="74" spans="1:90" x14ac:dyDescent="0.25">
      <c r="A74" s="254" t="s">
        <v>487</v>
      </c>
      <c r="B74" s="169" t="s">
        <v>832</v>
      </c>
      <c r="C74" s="170" t="s">
        <v>833</v>
      </c>
      <c r="D74" s="255">
        <v>0.28000000000000003</v>
      </c>
      <c r="E74" s="256"/>
      <c r="F74" s="255"/>
      <c r="G74" s="255"/>
      <c r="H74" s="255"/>
      <c r="I74" s="255"/>
      <c r="J74" s="255"/>
      <c r="K74" s="255"/>
      <c r="L74" s="255"/>
      <c r="M74" s="256"/>
      <c r="N74" s="256"/>
      <c r="O74" s="256"/>
      <c r="P74" s="256"/>
      <c r="Q74" s="256"/>
      <c r="R74" s="256"/>
      <c r="S74" s="256"/>
      <c r="T74" s="255"/>
      <c r="U74" s="255"/>
      <c r="V74" s="255"/>
      <c r="W74" s="255"/>
      <c r="X74" s="255"/>
      <c r="Y74" s="255"/>
      <c r="Z74" s="255"/>
      <c r="AA74" s="256"/>
      <c r="AB74" s="256"/>
      <c r="AC74" s="256"/>
      <c r="AD74" s="256"/>
      <c r="AE74" s="256"/>
      <c r="AF74" s="256"/>
      <c r="AG74" s="256"/>
      <c r="AH74" s="255"/>
      <c r="AI74" s="255">
        <v>0.28000000000000003</v>
      </c>
      <c r="AJ74" s="255">
        <v>0.25</v>
      </c>
      <c r="AK74" s="255"/>
      <c r="AL74" s="255"/>
      <c r="AM74" s="255"/>
      <c r="AN74" s="255"/>
      <c r="AO74" s="256"/>
      <c r="AP74" s="256"/>
      <c r="AQ74" s="256"/>
      <c r="AR74" s="256"/>
      <c r="AS74" s="256"/>
      <c r="AT74" s="256"/>
      <c r="AU74" s="256"/>
      <c r="AV74" s="255"/>
      <c r="AW74" s="255"/>
      <c r="AX74" s="255"/>
      <c r="AY74" s="255"/>
      <c r="AZ74" s="255"/>
      <c r="BA74" s="255"/>
      <c r="BB74" s="255"/>
      <c r="BC74" s="256"/>
      <c r="BD74" s="256"/>
      <c r="BE74" s="256"/>
      <c r="BF74" s="256"/>
      <c r="BG74" s="256"/>
      <c r="BH74" s="256"/>
      <c r="BI74" s="256"/>
      <c r="BJ74" s="255"/>
      <c r="BK74" s="255"/>
      <c r="BL74" s="255"/>
      <c r="BM74" s="255"/>
      <c r="BN74" s="255"/>
      <c r="BO74" s="255"/>
      <c r="BP74" s="255"/>
      <c r="BQ74" s="256"/>
      <c r="BR74" s="256"/>
      <c r="BS74" s="256"/>
      <c r="BT74" s="256"/>
      <c r="BU74" s="256"/>
      <c r="BV74" s="256"/>
      <c r="BW74" s="256"/>
      <c r="BX74" s="188">
        <f t="shared" si="93"/>
        <v>0</v>
      </c>
      <c r="BY74" s="188">
        <f t="shared" si="94"/>
        <v>0.28000000000000003</v>
      </c>
      <c r="BZ74" s="188">
        <f t="shared" si="95"/>
        <v>0.25</v>
      </c>
      <c r="CA74" s="188">
        <f t="shared" si="96"/>
        <v>0</v>
      </c>
      <c r="CB74" s="188">
        <f t="shared" si="97"/>
        <v>0</v>
      </c>
      <c r="CC74" s="188">
        <f t="shared" si="98"/>
        <v>0</v>
      </c>
      <c r="CD74" s="188">
        <f t="shared" si="99"/>
        <v>0</v>
      </c>
      <c r="CE74" s="188">
        <f t="shared" si="100"/>
        <v>0</v>
      </c>
      <c r="CF74" s="188">
        <f t="shared" si="101"/>
        <v>0</v>
      </c>
      <c r="CG74" s="188">
        <f t="shared" si="102"/>
        <v>0</v>
      </c>
      <c r="CH74" s="188">
        <f t="shared" si="103"/>
        <v>0</v>
      </c>
      <c r="CI74" s="188">
        <f t="shared" si="104"/>
        <v>0</v>
      </c>
      <c r="CJ74" s="188">
        <f t="shared" si="105"/>
        <v>0</v>
      </c>
      <c r="CK74" s="188">
        <f t="shared" si="106"/>
        <v>0</v>
      </c>
      <c r="CL74" s="256"/>
    </row>
    <row r="75" spans="1:90" x14ac:dyDescent="0.25">
      <c r="A75" s="254" t="s">
        <v>487</v>
      </c>
      <c r="B75" s="169" t="s">
        <v>834</v>
      </c>
      <c r="C75" s="170" t="s">
        <v>835</v>
      </c>
      <c r="D75" s="255">
        <v>0.28000000000000003</v>
      </c>
      <c r="E75" s="256"/>
      <c r="F75" s="255"/>
      <c r="G75" s="255"/>
      <c r="H75" s="255"/>
      <c r="I75" s="255"/>
      <c r="J75" s="255"/>
      <c r="K75" s="255"/>
      <c r="L75" s="255"/>
      <c r="M75" s="256"/>
      <c r="N75" s="256"/>
      <c r="O75" s="256"/>
      <c r="P75" s="256"/>
      <c r="Q75" s="256"/>
      <c r="R75" s="256"/>
      <c r="S75" s="256"/>
      <c r="T75" s="255"/>
      <c r="U75" s="255"/>
      <c r="V75" s="255"/>
      <c r="W75" s="255"/>
      <c r="X75" s="255"/>
      <c r="Y75" s="255"/>
      <c r="Z75" s="255"/>
      <c r="AA75" s="256"/>
      <c r="AB75" s="256"/>
      <c r="AC75" s="256"/>
      <c r="AD75" s="256"/>
      <c r="AE75" s="256"/>
      <c r="AF75" s="256"/>
      <c r="AG75" s="256"/>
      <c r="AH75" s="255"/>
      <c r="AI75" s="255">
        <v>0.28000000000000003</v>
      </c>
      <c r="AJ75" s="255">
        <v>0.25</v>
      </c>
      <c r="AK75" s="255"/>
      <c r="AL75" s="255"/>
      <c r="AM75" s="255"/>
      <c r="AN75" s="255"/>
      <c r="AO75" s="256"/>
      <c r="AP75" s="256"/>
      <c r="AQ75" s="256"/>
      <c r="AR75" s="256"/>
      <c r="AS75" s="256"/>
      <c r="AT75" s="256"/>
      <c r="AU75" s="256"/>
      <c r="AV75" s="255"/>
      <c r="AW75" s="255"/>
      <c r="AX75" s="255"/>
      <c r="AY75" s="255"/>
      <c r="AZ75" s="255"/>
      <c r="BA75" s="255"/>
      <c r="BB75" s="255"/>
      <c r="BC75" s="256"/>
      <c r="BD75" s="256"/>
      <c r="BE75" s="256"/>
      <c r="BF75" s="256"/>
      <c r="BG75" s="256"/>
      <c r="BH75" s="256"/>
      <c r="BI75" s="256"/>
      <c r="BJ75" s="255"/>
      <c r="BK75" s="255"/>
      <c r="BL75" s="255"/>
      <c r="BM75" s="255"/>
      <c r="BN75" s="255"/>
      <c r="BO75" s="255"/>
      <c r="BP75" s="255"/>
      <c r="BQ75" s="256"/>
      <c r="BR75" s="256"/>
      <c r="BS75" s="256"/>
      <c r="BT75" s="256"/>
      <c r="BU75" s="256"/>
      <c r="BV75" s="256"/>
      <c r="BW75" s="256"/>
      <c r="BX75" s="188">
        <f t="shared" si="93"/>
        <v>0</v>
      </c>
      <c r="BY75" s="188">
        <f t="shared" si="94"/>
        <v>0.28000000000000003</v>
      </c>
      <c r="BZ75" s="188">
        <f t="shared" si="95"/>
        <v>0.25</v>
      </c>
      <c r="CA75" s="188">
        <f t="shared" si="96"/>
        <v>0</v>
      </c>
      <c r="CB75" s="188">
        <f t="shared" si="97"/>
        <v>0</v>
      </c>
      <c r="CC75" s="188">
        <f t="shared" si="98"/>
        <v>0</v>
      </c>
      <c r="CD75" s="188">
        <f t="shared" si="99"/>
        <v>0</v>
      </c>
      <c r="CE75" s="188">
        <f t="shared" si="100"/>
        <v>0</v>
      </c>
      <c r="CF75" s="188">
        <f t="shared" si="101"/>
        <v>0</v>
      </c>
      <c r="CG75" s="188">
        <f t="shared" si="102"/>
        <v>0</v>
      </c>
      <c r="CH75" s="188">
        <f t="shared" si="103"/>
        <v>0</v>
      </c>
      <c r="CI75" s="188">
        <f t="shared" si="104"/>
        <v>0</v>
      </c>
      <c r="CJ75" s="188">
        <f t="shared" si="105"/>
        <v>0</v>
      </c>
      <c r="CK75" s="188">
        <f t="shared" si="106"/>
        <v>0</v>
      </c>
      <c r="CL75" s="256"/>
    </row>
    <row r="76" spans="1:90" x14ac:dyDescent="0.25">
      <c r="A76" s="254" t="s">
        <v>487</v>
      </c>
      <c r="B76" s="169" t="s">
        <v>836</v>
      </c>
      <c r="C76" s="170" t="s">
        <v>837</v>
      </c>
      <c r="D76" s="255">
        <v>0.27900000000000003</v>
      </c>
      <c r="E76" s="256"/>
      <c r="F76" s="255"/>
      <c r="G76" s="255"/>
      <c r="H76" s="255"/>
      <c r="I76" s="255"/>
      <c r="J76" s="255"/>
      <c r="K76" s="255"/>
      <c r="L76" s="255"/>
      <c r="M76" s="256"/>
      <c r="N76" s="256"/>
      <c r="O76" s="256"/>
      <c r="P76" s="256"/>
      <c r="Q76" s="256"/>
      <c r="R76" s="256"/>
      <c r="S76" s="256"/>
      <c r="T76" s="255"/>
      <c r="U76" s="255"/>
      <c r="V76" s="255"/>
      <c r="W76" s="255"/>
      <c r="X76" s="255"/>
      <c r="Y76" s="255"/>
      <c r="Z76" s="255"/>
      <c r="AA76" s="256"/>
      <c r="AB76" s="256"/>
      <c r="AC76" s="256"/>
      <c r="AD76" s="256"/>
      <c r="AE76" s="256"/>
      <c r="AF76" s="256"/>
      <c r="AG76" s="256"/>
      <c r="AH76" s="255"/>
      <c r="AI76" s="255">
        <v>0.27900000000000003</v>
      </c>
      <c r="AJ76" s="255">
        <v>0.25</v>
      </c>
      <c r="AK76" s="255"/>
      <c r="AL76" s="255"/>
      <c r="AM76" s="255"/>
      <c r="AN76" s="255"/>
      <c r="AO76" s="256"/>
      <c r="AP76" s="256"/>
      <c r="AQ76" s="256"/>
      <c r="AR76" s="256"/>
      <c r="AS76" s="256"/>
      <c r="AT76" s="256"/>
      <c r="AU76" s="256"/>
      <c r="AV76" s="255"/>
      <c r="AW76" s="255"/>
      <c r="AX76" s="255"/>
      <c r="AY76" s="255"/>
      <c r="AZ76" s="255"/>
      <c r="BA76" s="255"/>
      <c r="BB76" s="255"/>
      <c r="BC76" s="256"/>
      <c r="BD76" s="256"/>
      <c r="BE76" s="256"/>
      <c r="BF76" s="256"/>
      <c r="BG76" s="256"/>
      <c r="BH76" s="256"/>
      <c r="BI76" s="256"/>
      <c r="BJ76" s="255"/>
      <c r="BK76" s="255"/>
      <c r="BL76" s="255"/>
      <c r="BM76" s="255"/>
      <c r="BN76" s="255"/>
      <c r="BO76" s="255"/>
      <c r="BP76" s="255"/>
      <c r="BQ76" s="256"/>
      <c r="BR76" s="256"/>
      <c r="BS76" s="256"/>
      <c r="BT76" s="256"/>
      <c r="BU76" s="256"/>
      <c r="BV76" s="256"/>
      <c r="BW76" s="256"/>
      <c r="BX76" s="188">
        <f t="shared" si="93"/>
        <v>0</v>
      </c>
      <c r="BY76" s="188">
        <f t="shared" si="94"/>
        <v>0.27900000000000003</v>
      </c>
      <c r="BZ76" s="188">
        <f t="shared" si="95"/>
        <v>0.25</v>
      </c>
      <c r="CA76" s="188">
        <f t="shared" si="96"/>
        <v>0</v>
      </c>
      <c r="CB76" s="188">
        <f t="shared" si="97"/>
        <v>0</v>
      </c>
      <c r="CC76" s="188">
        <f t="shared" si="98"/>
        <v>0</v>
      </c>
      <c r="CD76" s="188">
        <f t="shared" si="99"/>
        <v>0</v>
      </c>
      <c r="CE76" s="188">
        <f t="shared" si="100"/>
        <v>0</v>
      </c>
      <c r="CF76" s="188">
        <f t="shared" si="101"/>
        <v>0</v>
      </c>
      <c r="CG76" s="188">
        <f t="shared" si="102"/>
        <v>0</v>
      </c>
      <c r="CH76" s="188">
        <f t="shared" si="103"/>
        <v>0</v>
      </c>
      <c r="CI76" s="188">
        <f t="shared" si="104"/>
        <v>0</v>
      </c>
      <c r="CJ76" s="188">
        <f t="shared" si="105"/>
        <v>0</v>
      </c>
      <c r="CK76" s="188">
        <f t="shared" si="106"/>
        <v>0</v>
      </c>
      <c r="CL76" s="256"/>
    </row>
    <row r="77" spans="1:90" x14ac:dyDescent="0.25">
      <c r="A77" s="254" t="s">
        <v>487</v>
      </c>
      <c r="B77" s="169" t="s">
        <v>838</v>
      </c>
      <c r="C77" s="170" t="s">
        <v>839</v>
      </c>
      <c r="D77" s="255">
        <v>0.34</v>
      </c>
      <c r="E77" s="256"/>
      <c r="F77" s="255"/>
      <c r="G77" s="255"/>
      <c r="H77" s="255"/>
      <c r="I77" s="255"/>
      <c r="J77" s="255"/>
      <c r="K77" s="255"/>
      <c r="L77" s="255"/>
      <c r="M77" s="256"/>
      <c r="N77" s="256"/>
      <c r="O77" s="256"/>
      <c r="P77" s="256"/>
      <c r="Q77" s="256"/>
      <c r="R77" s="256"/>
      <c r="S77" s="256"/>
      <c r="T77" s="255"/>
      <c r="U77" s="255"/>
      <c r="V77" s="255"/>
      <c r="W77" s="255"/>
      <c r="X77" s="255"/>
      <c r="Y77" s="255"/>
      <c r="Z77" s="255"/>
      <c r="AA77" s="256"/>
      <c r="AB77" s="256"/>
      <c r="AC77" s="256"/>
      <c r="AD77" s="256"/>
      <c r="AE77" s="256"/>
      <c r="AF77" s="256"/>
      <c r="AG77" s="256"/>
      <c r="AH77" s="255"/>
      <c r="AI77" s="255">
        <v>0.34</v>
      </c>
      <c r="AJ77" s="255">
        <v>0.4</v>
      </c>
      <c r="AK77" s="255"/>
      <c r="AL77" s="255"/>
      <c r="AM77" s="255"/>
      <c r="AN77" s="255"/>
      <c r="AO77" s="256"/>
      <c r="AP77" s="256"/>
      <c r="AQ77" s="256"/>
      <c r="AR77" s="256"/>
      <c r="AS77" s="256"/>
      <c r="AT77" s="256"/>
      <c r="AU77" s="256"/>
      <c r="AV77" s="255"/>
      <c r="AW77" s="255"/>
      <c r="AX77" s="255"/>
      <c r="AY77" s="255"/>
      <c r="AZ77" s="255"/>
      <c r="BA77" s="255"/>
      <c r="BB77" s="255"/>
      <c r="BC77" s="256"/>
      <c r="BD77" s="256"/>
      <c r="BE77" s="256"/>
      <c r="BF77" s="256"/>
      <c r="BG77" s="256"/>
      <c r="BH77" s="256"/>
      <c r="BI77" s="256"/>
      <c r="BJ77" s="255"/>
      <c r="BK77" s="255"/>
      <c r="BL77" s="255"/>
      <c r="BM77" s="255"/>
      <c r="BN77" s="255"/>
      <c r="BO77" s="255"/>
      <c r="BP77" s="255"/>
      <c r="BQ77" s="256"/>
      <c r="BR77" s="256"/>
      <c r="BS77" s="256"/>
      <c r="BT77" s="256"/>
      <c r="BU77" s="256"/>
      <c r="BV77" s="256"/>
      <c r="BW77" s="256"/>
      <c r="BX77" s="188">
        <f t="shared" si="93"/>
        <v>0</v>
      </c>
      <c r="BY77" s="188">
        <f t="shared" si="94"/>
        <v>0.34</v>
      </c>
      <c r="BZ77" s="188">
        <f t="shared" si="95"/>
        <v>0.4</v>
      </c>
      <c r="CA77" s="188">
        <f t="shared" si="96"/>
        <v>0</v>
      </c>
      <c r="CB77" s="188">
        <f t="shared" si="97"/>
        <v>0</v>
      </c>
      <c r="CC77" s="188">
        <f t="shared" si="98"/>
        <v>0</v>
      </c>
      <c r="CD77" s="188">
        <f t="shared" si="99"/>
        <v>0</v>
      </c>
      <c r="CE77" s="188">
        <f t="shared" si="100"/>
        <v>0</v>
      </c>
      <c r="CF77" s="188">
        <f t="shared" si="101"/>
        <v>0</v>
      </c>
      <c r="CG77" s="188">
        <f t="shared" si="102"/>
        <v>0</v>
      </c>
      <c r="CH77" s="188">
        <f t="shared" si="103"/>
        <v>0</v>
      </c>
      <c r="CI77" s="188">
        <f t="shared" si="104"/>
        <v>0</v>
      </c>
      <c r="CJ77" s="188">
        <f t="shared" si="105"/>
        <v>0</v>
      </c>
      <c r="CK77" s="188">
        <f t="shared" si="106"/>
        <v>0</v>
      </c>
      <c r="CL77" s="256"/>
    </row>
    <row r="78" spans="1:90" x14ac:dyDescent="0.25">
      <c r="A78" s="254" t="s">
        <v>487</v>
      </c>
      <c r="B78" s="169" t="s">
        <v>840</v>
      </c>
      <c r="C78" s="170" t="s">
        <v>841</v>
      </c>
      <c r="D78" s="255">
        <v>0.34</v>
      </c>
      <c r="E78" s="256"/>
      <c r="F78" s="255"/>
      <c r="G78" s="255"/>
      <c r="H78" s="255"/>
      <c r="I78" s="255"/>
      <c r="J78" s="255"/>
      <c r="K78" s="255"/>
      <c r="L78" s="255"/>
      <c r="M78" s="256"/>
      <c r="N78" s="256"/>
      <c r="O78" s="256"/>
      <c r="P78" s="256"/>
      <c r="Q78" s="256"/>
      <c r="R78" s="256"/>
      <c r="S78" s="256"/>
      <c r="T78" s="255"/>
      <c r="U78" s="255"/>
      <c r="V78" s="255"/>
      <c r="W78" s="255"/>
      <c r="X78" s="255"/>
      <c r="Y78" s="255"/>
      <c r="Z78" s="255"/>
      <c r="AA78" s="256"/>
      <c r="AB78" s="256"/>
      <c r="AC78" s="256"/>
      <c r="AD78" s="256"/>
      <c r="AE78" s="256"/>
      <c r="AF78" s="256"/>
      <c r="AG78" s="256"/>
      <c r="AH78" s="255"/>
      <c r="AI78" s="255">
        <v>0.34</v>
      </c>
      <c r="AJ78" s="255">
        <v>0.4</v>
      </c>
      <c r="AK78" s="255"/>
      <c r="AL78" s="255"/>
      <c r="AM78" s="255"/>
      <c r="AN78" s="255"/>
      <c r="AO78" s="256"/>
      <c r="AP78" s="256"/>
      <c r="AQ78" s="256"/>
      <c r="AR78" s="256"/>
      <c r="AS78" s="256"/>
      <c r="AT78" s="256"/>
      <c r="AU78" s="256"/>
      <c r="AV78" s="255"/>
      <c r="AW78" s="255"/>
      <c r="AX78" s="255"/>
      <c r="AY78" s="255"/>
      <c r="AZ78" s="255"/>
      <c r="BA78" s="255"/>
      <c r="BB78" s="255"/>
      <c r="BC78" s="256"/>
      <c r="BD78" s="256"/>
      <c r="BE78" s="256"/>
      <c r="BF78" s="256"/>
      <c r="BG78" s="256"/>
      <c r="BH78" s="256"/>
      <c r="BI78" s="256"/>
      <c r="BJ78" s="255"/>
      <c r="BK78" s="255"/>
      <c r="BL78" s="255"/>
      <c r="BM78" s="255"/>
      <c r="BN78" s="255"/>
      <c r="BO78" s="255"/>
      <c r="BP78" s="255"/>
      <c r="BQ78" s="256"/>
      <c r="BR78" s="256"/>
      <c r="BS78" s="256"/>
      <c r="BT78" s="256"/>
      <c r="BU78" s="256"/>
      <c r="BV78" s="256"/>
      <c r="BW78" s="256"/>
      <c r="BX78" s="188">
        <f t="shared" si="93"/>
        <v>0</v>
      </c>
      <c r="BY78" s="188">
        <f t="shared" si="94"/>
        <v>0.34</v>
      </c>
      <c r="BZ78" s="188">
        <f t="shared" si="95"/>
        <v>0.4</v>
      </c>
      <c r="CA78" s="188">
        <f t="shared" si="96"/>
        <v>0</v>
      </c>
      <c r="CB78" s="188">
        <f t="shared" si="97"/>
        <v>0</v>
      </c>
      <c r="CC78" s="188">
        <f t="shared" si="98"/>
        <v>0</v>
      </c>
      <c r="CD78" s="188">
        <f t="shared" si="99"/>
        <v>0</v>
      </c>
      <c r="CE78" s="188">
        <f t="shared" si="100"/>
        <v>0</v>
      </c>
      <c r="CF78" s="188">
        <f t="shared" si="101"/>
        <v>0</v>
      </c>
      <c r="CG78" s="188">
        <f t="shared" si="102"/>
        <v>0</v>
      </c>
      <c r="CH78" s="188">
        <f t="shared" si="103"/>
        <v>0</v>
      </c>
      <c r="CI78" s="188">
        <f t="shared" si="104"/>
        <v>0</v>
      </c>
      <c r="CJ78" s="188">
        <f t="shared" si="105"/>
        <v>0</v>
      </c>
      <c r="CK78" s="188">
        <f t="shared" si="106"/>
        <v>0</v>
      </c>
      <c r="CL78" s="256"/>
    </row>
    <row r="79" spans="1:90" x14ac:dyDescent="0.25">
      <c r="A79" s="254" t="s">
        <v>487</v>
      </c>
      <c r="B79" s="169" t="s">
        <v>842</v>
      </c>
      <c r="C79" s="170" t="s">
        <v>843</v>
      </c>
      <c r="D79" s="255">
        <v>0.34</v>
      </c>
      <c r="E79" s="256"/>
      <c r="F79" s="255"/>
      <c r="G79" s="255"/>
      <c r="H79" s="255"/>
      <c r="I79" s="255"/>
      <c r="J79" s="255"/>
      <c r="K79" s="255"/>
      <c r="L79" s="255"/>
      <c r="M79" s="256"/>
      <c r="N79" s="256"/>
      <c r="O79" s="256"/>
      <c r="P79" s="256"/>
      <c r="Q79" s="256"/>
      <c r="R79" s="256"/>
      <c r="S79" s="256"/>
      <c r="T79" s="255"/>
      <c r="U79" s="255"/>
      <c r="V79" s="255"/>
      <c r="W79" s="255"/>
      <c r="X79" s="255"/>
      <c r="Y79" s="255"/>
      <c r="Z79" s="255"/>
      <c r="AA79" s="256"/>
      <c r="AB79" s="256"/>
      <c r="AC79" s="256"/>
      <c r="AD79" s="256"/>
      <c r="AE79" s="256"/>
      <c r="AF79" s="256"/>
      <c r="AG79" s="256"/>
      <c r="AH79" s="255"/>
      <c r="AI79" s="255">
        <v>0.34</v>
      </c>
      <c r="AJ79" s="255">
        <v>0.4</v>
      </c>
      <c r="AK79" s="255"/>
      <c r="AL79" s="255"/>
      <c r="AM79" s="255"/>
      <c r="AN79" s="255"/>
      <c r="AO79" s="256"/>
      <c r="AP79" s="256"/>
      <c r="AQ79" s="256"/>
      <c r="AR79" s="256"/>
      <c r="AS79" s="256"/>
      <c r="AT79" s="256"/>
      <c r="AU79" s="256"/>
      <c r="AV79" s="255"/>
      <c r="AW79" s="255"/>
      <c r="AX79" s="255"/>
      <c r="AY79" s="255"/>
      <c r="AZ79" s="255"/>
      <c r="BA79" s="255"/>
      <c r="BB79" s="255"/>
      <c r="BC79" s="256"/>
      <c r="BD79" s="256"/>
      <c r="BE79" s="256"/>
      <c r="BF79" s="256"/>
      <c r="BG79" s="256"/>
      <c r="BH79" s="256"/>
      <c r="BI79" s="256"/>
      <c r="BJ79" s="255"/>
      <c r="BK79" s="255"/>
      <c r="BL79" s="255"/>
      <c r="BM79" s="255"/>
      <c r="BN79" s="255"/>
      <c r="BO79" s="255"/>
      <c r="BP79" s="255"/>
      <c r="BQ79" s="256"/>
      <c r="BR79" s="256"/>
      <c r="BS79" s="256"/>
      <c r="BT79" s="256"/>
      <c r="BU79" s="256"/>
      <c r="BV79" s="256"/>
      <c r="BW79" s="256"/>
      <c r="BX79" s="188">
        <f t="shared" si="93"/>
        <v>0</v>
      </c>
      <c r="BY79" s="188">
        <f t="shared" si="94"/>
        <v>0.34</v>
      </c>
      <c r="BZ79" s="188">
        <f t="shared" si="95"/>
        <v>0.4</v>
      </c>
      <c r="CA79" s="188">
        <f t="shared" si="96"/>
        <v>0</v>
      </c>
      <c r="CB79" s="188">
        <f t="shared" si="97"/>
        <v>0</v>
      </c>
      <c r="CC79" s="188">
        <f t="shared" si="98"/>
        <v>0</v>
      </c>
      <c r="CD79" s="188">
        <f t="shared" si="99"/>
        <v>0</v>
      </c>
      <c r="CE79" s="188">
        <f t="shared" si="100"/>
        <v>0</v>
      </c>
      <c r="CF79" s="188">
        <f t="shared" si="101"/>
        <v>0</v>
      </c>
      <c r="CG79" s="188">
        <f t="shared" si="102"/>
        <v>0</v>
      </c>
      <c r="CH79" s="188">
        <f t="shared" si="103"/>
        <v>0</v>
      </c>
      <c r="CI79" s="188">
        <f t="shared" si="104"/>
        <v>0</v>
      </c>
      <c r="CJ79" s="188">
        <f t="shared" si="105"/>
        <v>0</v>
      </c>
      <c r="CK79" s="188">
        <f t="shared" si="106"/>
        <v>0</v>
      </c>
      <c r="CL79" s="256"/>
    </row>
    <row r="80" spans="1:90" x14ac:dyDescent="0.25">
      <c r="A80" s="254" t="s">
        <v>487</v>
      </c>
      <c r="B80" s="169" t="s">
        <v>844</v>
      </c>
      <c r="C80" s="170" t="s">
        <v>845</v>
      </c>
      <c r="D80" s="255">
        <v>0.34</v>
      </c>
      <c r="E80" s="256"/>
      <c r="F80" s="255"/>
      <c r="G80" s="255"/>
      <c r="H80" s="255"/>
      <c r="I80" s="255"/>
      <c r="J80" s="255"/>
      <c r="K80" s="255"/>
      <c r="L80" s="255"/>
      <c r="M80" s="256"/>
      <c r="N80" s="256"/>
      <c r="O80" s="256"/>
      <c r="P80" s="256"/>
      <c r="Q80" s="256"/>
      <c r="R80" s="256"/>
      <c r="S80" s="256"/>
      <c r="T80" s="255"/>
      <c r="U80" s="255"/>
      <c r="V80" s="255"/>
      <c r="W80" s="255"/>
      <c r="X80" s="255"/>
      <c r="Y80" s="255"/>
      <c r="Z80" s="255"/>
      <c r="AA80" s="256"/>
      <c r="AB80" s="256"/>
      <c r="AC80" s="256"/>
      <c r="AD80" s="256"/>
      <c r="AE80" s="256"/>
      <c r="AF80" s="256"/>
      <c r="AG80" s="256"/>
      <c r="AH80" s="255"/>
      <c r="AI80" s="255">
        <v>0.34</v>
      </c>
      <c r="AJ80" s="255">
        <v>0.4</v>
      </c>
      <c r="AK80" s="255"/>
      <c r="AL80" s="255"/>
      <c r="AM80" s="255"/>
      <c r="AN80" s="255"/>
      <c r="AO80" s="256"/>
      <c r="AP80" s="256"/>
      <c r="AQ80" s="256"/>
      <c r="AR80" s="256"/>
      <c r="AS80" s="256"/>
      <c r="AT80" s="256"/>
      <c r="AU80" s="256"/>
      <c r="AV80" s="255"/>
      <c r="AW80" s="255"/>
      <c r="AX80" s="255"/>
      <c r="AY80" s="255"/>
      <c r="AZ80" s="255"/>
      <c r="BA80" s="255"/>
      <c r="BB80" s="255"/>
      <c r="BC80" s="256"/>
      <c r="BD80" s="256"/>
      <c r="BE80" s="256"/>
      <c r="BF80" s="256"/>
      <c r="BG80" s="256"/>
      <c r="BH80" s="256"/>
      <c r="BI80" s="256"/>
      <c r="BJ80" s="255"/>
      <c r="BK80" s="255"/>
      <c r="BL80" s="255"/>
      <c r="BM80" s="255"/>
      <c r="BN80" s="255"/>
      <c r="BO80" s="255"/>
      <c r="BP80" s="255"/>
      <c r="BQ80" s="256"/>
      <c r="BR80" s="256"/>
      <c r="BS80" s="256"/>
      <c r="BT80" s="256"/>
      <c r="BU80" s="256"/>
      <c r="BV80" s="256"/>
      <c r="BW80" s="256"/>
      <c r="BX80" s="188">
        <f t="shared" si="93"/>
        <v>0</v>
      </c>
      <c r="BY80" s="188">
        <f t="shared" si="94"/>
        <v>0.34</v>
      </c>
      <c r="BZ80" s="188">
        <f t="shared" si="95"/>
        <v>0.4</v>
      </c>
      <c r="CA80" s="188">
        <f t="shared" si="96"/>
        <v>0</v>
      </c>
      <c r="CB80" s="188">
        <f t="shared" si="97"/>
        <v>0</v>
      </c>
      <c r="CC80" s="188">
        <f t="shared" si="98"/>
        <v>0</v>
      </c>
      <c r="CD80" s="188">
        <f t="shared" si="99"/>
        <v>0</v>
      </c>
      <c r="CE80" s="188">
        <f t="shared" si="100"/>
        <v>0</v>
      </c>
      <c r="CF80" s="188">
        <f t="shared" si="101"/>
        <v>0</v>
      </c>
      <c r="CG80" s="188">
        <f t="shared" si="102"/>
        <v>0</v>
      </c>
      <c r="CH80" s="188">
        <f t="shared" si="103"/>
        <v>0</v>
      </c>
      <c r="CI80" s="188">
        <f t="shared" si="104"/>
        <v>0</v>
      </c>
      <c r="CJ80" s="188">
        <f t="shared" si="105"/>
        <v>0</v>
      </c>
      <c r="CK80" s="188">
        <f t="shared" si="106"/>
        <v>0</v>
      </c>
      <c r="CL80" s="256"/>
    </row>
    <row r="81" spans="1:90" x14ac:dyDescent="0.25">
      <c r="A81" s="254" t="s">
        <v>487</v>
      </c>
      <c r="B81" s="169" t="s">
        <v>846</v>
      </c>
      <c r="C81" s="170" t="s">
        <v>847</v>
      </c>
      <c r="D81" s="255">
        <v>0.34</v>
      </c>
      <c r="E81" s="256"/>
      <c r="F81" s="255"/>
      <c r="G81" s="255"/>
      <c r="H81" s="255"/>
      <c r="I81" s="255"/>
      <c r="J81" s="255"/>
      <c r="K81" s="255"/>
      <c r="L81" s="255"/>
      <c r="M81" s="256"/>
      <c r="N81" s="256"/>
      <c r="O81" s="256"/>
      <c r="P81" s="256"/>
      <c r="Q81" s="256"/>
      <c r="R81" s="256"/>
      <c r="S81" s="256"/>
      <c r="T81" s="255"/>
      <c r="U81" s="255"/>
      <c r="V81" s="255"/>
      <c r="W81" s="255"/>
      <c r="X81" s="255"/>
      <c r="Y81" s="255"/>
      <c r="Z81" s="255"/>
      <c r="AA81" s="256"/>
      <c r="AB81" s="256"/>
      <c r="AC81" s="256"/>
      <c r="AD81" s="256"/>
      <c r="AE81" s="256"/>
      <c r="AF81" s="256"/>
      <c r="AG81" s="256"/>
      <c r="AH81" s="255"/>
      <c r="AI81" s="255">
        <v>0.34</v>
      </c>
      <c r="AJ81" s="255">
        <v>0.4</v>
      </c>
      <c r="AK81" s="255"/>
      <c r="AL81" s="255"/>
      <c r="AM81" s="255"/>
      <c r="AN81" s="255"/>
      <c r="AO81" s="256"/>
      <c r="AP81" s="256"/>
      <c r="AQ81" s="256"/>
      <c r="AR81" s="256"/>
      <c r="AS81" s="256"/>
      <c r="AT81" s="256"/>
      <c r="AU81" s="256"/>
      <c r="AV81" s="255"/>
      <c r="AW81" s="255"/>
      <c r="AX81" s="255"/>
      <c r="AY81" s="255"/>
      <c r="AZ81" s="255"/>
      <c r="BA81" s="255"/>
      <c r="BB81" s="255"/>
      <c r="BC81" s="256"/>
      <c r="BD81" s="256"/>
      <c r="BE81" s="256"/>
      <c r="BF81" s="256"/>
      <c r="BG81" s="256"/>
      <c r="BH81" s="256"/>
      <c r="BI81" s="256"/>
      <c r="BJ81" s="255"/>
      <c r="BK81" s="255"/>
      <c r="BL81" s="255"/>
      <c r="BM81" s="255"/>
      <c r="BN81" s="255"/>
      <c r="BO81" s="255"/>
      <c r="BP81" s="255"/>
      <c r="BQ81" s="256"/>
      <c r="BR81" s="256"/>
      <c r="BS81" s="256"/>
      <c r="BT81" s="256"/>
      <c r="BU81" s="256"/>
      <c r="BV81" s="256"/>
      <c r="BW81" s="256"/>
      <c r="BX81" s="188">
        <f t="shared" si="93"/>
        <v>0</v>
      </c>
      <c r="BY81" s="188">
        <f t="shared" si="94"/>
        <v>0.34</v>
      </c>
      <c r="BZ81" s="188">
        <f t="shared" si="95"/>
        <v>0.4</v>
      </c>
      <c r="CA81" s="188">
        <f t="shared" si="96"/>
        <v>0</v>
      </c>
      <c r="CB81" s="188">
        <f t="shared" si="97"/>
        <v>0</v>
      </c>
      <c r="CC81" s="188">
        <f t="shared" si="98"/>
        <v>0</v>
      </c>
      <c r="CD81" s="188">
        <f t="shared" si="99"/>
        <v>0</v>
      </c>
      <c r="CE81" s="188">
        <f t="shared" si="100"/>
        <v>0</v>
      </c>
      <c r="CF81" s="188">
        <f t="shared" si="101"/>
        <v>0</v>
      </c>
      <c r="CG81" s="188">
        <f t="shared" si="102"/>
        <v>0</v>
      </c>
      <c r="CH81" s="188">
        <f t="shared" si="103"/>
        <v>0</v>
      </c>
      <c r="CI81" s="188">
        <f t="shared" si="104"/>
        <v>0</v>
      </c>
      <c r="CJ81" s="188">
        <f t="shared" si="105"/>
        <v>0</v>
      </c>
      <c r="CK81" s="188">
        <f t="shared" si="106"/>
        <v>0</v>
      </c>
      <c r="CL81" s="256"/>
    </row>
    <row r="82" spans="1:90" x14ac:dyDescent="0.25">
      <c r="A82" s="254" t="s">
        <v>487</v>
      </c>
      <c r="B82" s="169" t="s">
        <v>848</v>
      </c>
      <c r="C82" s="170" t="s">
        <v>849</v>
      </c>
      <c r="D82" s="255">
        <v>0.34</v>
      </c>
      <c r="E82" s="256"/>
      <c r="F82" s="255"/>
      <c r="G82" s="255"/>
      <c r="H82" s="255"/>
      <c r="I82" s="255"/>
      <c r="J82" s="255"/>
      <c r="K82" s="255"/>
      <c r="L82" s="255"/>
      <c r="M82" s="256"/>
      <c r="N82" s="256"/>
      <c r="O82" s="256"/>
      <c r="P82" s="256"/>
      <c r="Q82" s="256"/>
      <c r="R82" s="256"/>
      <c r="S82" s="256"/>
      <c r="T82" s="255"/>
      <c r="U82" s="255"/>
      <c r="V82" s="255"/>
      <c r="W82" s="255"/>
      <c r="X82" s="255"/>
      <c r="Y82" s="255"/>
      <c r="Z82" s="255"/>
      <c r="AA82" s="256"/>
      <c r="AB82" s="256"/>
      <c r="AC82" s="256"/>
      <c r="AD82" s="256"/>
      <c r="AE82" s="256"/>
      <c r="AF82" s="256"/>
      <c r="AG82" s="256"/>
      <c r="AH82" s="255"/>
      <c r="AI82" s="255">
        <v>0.34</v>
      </c>
      <c r="AJ82" s="255">
        <v>0.4</v>
      </c>
      <c r="AK82" s="255"/>
      <c r="AL82" s="255"/>
      <c r="AM82" s="255"/>
      <c r="AN82" s="255"/>
      <c r="AO82" s="256"/>
      <c r="AP82" s="256"/>
      <c r="AQ82" s="256"/>
      <c r="AR82" s="256"/>
      <c r="AS82" s="256"/>
      <c r="AT82" s="256"/>
      <c r="AU82" s="256"/>
      <c r="AV82" s="255"/>
      <c r="AW82" s="255"/>
      <c r="AX82" s="255"/>
      <c r="AY82" s="255"/>
      <c r="AZ82" s="255"/>
      <c r="BA82" s="255"/>
      <c r="BB82" s="255"/>
      <c r="BC82" s="256"/>
      <c r="BD82" s="256"/>
      <c r="BE82" s="256"/>
      <c r="BF82" s="256"/>
      <c r="BG82" s="256"/>
      <c r="BH82" s="256"/>
      <c r="BI82" s="256"/>
      <c r="BJ82" s="255"/>
      <c r="BK82" s="255"/>
      <c r="BL82" s="255"/>
      <c r="BM82" s="255"/>
      <c r="BN82" s="255"/>
      <c r="BO82" s="255"/>
      <c r="BP82" s="255"/>
      <c r="BQ82" s="256"/>
      <c r="BR82" s="256"/>
      <c r="BS82" s="256"/>
      <c r="BT82" s="256"/>
      <c r="BU82" s="256"/>
      <c r="BV82" s="256"/>
      <c r="BW82" s="256"/>
      <c r="BX82" s="188">
        <f t="shared" si="93"/>
        <v>0</v>
      </c>
      <c r="BY82" s="188">
        <f t="shared" si="94"/>
        <v>0.34</v>
      </c>
      <c r="BZ82" s="188">
        <f t="shared" si="95"/>
        <v>0.4</v>
      </c>
      <c r="CA82" s="188">
        <f t="shared" si="96"/>
        <v>0</v>
      </c>
      <c r="CB82" s="188">
        <f t="shared" si="97"/>
        <v>0</v>
      </c>
      <c r="CC82" s="188">
        <f t="shared" si="98"/>
        <v>0</v>
      </c>
      <c r="CD82" s="188">
        <f t="shared" si="99"/>
        <v>0</v>
      </c>
      <c r="CE82" s="188">
        <f t="shared" si="100"/>
        <v>0</v>
      </c>
      <c r="CF82" s="188">
        <f t="shared" si="101"/>
        <v>0</v>
      </c>
      <c r="CG82" s="188">
        <f t="shared" si="102"/>
        <v>0</v>
      </c>
      <c r="CH82" s="188">
        <f t="shared" si="103"/>
        <v>0</v>
      </c>
      <c r="CI82" s="188">
        <f t="shared" si="104"/>
        <v>0</v>
      </c>
      <c r="CJ82" s="188">
        <f t="shared" si="105"/>
        <v>0</v>
      </c>
      <c r="CK82" s="188">
        <f t="shared" si="106"/>
        <v>0</v>
      </c>
      <c r="CL82" s="256"/>
    </row>
    <row r="83" spans="1:90" x14ac:dyDescent="0.25">
      <c r="A83" s="254" t="s">
        <v>487</v>
      </c>
      <c r="B83" s="169" t="s">
        <v>850</v>
      </c>
      <c r="C83" s="170" t="s">
        <v>851</v>
      </c>
      <c r="D83" s="255">
        <v>0.33900000000000002</v>
      </c>
      <c r="E83" s="256"/>
      <c r="F83" s="255"/>
      <c r="G83" s="255"/>
      <c r="H83" s="255"/>
      <c r="I83" s="255"/>
      <c r="J83" s="255"/>
      <c r="K83" s="255"/>
      <c r="L83" s="255"/>
      <c r="M83" s="256"/>
      <c r="N83" s="256"/>
      <c r="O83" s="256"/>
      <c r="P83" s="256"/>
      <c r="Q83" s="256"/>
      <c r="R83" s="256"/>
      <c r="S83" s="256"/>
      <c r="T83" s="255"/>
      <c r="U83" s="255"/>
      <c r="V83" s="255"/>
      <c r="W83" s="255"/>
      <c r="X83" s="255"/>
      <c r="Y83" s="255"/>
      <c r="Z83" s="255"/>
      <c r="AA83" s="256"/>
      <c r="AB83" s="256"/>
      <c r="AC83" s="256"/>
      <c r="AD83" s="256"/>
      <c r="AE83" s="256"/>
      <c r="AF83" s="256"/>
      <c r="AG83" s="256"/>
      <c r="AH83" s="255"/>
      <c r="AI83" s="255">
        <v>0.33900000000000002</v>
      </c>
      <c r="AJ83" s="255">
        <v>0.4</v>
      </c>
      <c r="AK83" s="255"/>
      <c r="AL83" s="255"/>
      <c r="AM83" s="255"/>
      <c r="AN83" s="255"/>
      <c r="AO83" s="256"/>
      <c r="AP83" s="256"/>
      <c r="AQ83" s="256"/>
      <c r="AR83" s="256"/>
      <c r="AS83" s="256"/>
      <c r="AT83" s="256"/>
      <c r="AU83" s="256"/>
      <c r="AV83" s="255"/>
      <c r="AW83" s="255"/>
      <c r="AX83" s="255"/>
      <c r="AY83" s="255"/>
      <c r="AZ83" s="255"/>
      <c r="BA83" s="255"/>
      <c r="BB83" s="255"/>
      <c r="BC83" s="256"/>
      <c r="BD83" s="256"/>
      <c r="BE83" s="256"/>
      <c r="BF83" s="256"/>
      <c r="BG83" s="256"/>
      <c r="BH83" s="256"/>
      <c r="BI83" s="256"/>
      <c r="BJ83" s="255"/>
      <c r="BK83" s="255"/>
      <c r="BL83" s="255"/>
      <c r="BM83" s="255"/>
      <c r="BN83" s="255"/>
      <c r="BO83" s="255"/>
      <c r="BP83" s="255"/>
      <c r="BQ83" s="256"/>
      <c r="BR83" s="256"/>
      <c r="BS83" s="256"/>
      <c r="BT83" s="256"/>
      <c r="BU83" s="256"/>
      <c r="BV83" s="256"/>
      <c r="BW83" s="256"/>
      <c r="BX83" s="188">
        <f t="shared" si="93"/>
        <v>0</v>
      </c>
      <c r="BY83" s="188">
        <f t="shared" si="94"/>
        <v>0.33900000000000002</v>
      </c>
      <c r="BZ83" s="188">
        <f t="shared" si="95"/>
        <v>0.4</v>
      </c>
      <c r="CA83" s="188">
        <f t="shared" si="96"/>
        <v>0</v>
      </c>
      <c r="CB83" s="188">
        <f t="shared" si="97"/>
        <v>0</v>
      </c>
      <c r="CC83" s="188">
        <f t="shared" si="98"/>
        <v>0</v>
      </c>
      <c r="CD83" s="188">
        <f t="shared" si="99"/>
        <v>0</v>
      </c>
      <c r="CE83" s="188">
        <f t="shared" si="100"/>
        <v>0</v>
      </c>
      <c r="CF83" s="188">
        <f t="shared" si="101"/>
        <v>0</v>
      </c>
      <c r="CG83" s="188">
        <f t="shared" si="102"/>
        <v>0</v>
      </c>
      <c r="CH83" s="188">
        <f t="shared" si="103"/>
        <v>0</v>
      </c>
      <c r="CI83" s="188">
        <f t="shared" si="104"/>
        <v>0</v>
      </c>
      <c r="CJ83" s="188">
        <f t="shared" si="105"/>
        <v>0</v>
      </c>
      <c r="CK83" s="188">
        <f t="shared" si="106"/>
        <v>0</v>
      </c>
      <c r="CL83" s="256"/>
    </row>
    <row r="84" spans="1:90" ht="31.5" x14ac:dyDescent="0.25">
      <c r="A84" s="254" t="s">
        <v>487</v>
      </c>
      <c r="B84" s="169" t="s">
        <v>852</v>
      </c>
      <c r="C84" s="170" t="s">
        <v>853</v>
      </c>
      <c r="D84" s="255">
        <v>0.871</v>
      </c>
      <c r="E84" s="256"/>
      <c r="F84" s="255"/>
      <c r="G84" s="255"/>
      <c r="H84" s="255"/>
      <c r="I84" s="255"/>
      <c r="J84" s="255"/>
      <c r="K84" s="255"/>
      <c r="L84" s="255"/>
      <c r="M84" s="256"/>
      <c r="N84" s="256"/>
      <c r="O84" s="256"/>
      <c r="P84" s="256"/>
      <c r="Q84" s="256"/>
      <c r="R84" s="256"/>
      <c r="S84" s="256"/>
      <c r="T84" s="255"/>
      <c r="U84" s="255"/>
      <c r="V84" s="255"/>
      <c r="W84" s="255"/>
      <c r="X84" s="255"/>
      <c r="Y84" s="255"/>
      <c r="Z84" s="255"/>
      <c r="AA84" s="256"/>
      <c r="AB84" s="256"/>
      <c r="AC84" s="256"/>
      <c r="AD84" s="256"/>
      <c r="AE84" s="256"/>
      <c r="AF84" s="256"/>
      <c r="AG84" s="256"/>
      <c r="AH84" s="255"/>
      <c r="AI84" s="255">
        <v>0.871</v>
      </c>
      <c r="AJ84" s="255">
        <v>1.26</v>
      </c>
      <c r="AK84" s="255"/>
      <c r="AL84" s="255"/>
      <c r="AM84" s="255"/>
      <c r="AN84" s="255"/>
      <c r="AO84" s="256"/>
      <c r="AP84" s="256"/>
      <c r="AQ84" s="256"/>
      <c r="AR84" s="256"/>
      <c r="AS84" s="256"/>
      <c r="AT84" s="256"/>
      <c r="AU84" s="256"/>
      <c r="AV84" s="255"/>
      <c r="AW84" s="255"/>
      <c r="AX84" s="255"/>
      <c r="AY84" s="255"/>
      <c r="AZ84" s="255"/>
      <c r="BA84" s="255"/>
      <c r="BB84" s="255"/>
      <c r="BC84" s="256"/>
      <c r="BD84" s="256"/>
      <c r="BE84" s="256"/>
      <c r="BF84" s="256"/>
      <c r="BG84" s="256"/>
      <c r="BH84" s="256"/>
      <c r="BI84" s="256"/>
      <c r="BJ84" s="255"/>
      <c r="BK84" s="255"/>
      <c r="BL84" s="255"/>
      <c r="BM84" s="255"/>
      <c r="BN84" s="255"/>
      <c r="BO84" s="255"/>
      <c r="BP84" s="255"/>
      <c r="BQ84" s="256"/>
      <c r="BR84" s="256"/>
      <c r="BS84" s="256"/>
      <c r="BT84" s="256"/>
      <c r="BU84" s="256"/>
      <c r="BV84" s="256"/>
      <c r="BW84" s="256"/>
      <c r="BX84" s="188">
        <f t="shared" si="93"/>
        <v>0</v>
      </c>
      <c r="BY84" s="188">
        <f t="shared" si="94"/>
        <v>0.871</v>
      </c>
      <c r="BZ84" s="188">
        <f t="shared" si="95"/>
        <v>1.26</v>
      </c>
      <c r="CA84" s="188">
        <f t="shared" si="96"/>
        <v>0</v>
      </c>
      <c r="CB84" s="188">
        <f t="shared" si="97"/>
        <v>0</v>
      </c>
      <c r="CC84" s="188">
        <f t="shared" si="98"/>
        <v>0</v>
      </c>
      <c r="CD84" s="188">
        <f t="shared" si="99"/>
        <v>0</v>
      </c>
      <c r="CE84" s="188">
        <f t="shared" si="100"/>
        <v>0</v>
      </c>
      <c r="CF84" s="188">
        <f t="shared" si="101"/>
        <v>0</v>
      </c>
      <c r="CG84" s="188">
        <f t="shared" si="102"/>
        <v>0</v>
      </c>
      <c r="CH84" s="188">
        <f t="shared" si="103"/>
        <v>0</v>
      </c>
      <c r="CI84" s="188">
        <f t="shared" si="104"/>
        <v>0</v>
      </c>
      <c r="CJ84" s="188">
        <f t="shared" si="105"/>
        <v>0</v>
      </c>
      <c r="CK84" s="188">
        <f t="shared" si="106"/>
        <v>0</v>
      </c>
      <c r="CL84" s="256"/>
    </row>
    <row r="85" spans="1:90" ht="31.5" x14ac:dyDescent="0.25">
      <c r="A85" s="254" t="s">
        <v>487</v>
      </c>
      <c r="B85" s="169" t="s">
        <v>854</v>
      </c>
      <c r="C85" s="170" t="s">
        <v>855</v>
      </c>
      <c r="D85" s="255">
        <v>0.64800000000000002</v>
      </c>
      <c r="E85" s="256"/>
      <c r="F85" s="255"/>
      <c r="G85" s="255"/>
      <c r="H85" s="255"/>
      <c r="I85" s="255"/>
      <c r="J85" s="255"/>
      <c r="K85" s="255"/>
      <c r="L85" s="255"/>
      <c r="M85" s="256"/>
      <c r="N85" s="256"/>
      <c r="O85" s="256"/>
      <c r="P85" s="256"/>
      <c r="Q85" s="256"/>
      <c r="R85" s="256"/>
      <c r="S85" s="256"/>
      <c r="T85" s="255"/>
      <c r="U85" s="255"/>
      <c r="V85" s="255"/>
      <c r="W85" s="255"/>
      <c r="X85" s="255"/>
      <c r="Y85" s="255"/>
      <c r="Z85" s="255"/>
      <c r="AA85" s="256"/>
      <c r="AB85" s="256"/>
      <c r="AC85" s="256"/>
      <c r="AD85" s="256"/>
      <c r="AE85" s="256"/>
      <c r="AF85" s="256"/>
      <c r="AG85" s="256"/>
      <c r="AH85" s="255"/>
      <c r="AI85" s="255">
        <v>0.64800000000000002</v>
      </c>
      <c r="AJ85" s="255">
        <v>0.25</v>
      </c>
      <c r="AK85" s="255"/>
      <c r="AL85" s="255"/>
      <c r="AM85" s="255"/>
      <c r="AN85" s="255"/>
      <c r="AO85" s="256"/>
      <c r="AP85" s="256"/>
      <c r="AQ85" s="256"/>
      <c r="AR85" s="256"/>
      <c r="AS85" s="256"/>
      <c r="AT85" s="256"/>
      <c r="AU85" s="256"/>
      <c r="AV85" s="255"/>
      <c r="AW85" s="255"/>
      <c r="AX85" s="255"/>
      <c r="AY85" s="255"/>
      <c r="AZ85" s="255"/>
      <c r="BA85" s="255"/>
      <c r="BB85" s="255"/>
      <c r="BC85" s="256"/>
      <c r="BD85" s="256"/>
      <c r="BE85" s="256"/>
      <c r="BF85" s="256"/>
      <c r="BG85" s="256"/>
      <c r="BH85" s="256"/>
      <c r="BI85" s="256"/>
      <c r="BJ85" s="255"/>
      <c r="BK85" s="255"/>
      <c r="BL85" s="255"/>
      <c r="BM85" s="255"/>
      <c r="BN85" s="255"/>
      <c r="BO85" s="255"/>
      <c r="BP85" s="255"/>
      <c r="BQ85" s="256"/>
      <c r="BR85" s="256"/>
      <c r="BS85" s="256"/>
      <c r="BT85" s="256"/>
      <c r="BU85" s="256"/>
      <c r="BV85" s="256"/>
      <c r="BW85" s="256"/>
      <c r="BX85" s="188">
        <f t="shared" si="93"/>
        <v>0</v>
      </c>
      <c r="BY85" s="188">
        <f t="shared" si="94"/>
        <v>0.64800000000000002</v>
      </c>
      <c r="BZ85" s="188">
        <f t="shared" si="95"/>
        <v>0.25</v>
      </c>
      <c r="CA85" s="188">
        <f t="shared" si="96"/>
        <v>0</v>
      </c>
      <c r="CB85" s="188">
        <f t="shared" si="97"/>
        <v>0</v>
      </c>
      <c r="CC85" s="188">
        <f t="shared" si="98"/>
        <v>0</v>
      </c>
      <c r="CD85" s="188">
        <f t="shared" si="99"/>
        <v>0</v>
      </c>
      <c r="CE85" s="188">
        <f t="shared" si="100"/>
        <v>0</v>
      </c>
      <c r="CF85" s="188">
        <f t="shared" si="101"/>
        <v>0</v>
      </c>
      <c r="CG85" s="188">
        <f t="shared" si="102"/>
        <v>0</v>
      </c>
      <c r="CH85" s="188">
        <f t="shared" si="103"/>
        <v>0</v>
      </c>
      <c r="CI85" s="188">
        <f t="shared" si="104"/>
        <v>0</v>
      </c>
      <c r="CJ85" s="188">
        <f t="shared" si="105"/>
        <v>0</v>
      </c>
      <c r="CK85" s="188">
        <f t="shared" si="106"/>
        <v>0</v>
      </c>
      <c r="CL85" s="256"/>
    </row>
    <row r="86" spans="1:90" x14ac:dyDescent="0.25">
      <c r="A86" s="254" t="s">
        <v>487</v>
      </c>
      <c r="B86" s="169" t="s">
        <v>884</v>
      </c>
      <c r="C86" s="170" t="s">
        <v>885</v>
      </c>
      <c r="D86" s="255">
        <v>0.2</v>
      </c>
      <c r="E86" s="256"/>
      <c r="F86" s="255"/>
      <c r="G86" s="255"/>
      <c r="H86" s="255"/>
      <c r="I86" s="255"/>
      <c r="J86" s="255"/>
      <c r="K86" s="255"/>
      <c r="L86" s="255"/>
      <c r="M86" s="256"/>
      <c r="N86" s="256"/>
      <c r="O86" s="256"/>
      <c r="P86" s="256"/>
      <c r="Q86" s="256"/>
      <c r="R86" s="256"/>
      <c r="S86" s="256"/>
      <c r="T86" s="255"/>
      <c r="U86" s="255"/>
      <c r="V86" s="255"/>
      <c r="W86" s="255"/>
      <c r="X86" s="255"/>
      <c r="Y86" s="255"/>
      <c r="Z86" s="255"/>
      <c r="AA86" s="256"/>
      <c r="AB86" s="256"/>
      <c r="AC86" s="256"/>
      <c r="AD86" s="256"/>
      <c r="AE86" s="256"/>
      <c r="AF86" s="256"/>
      <c r="AG86" s="256"/>
      <c r="AH86" s="255"/>
      <c r="AI86" s="255"/>
      <c r="AJ86" s="255"/>
      <c r="AK86" s="255"/>
      <c r="AL86" s="255"/>
      <c r="AM86" s="255"/>
      <c r="AN86" s="255"/>
      <c r="AO86" s="256"/>
      <c r="AP86" s="256"/>
      <c r="AQ86" s="256"/>
      <c r="AR86" s="256"/>
      <c r="AS86" s="256"/>
      <c r="AT86" s="256"/>
      <c r="AU86" s="256"/>
      <c r="AV86" s="255"/>
      <c r="AW86" s="255">
        <v>0.2</v>
      </c>
      <c r="AX86" s="255"/>
      <c r="AY86" s="255"/>
      <c r="AZ86" s="255"/>
      <c r="BA86" s="255"/>
      <c r="BB86" s="255"/>
      <c r="BC86" s="256"/>
      <c r="BD86" s="256"/>
      <c r="BE86" s="256"/>
      <c r="BF86" s="256"/>
      <c r="BG86" s="256"/>
      <c r="BH86" s="256"/>
      <c r="BI86" s="256"/>
      <c r="BJ86" s="255"/>
      <c r="BK86" s="255"/>
      <c r="BL86" s="255"/>
      <c r="BM86" s="255"/>
      <c r="BN86" s="255"/>
      <c r="BO86" s="255"/>
      <c r="BP86" s="255"/>
      <c r="BQ86" s="256"/>
      <c r="BR86" s="256"/>
      <c r="BS86" s="256"/>
      <c r="BT86" s="256"/>
      <c r="BU86" s="256"/>
      <c r="BV86" s="256"/>
      <c r="BW86" s="256"/>
      <c r="BX86" s="188">
        <f t="shared" si="93"/>
        <v>0</v>
      </c>
      <c r="BY86" s="188">
        <f t="shared" si="94"/>
        <v>0.2</v>
      </c>
      <c r="BZ86" s="188">
        <f t="shared" si="95"/>
        <v>0</v>
      </c>
      <c r="CA86" s="188">
        <f t="shared" si="96"/>
        <v>0</v>
      </c>
      <c r="CB86" s="188">
        <f t="shared" si="97"/>
        <v>0</v>
      </c>
      <c r="CC86" s="188">
        <f t="shared" si="98"/>
        <v>0</v>
      </c>
      <c r="CD86" s="188">
        <f t="shared" si="99"/>
        <v>0</v>
      </c>
      <c r="CE86" s="188">
        <f t="shared" si="100"/>
        <v>0</v>
      </c>
      <c r="CF86" s="188">
        <f t="shared" si="101"/>
        <v>0</v>
      </c>
      <c r="CG86" s="188">
        <f t="shared" si="102"/>
        <v>0</v>
      </c>
      <c r="CH86" s="188">
        <f t="shared" si="103"/>
        <v>0</v>
      </c>
      <c r="CI86" s="188">
        <f t="shared" si="104"/>
        <v>0</v>
      </c>
      <c r="CJ86" s="188">
        <f t="shared" si="105"/>
        <v>0</v>
      </c>
      <c r="CK86" s="188">
        <f t="shared" si="106"/>
        <v>0</v>
      </c>
      <c r="CL86" s="256"/>
    </row>
    <row r="87" spans="1:90" x14ac:dyDescent="0.25">
      <c r="A87" s="254" t="s">
        <v>487</v>
      </c>
      <c r="B87" s="169" t="s">
        <v>886</v>
      </c>
      <c r="C87" s="170" t="s">
        <v>887</v>
      </c>
      <c r="D87" s="255">
        <v>0.2</v>
      </c>
      <c r="E87" s="256"/>
      <c r="F87" s="255"/>
      <c r="G87" s="255"/>
      <c r="H87" s="255"/>
      <c r="I87" s="255"/>
      <c r="J87" s="255"/>
      <c r="K87" s="255"/>
      <c r="L87" s="255"/>
      <c r="M87" s="256"/>
      <c r="N87" s="256"/>
      <c r="O87" s="256"/>
      <c r="P87" s="256"/>
      <c r="Q87" s="256"/>
      <c r="R87" s="256"/>
      <c r="S87" s="256"/>
      <c r="T87" s="255"/>
      <c r="U87" s="255"/>
      <c r="V87" s="255"/>
      <c r="W87" s="255"/>
      <c r="X87" s="255"/>
      <c r="Y87" s="255"/>
      <c r="Z87" s="255"/>
      <c r="AA87" s="256"/>
      <c r="AB87" s="256"/>
      <c r="AC87" s="256"/>
      <c r="AD87" s="256"/>
      <c r="AE87" s="256"/>
      <c r="AF87" s="256"/>
      <c r="AG87" s="256"/>
      <c r="AH87" s="255"/>
      <c r="AI87" s="255"/>
      <c r="AJ87" s="255"/>
      <c r="AK87" s="255"/>
      <c r="AL87" s="255"/>
      <c r="AM87" s="255"/>
      <c r="AN87" s="255"/>
      <c r="AO87" s="256"/>
      <c r="AP87" s="256"/>
      <c r="AQ87" s="256"/>
      <c r="AR87" s="256"/>
      <c r="AS87" s="256"/>
      <c r="AT87" s="256"/>
      <c r="AU87" s="256"/>
      <c r="AV87" s="255"/>
      <c r="AW87" s="255">
        <v>0.2</v>
      </c>
      <c r="AX87" s="255"/>
      <c r="AY87" s="255"/>
      <c r="AZ87" s="255"/>
      <c r="BA87" s="255"/>
      <c r="BB87" s="255"/>
      <c r="BC87" s="256"/>
      <c r="BD87" s="256"/>
      <c r="BE87" s="256"/>
      <c r="BF87" s="256"/>
      <c r="BG87" s="256"/>
      <c r="BH87" s="256"/>
      <c r="BI87" s="256"/>
      <c r="BJ87" s="255"/>
      <c r="BK87" s="255"/>
      <c r="BL87" s="255"/>
      <c r="BM87" s="255"/>
      <c r="BN87" s="255"/>
      <c r="BO87" s="255"/>
      <c r="BP87" s="255"/>
      <c r="BQ87" s="256"/>
      <c r="BR87" s="256"/>
      <c r="BS87" s="256"/>
      <c r="BT87" s="256"/>
      <c r="BU87" s="256"/>
      <c r="BV87" s="256"/>
      <c r="BW87" s="256"/>
      <c r="BX87" s="188">
        <f t="shared" si="93"/>
        <v>0</v>
      </c>
      <c r="BY87" s="188">
        <f t="shared" si="94"/>
        <v>0.2</v>
      </c>
      <c r="BZ87" s="188">
        <f t="shared" si="95"/>
        <v>0</v>
      </c>
      <c r="CA87" s="188">
        <f t="shared" si="96"/>
        <v>0</v>
      </c>
      <c r="CB87" s="188">
        <f t="shared" si="97"/>
        <v>0</v>
      </c>
      <c r="CC87" s="188">
        <f t="shared" si="98"/>
        <v>0</v>
      </c>
      <c r="CD87" s="188">
        <f t="shared" si="99"/>
        <v>0</v>
      </c>
      <c r="CE87" s="188">
        <f t="shared" si="100"/>
        <v>0</v>
      </c>
      <c r="CF87" s="188">
        <f t="shared" si="101"/>
        <v>0</v>
      </c>
      <c r="CG87" s="188">
        <f t="shared" si="102"/>
        <v>0</v>
      </c>
      <c r="CH87" s="188">
        <f t="shared" si="103"/>
        <v>0</v>
      </c>
      <c r="CI87" s="188">
        <f t="shared" si="104"/>
        <v>0</v>
      </c>
      <c r="CJ87" s="188">
        <f t="shared" si="105"/>
        <v>0</v>
      </c>
      <c r="CK87" s="188">
        <f t="shared" si="106"/>
        <v>0</v>
      </c>
      <c r="CL87" s="256"/>
    </row>
    <row r="88" spans="1:90" x14ac:dyDescent="0.25">
      <c r="A88" s="254" t="s">
        <v>487</v>
      </c>
      <c r="B88" s="169" t="s">
        <v>888</v>
      </c>
      <c r="C88" s="170" t="s">
        <v>889</v>
      </c>
      <c r="D88" s="255">
        <v>0.2</v>
      </c>
      <c r="E88" s="256"/>
      <c r="F88" s="255"/>
      <c r="G88" s="255"/>
      <c r="H88" s="255"/>
      <c r="I88" s="255"/>
      <c r="J88" s="255"/>
      <c r="K88" s="255"/>
      <c r="L88" s="255"/>
      <c r="M88" s="256"/>
      <c r="N88" s="256"/>
      <c r="O88" s="256"/>
      <c r="P88" s="256"/>
      <c r="Q88" s="256"/>
      <c r="R88" s="256"/>
      <c r="S88" s="256"/>
      <c r="T88" s="255"/>
      <c r="U88" s="255"/>
      <c r="V88" s="255"/>
      <c r="W88" s="255"/>
      <c r="X88" s="255"/>
      <c r="Y88" s="255"/>
      <c r="Z88" s="255"/>
      <c r="AA88" s="256"/>
      <c r="AB88" s="256"/>
      <c r="AC88" s="256"/>
      <c r="AD88" s="256"/>
      <c r="AE88" s="256"/>
      <c r="AF88" s="256"/>
      <c r="AG88" s="256"/>
      <c r="AH88" s="255"/>
      <c r="AI88" s="255"/>
      <c r="AJ88" s="255"/>
      <c r="AK88" s="255"/>
      <c r="AL88" s="255"/>
      <c r="AM88" s="255"/>
      <c r="AN88" s="255"/>
      <c r="AO88" s="256"/>
      <c r="AP88" s="256"/>
      <c r="AQ88" s="256"/>
      <c r="AR88" s="256"/>
      <c r="AS88" s="256"/>
      <c r="AT88" s="256"/>
      <c r="AU88" s="256"/>
      <c r="AV88" s="255"/>
      <c r="AW88" s="255">
        <v>0.2</v>
      </c>
      <c r="AX88" s="255"/>
      <c r="AY88" s="255"/>
      <c r="AZ88" s="255"/>
      <c r="BA88" s="255"/>
      <c r="BB88" s="255"/>
      <c r="BC88" s="256"/>
      <c r="BD88" s="256"/>
      <c r="BE88" s="256"/>
      <c r="BF88" s="256"/>
      <c r="BG88" s="256"/>
      <c r="BH88" s="256"/>
      <c r="BI88" s="256"/>
      <c r="BJ88" s="255"/>
      <c r="BK88" s="255"/>
      <c r="BL88" s="255"/>
      <c r="BM88" s="255"/>
      <c r="BN88" s="255"/>
      <c r="BO88" s="255"/>
      <c r="BP88" s="255"/>
      <c r="BQ88" s="256"/>
      <c r="BR88" s="256"/>
      <c r="BS88" s="256"/>
      <c r="BT88" s="256"/>
      <c r="BU88" s="256"/>
      <c r="BV88" s="256"/>
      <c r="BW88" s="256"/>
      <c r="BX88" s="188">
        <f t="shared" si="93"/>
        <v>0</v>
      </c>
      <c r="BY88" s="188">
        <f t="shared" si="94"/>
        <v>0.2</v>
      </c>
      <c r="BZ88" s="188">
        <f t="shared" si="95"/>
        <v>0</v>
      </c>
      <c r="CA88" s="188">
        <f t="shared" si="96"/>
        <v>0</v>
      </c>
      <c r="CB88" s="188">
        <f t="shared" si="97"/>
        <v>0</v>
      </c>
      <c r="CC88" s="188">
        <f t="shared" si="98"/>
        <v>0</v>
      </c>
      <c r="CD88" s="188">
        <f t="shared" si="99"/>
        <v>0</v>
      </c>
      <c r="CE88" s="188">
        <f t="shared" si="100"/>
        <v>0</v>
      </c>
      <c r="CF88" s="188">
        <f t="shared" si="101"/>
        <v>0</v>
      </c>
      <c r="CG88" s="188">
        <f t="shared" si="102"/>
        <v>0</v>
      </c>
      <c r="CH88" s="188">
        <f t="shared" si="103"/>
        <v>0</v>
      </c>
      <c r="CI88" s="188">
        <f t="shared" si="104"/>
        <v>0</v>
      </c>
      <c r="CJ88" s="188">
        <f t="shared" si="105"/>
        <v>0</v>
      </c>
      <c r="CK88" s="188">
        <f t="shared" si="106"/>
        <v>0</v>
      </c>
      <c r="CL88" s="256"/>
    </row>
    <row r="89" spans="1:90" x14ac:dyDescent="0.25">
      <c r="A89" s="254" t="s">
        <v>487</v>
      </c>
      <c r="B89" s="169" t="s">
        <v>890</v>
      </c>
      <c r="C89" s="170" t="s">
        <v>891</v>
      </c>
      <c r="D89" s="255">
        <v>0.20100000000000001</v>
      </c>
      <c r="E89" s="256"/>
      <c r="F89" s="255"/>
      <c r="G89" s="255"/>
      <c r="H89" s="255"/>
      <c r="I89" s="255"/>
      <c r="J89" s="255"/>
      <c r="K89" s="255"/>
      <c r="L89" s="255"/>
      <c r="M89" s="256"/>
      <c r="N89" s="256"/>
      <c r="O89" s="256"/>
      <c r="P89" s="256"/>
      <c r="Q89" s="256"/>
      <c r="R89" s="256"/>
      <c r="S89" s="256"/>
      <c r="T89" s="255"/>
      <c r="U89" s="255"/>
      <c r="V89" s="255"/>
      <c r="W89" s="255"/>
      <c r="X89" s="255"/>
      <c r="Y89" s="255"/>
      <c r="Z89" s="255"/>
      <c r="AA89" s="256"/>
      <c r="AB89" s="256"/>
      <c r="AC89" s="256"/>
      <c r="AD89" s="256"/>
      <c r="AE89" s="256"/>
      <c r="AF89" s="256"/>
      <c r="AG89" s="256"/>
      <c r="AH89" s="255"/>
      <c r="AI89" s="255"/>
      <c r="AJ89" s="255"/>
      <c r="AK89" s="255"/>
      <c r="AL89" s="255"/>
      <c r="AM89" s="255"/>
      <c r="AN89" s="255"/>
      <c r="AO89" s="256"/>
      <c r="AP89" s="256"/>
      <c r="AQ89" s="256"/>
      <c r="AR89" s="256"/>
      <c r="AS89" s="256"/>
      <c r="AT89" s="256"/>
      <c r="AU89" s="256"/>
      <c r="AV89" s="255"/>
      <c r="AW89" s="255">
        <v>0.20100000000000001</v>
      </c>
      <c r="AX89" s="255"/>
      <c r="AY89" s="255"/>
      <c r="AZ89" s="255"/>
      <c r="BA89" s="255"/>
      <c r="BB89" s="255"/>
      <c r="BC89" s="256"/>
      <c r="BD89" s="256"/>
      <c r="BE89" s="256"/>
      <c r="BF89" s="256"/>
      <c r="BG89" s="256"/>
      <c r="BH89" s="256"/>
      <c r="BI89" s="256"/>
      <c r="BJ89" s="255"/>
      <c r="BK89" s="255"/>
      <c r="BL89" s="255"/>
      <c r="BM89" s="255"/>
      <c r="BN89" s="255"/>
      <c r="BO89" s="255"/>
      <c r="BP89" s="255"/>
      <c r="BQ89" s="256"/>
      <c r="BR89" s="256"/>
      <c r="BS89" s="256"/>
      <c r="BT89" s="256"/>
      <c r="BU89" s="256"/>
      <c r="BV89" s="256"/>
      <c r="BW89" s="256"/>
      <c r="BX89" s="188">
        <f t="shared" si="93"/>
        <v>0</v>
      </c>
      <c r="BY89" s="188">
        <f t="shared" si="94"/>
        <v>0.20100000000000001</v>
      </c>
      <c r="BZ89" s="188">
        <f t="shared" si="95"/>
        <v>0</v>
      </c>
      <c r="CA89" s="188">
        <f t="shared" si="96"/>
        <v>0</v>
      </c>
      <c r="CB89" s="188">
        <f t="shared" si="97"/>
        <v>0</v>
      </c>
      <c r="CC89" s="188">
        <f t="shared" si="98"/>
        <v>0</v>
      </c>
      <c r="CD89" s="188">
        <f t="shared" si="99"/>
        <v>0</v>
      </c>
      <c r="CE89" s="188">
        <f t="shared" si="100"/>
        <v>0</v>
      </c>
      <c r="CF89" s="188">
        <f t="shared" si="101"/>
        <v>0</v>
      </c>
      <c r="CG89" s="188">
        <f t="shared" si="102"/>
        <v>0</v>
      </c>
      <c r="CH89" s="188">
        <f t="shared" si="103"/>
        <v>0</v>
      </c>
      <c r="CI89" s="188">
        <f t="shared" si="104"/>
        <v>0</v>
      </c>
      <c r="CJ89" s="188">
        <f t="shared" si="105"/>
        <v>0</v>
      </c>
      <c r="CK89" s="188">
        <f t="shared" si="106"/>
        <v>0</v>
      </c>
      <c r="CL89" s="256"/>
    </row>
    <row r="90" spans="1:90" x14ac:dyDescent="0.25">
      <c r="A90" s="254" t="s">
        <v>487</v>
      </c>
      <c r="B90" s="169" t="s">
        <v>892</v>
      </c>
      <c r="C90" s="170" t="s">
        <v>893</v>
      </c>
      <c r="D90" s="255">
        <v>0.20100000000000001</v>
      </c>
      <c r="E90" s="256"/>
      <c r="F90" s="255"/>
      <c r="G90" s="255"/>
      <c r="H90" s="255"/>
      <c r="I90" s="255"/>
      <c r="J90" s="255"/>
      <c r="K90" s="255"/>
      <c r="L90" s="255"/>
      <c r="M90" s="256"/>
      <c r="N90" s="256"/>
      <c r="O90" s="256"/>
      <c r="P90" s="256"/>
      <c r="Q90" s="256"/>
      <c r="R90" s="256"/>
      <c r="S90" s="256"/>
      <c r="T90" s="255"/>
      <c r="U90" s="255"/>
      <c r="V90" s="255"/>
      <c r="W90" s="255"/>
      <c r="X90" s="255"/>
      <c r="Y90" s="255"/>
      <c r="Z90" s="255"/>
      <c r="AA90" s="256"/>
      <c r="AB90" s="256"/>
      <c r="AC90" s="256"/>
      <c r="AD90" s="256"/>
      <c r="AE90" s="256"/>
      <c r="AF90" s="256"/>
      <c r="AG90" s="256"/>
      <c r="AH90" s="255"/>
      <c r="AI90" s="255"/>
      <c r="AJ90" s="255"/>
      <c r="AK90" s="255"/>
      <c r="AL90" s="255"/>
      <c r="AM90" s="255"/>
      <c r="AN90" s="255"/>
      <c r="AO90" s="256"/>
      <c r="AP90" s="256"/>
      <c r="AQ90" s="256"/>
      <c r="AR90" s="256"/>
      <c r="AS90" s="256"/>
      <c r="AT90" s="256"/>
      <c r="AU90" s="256"/>
      <c r="AV90" s="255"/>
      <c r="AW90" s="255">
        <v>0.20100000000000001</v>
      </c>
      <c r="AX90" s="255"/>
      <c r="AY90" s="255"/>
      <c r="AZ90" s="255"/>
      <c r="BA90" s="255"/>
      <c r="BB90" s="255"/>
      <c r="BC90" s="256"/>
      <c r="BD90" s="256"/>
      <c r="BE90" s="256"/>
      <c r="BF90" s="256"/>
      <c r="BG90" s="256"/>
      <c r="BH90" s="256"/>
      <c r="BI90" s="256"/>
      <c r="BJ90" s="255"/>
      <c r="BK90" s="255"/>
      <c r="BL90" s="255"/>
      <c r="BM90" s="255"/>
      <c r="BN90" s="255"/>
      <c r="BO90" s="255"/>
      <c r="BP90" s="255"/>
      <c r="BQ90" s="256"/>
      <c r="BR90" s="256"/>
      <c r="BS90" s="256"/>
      <c r="BT90" s="256"/>
      <c r="BU90" s="256"/>
      <c r="BV90" s="256"/>
      <c r="BW90" s="256"/>
      <c r="BX90" s="188">
        <f t="shared" si="93"/>
        <v>0</v>
      </c>
      <c r="BY90" s="188">
        <f t="shared" si="94"/>
        <v>0.20100000000000001</v>
      </c>
      <c r="BZ90" s="188">
        <f t="shared" si="95"/>
        <v>0</v>
      </c>
      <c r="CA90" s="188">
        <f t="shared" si="96"/>
        <v>0</v>
      </c>
      <c r="CB90" s="188">
        <f t="shared" si="97"/>
        <v>0</v>
      </c>
      <c r="CC90" s="188">
        <f t="shared" si="98"/>
        <v>0</v>
      </c>
      <c r="CD90" s="188">
        <f t="shared" si="99"/>
        <v>0</v>
      </c>
      <c r="CE90" s="188">
        <f t="shared" si="100"/>
        <v>0</v>
      </c>
      <c r="CF90" s="188">
        <f t="shared" si="101"/>
        <v>0</v>
      </c>
      <c r="CG90" s="188">
        <f t="shared" si="102"/>
        <v>0</v>
      </c>
      <c r="CH90" s="188">
        <f t="shared" si="103"/>
        <v>0</v>
      </c>
      <c r="CI90" s="188">
        <f t="shared" si="104"/>
        <v>0</v>
      </c>
      <c r="CJ90" s="188">
        <f t="shared" si="105"/>
        <v>0</v>
      </c>
      <c r="CK90" s="188">
        <f t="shared" si="106"/>
        <v>0</v>
      </c>
      <c r="CL90" s="256"/>
    </row>
    <row r="91" spans="1:90" ht="31.5" x14ac:dyDescent="0.25">
      <c r="A91" s="254" t="s">
        <v>487</v>
      </c>
      <c r="B91" s="169" t="s">
        <v>900</v>
      </c>
      <c r="C91" s="170" t="s">
        <v>901</v>
      </c>
      <c r="D91" s="255">
        <v>0.55300000000000005</v>
      </c>
      <c r="E91" s="256"/>
      <c r="F91" s="255"/>
      <c r="G91" s="255"/>
      <c r="H91" s="255"/>
      <c r="I91" s="255"/>
      <c r="J91" s="255"/>
      <c r="K91" s="255"/>
      <c r="L91" s="255"/>
      <c r="M91" s="256"/>
      <c r="N91" s="256"/>
      <c r="O91" s="256"/>
      <c r="P91" s="256"/>
      <c r="Q91" s="256"/>
      <c r="R91" s="256"/>
      <c r="S91" s="256"/>
      <c r="T91" s="255"/>
      <c r="U91" s="255"/>
      <c r="V91" s="255"/>
      <c r="W91" s="255"/>
      <c r="X91" s="255"/>
      <c r="Y91" s="255"/>
      <c r="Z91" s="255"/>
      <c r="AA91" s="256"/>
      <c r="AB91" s="256"/>
      <c r="AC91" s="256"/>
      <c r="AD91" s="256"/>
      <c r="AE91" s="256"/>
      <c r="AF91" s="256"/>
      <c r="AG91" s="256"/>
      <c r="AH91" s="255"/>
      <c r="AI91" s="255"/>
      <c r="AJ91" s="255"/>
      <c r="AK91" s="255"/>
      <c r="AL91" s="255"/>
      <c r="AM91" s="255"/>
      <c r="AN91" s="255"/>
      <c r="AO91" s="256"/>
      <c r="AP91" s="256"/>
      <c r="AQ91" s="256"/>
      <c r="AR91" s="256"/>
      <c r="AS91" s="256"/>
      <c r="AT91" s="256"/>
      <c r="AU91" s="256"/>
      <c r="AV91" s="255"/>
      <c r="AW91" s="255"/>
      <c r="AX91" s="255"/>
      <c r="AY91" s="255"/>
      <c r="AZ91" s="255"/>
      <c r="BA91" s="255"/>
      <c r="BB91" s="255"/>
      <c r="BC91" s="256"/>
      <c r="BD91" s="256"/>
      <c r="BE91" s="256"/>
      <c r="BF91" s="256"/>
      <c r="BG91" s="256"/>
      <c r="BH91" s="256"/>
      <c r="BI91" s="256"/>
      <c r="BJ91" s="255"/>
      <c r="BK91" s="255">
        <v>0.55300000000000005</v>
      </c>
      <c r="BL91" s="255"/>
      <c r="BM91" s="255"/>
      <c r="BN91" s="255"/>
      <c r="BO91" s="255"/>
      <c r="BP91" s="255"/>
      <c r="BQ91" s="256"/>
      <c r="BR91" s="256"/>
      <c r="BS91" s="256"/>
      <c r="BT91" s="256"/>
      <c r="BU91" s="256"/>
      <c r="BV91" s="256"/>
      <c r="BW91" s="256"/>
      <c r="BX91" s="188">
        <f t="shared" si="93"/>
        <v>0</v>
      </c>
      <c r="BY91" s="188">
        <f t="shared" si="94"/>
        <v>0.55300000000000005</v>
      </c>
      <c r="BZ91" s="188">
        <f t="shared" si="95"/>
        <v>0</v>
      </c>
      <c r="CA91" s="188">
        <f t="shared" si="96"/>
        <v>0</v>
      </c>
      <c r="CB91" s="188">
        <f t="shared" si="97"/>
        <v>0</v>
      </c>
      <c r="CC91" s="188">
        <f t="shared" si="98"/>
        <v>0</v>
      </c>
      <c r="CD91" s="188">
        <f t="shared" si="99"/>
        <v>0</v>
      </c>
      <c r="CE91" s="188">
        <f t="shared" si="100"/>
        <v>0</v>
      </c>
      <c r="CF91" s="188">
        <f t="shared" si="101"/>
        <v>0</v>
      </c>
      <c r="CG91" s="188">
        <f t="shared" si="102"/>
        <v>0</v>
      </c>
      <c r="CH91" s="188">
        <f t="shared" si="103"/>
        <v>0</v>
      </c>
      <c r="CI91" s="188">
        <f t="shared" si="104"/>
        <v>0</v>
      </c>
      <c r="CJ91" s="188">
        <f t="shared" si="105"/>
        <v>0</v>
      </c>
      <c r="CK91" s="188">
        <f t="shared" si="106"/>
        <v>0</v>
      </c>
      <c r="CL91" s="256"/>
    </row>
    <row r="92" spans="1:90" x14ac:dyDescent="0.25">
      <c r="A92" s="254" t="s">
        <v>487</v>
      </c>
      <c r="B92" s="169" t="s">
        <v>902</v>
      </c>
      <c r="C92" s="170" t="s">
        <v>903</v>
      </c>
      <c r="D92" s="255">
        <v>0.78300000000000003</v>
      </c>
      <c r="E92" s="256"/>
      <c r="F92" s="255"/>
      <c r="G92" s="255"/>
      <c r="H92" s="255"/>
      <c r="I92" s="255"/>
      <c r="J92" s="255"/>
      <c r="K92" s="255"/>
      <c r="L92" s="255"/>
      <c r="M92" s="256"/>
      <c r="N92" s="256"/>
      <c r="O92" s="256"/>
      <c r="P92" s="256"/>
      <c r="Q92" s="256"/>
      <c r="R92" s="256"/>
      <c r="S92" s="256"/>
      <c r="T92" s="255"/>
      <c r="U92" s="255"/>
      <c r="V92" s="255"/>
      <c r="W92" s="255"/>
      <c r="X92" s="255"/>
      <c r="Y92" s="255"/>
      <c r="Z92" s="255"/>
      <c r="AA92" s="256"/>
      <c r="AB92" s="256"/>
      <c r="AC92" s="256"/>
      <c r="AD92" s="256"/>
      <c r="AE92" s="256"/>
      <c r="AF92" s="256"/>
      <c r="AG92" s="256"/>
      <c r="AH92" s="255"/>
      <c r="AI92" s="255"/>
      <c r="AJ92" s="255"/>
      <c r="AK92" s="255"/>
      <c r="AL92" s="255"/>
      <c r="AM92" s="255"/>
      <c r="AN92" s="255"/>
      <c r="AO92" s="256"/>
      <c r="AP92" s="256"/>
      <c r="AQ92" s="256"/>
      <c r="AR92" s="256"/>
      <c r="AS92" s="256"/>
      <c r="AT92" s="256"/>
      <c r="AU92" s="256"/>
      <c r="AV92" s="255"/>
      <c r="AW92" s="255"/>
      <c r="AX92" s="255"/>
      <c r="AY92" s="255"/>
      <c r="AZ92" s="255"/>
      <c r="BA92" s="255"/>
      <c r="BB92" s="255"/>
      <c r="BC92" s="256"/>
      <c r="BD92" s="256"/>
      <c r="BE92" s="256"/>
      <c r="BF92" s="256"/>
      <c r="BG92" s="256"/>
      <c r="BH92" s="256"/>
      <c r="BI92" s="256"/>
      <c r="BJ92" s="255"/>
      <c r="BK92" s="255">
        <v>0.78300000000000003</v>
      </c>
      <c r="BL92" s="255">
        <v>0.25</v>
      </c>
      <c r="BM92" s="255"/>
      <c r="BN92" s="255"/>
      <c r="BO92" s="255"/>
      <c r="BP92" s="255"/>
      <c r="BQ92" s="256"/>
      <c r="BR92" s="256"/>
      <c r="BS92" s="256"/>
      <c r="BT92" s="256"/>
      <c r="BU92" s="256"/>
      <c r="BV92" s="256"/>
      <c r="BW92" s="256"/>
      <c r="BX92" s="188">
        <f t="shared" si="93"/>
        <v>0</v>
      </c>
      <c r="BY92" s="188">
        <f t="shared" si="94"/>
        <v>0.78300000000000003</v>
      </c>
      <c r="BZ92" s="188">
        <f t="shared" si="95"/>
        <v>0.25</v>
      </c>
      <c r="CA92" s="188">
        <f t="shared" si="96"/>
        <v>0</v>
      </c>
      <c r="CB92" s="188">
        <f t="shared" si="97"/>
        <v>0</v>
      </c>
      <c r="CC92" s="188">
        <f t="shared" si="98"/>
        <v>0</v>
      </c>
      <c r="CD92" s="188">
        <f t="shared" si="99"/>
        <v>0</v>
      </c>
      <c r="CE92" s="188">
        <f t="shared" si="100"/>
        <v>0</v>
      </c>
      <c r="CF92" s="188">
        <f t="shared" si="101"/>
        <v>0</v>
      </c>
      <c r="CG92" s="188">
        <f t="shared" si="102"/>
        <v>0</v>
      </c>
      <c r="CH92" s="188">
        <f t="shared" si="103"/>
        <v>0</v>
      </c>
      <c r="CI92" s="188">
        <f t="shared" si="104"/>
        <v>0</v>
      </c>
      <c r="CJ92" s="188">
        <f t="shared" si="105"/>
        <v>0</v>
      </c>
      <c r="CK92" s="188">
        <f t="shared" si="106"/>
        <v>0</v>
      </c>
      <c r="CL92" s="256"/>
    </row>
    <row r="93" spans="1:90" ht="31.5" x14ac:dyDescent="0.25">
      <c r="A93" s="254" t="s">
        <v>487</v>
      </c>
      <c r="B93" s="169" t="s">
        <v>904</v>
      </c>
      <c r="C93" s="170" t="s">
        <v>905</v>
      </c>
      <c r="D93" s="255">
        <v>0.55300000000000005</v>
      </c>
      <c r="E93" s="256"/>
      <c r="F93" s="255"/>
      <c r="G93" s="255"/>
      <c r="H93" s="255"/>
      <c r="I93" s="255"/>
      <c r="J93" s="255"/>
      <c r="K93" s="255"/>
      <c r="L93" s="255"/>
      <c r="M93" s="256"/>
      <c r="N93" s="256"/>
      <c r="O93" s="256"/>
      <c r="P93" s="256"/>
      <c r="Q93" s="256"/>
      <c r="R93" s="256"/>
      <c r="S93" s="256"/>
      <c r="T93" s="255"/>
      <c r="U93" s="255"/>
      <c r="V93" s="255"/>
      <c r="W93" s="255"/>
      <c r="X93" s="255"/>
      <c r="Y93" s="255"/>
      <c r="Z93" s="255"/>
      <c r="AA93" s="256"/>
      <c r="AB93" s="256"/>
      <c r="AC93" s="256"/>
      <c r="AD93" s="256"/>
      <c r="AE93" s="256"/>
      <c r="AF93" s="256"/>
      <c r="AG93" s="256"/>
      <c r="AH93" s="255"/>
      <c r="AI93" s="255"/>
      <c r="AJ93" s="255"/>
      <c r="AK93" s="255"/>
      <c r="AL93" s="255"/>
      <c r="AM93" s="255"/>
      <c r="AN93" s="255"/>
      <c r="AO93" s="256"/>
      <c r="AP93" s="256"/>
      <c r="AQ93" s="256"/>
      <c r="AR93" s="256"/>
      <c r="AS93" s="256"/>
      <c r="AT93" s="256"/>
      <c r="AU93" s="256"/>
      <c r="AV93" s="255"/>
      <c r="AW93" s="255"/>
      <c r="AX93" s="255"/>
      <c r="AY93" s="255"/>
      <c r="AZ93" s="255"/>
      <c r="BA93" s="255"/>
      <c r="BB93" s="255"/>
      <c r="BC93" s="256"/>
      <c r="BD93" s="256"/>
      <c r="BE93" s="256"/>
      <c r="BF93" s="256"/>
      <c r="BG93" s="256"/>
      <c r="BH93" s="256"/>
      <c r="BI93" s="256"/>
      <c r="BJ93" s="255"/>
      <c r="BK93" s="255">
        <v>0.55300000000000005</v>
      </c>
      <c r="BL93" s="255"/>
      <c r="BM93" s="255"/>
      <c r="BN93" s="255"/>
      <c r="BO93" s="255"/>
      <c r="BP93" s="255"/>
      <c r="BQ93" s="256"/>
      <c r="BR93" s="256"/>
      <c r="BS93" s="256"/>
      <c r="BT93" s="256"/>
      <c r="BU93" s="256"/>
      <c r="BV93" s="256"/>
      <c r="BW93" s="256"/>
      <c r="BX93" s="188">
        <f t="shared" si="93"/>
        <v>0</v>
      </c>
      <c r="BY93" s="188">
        <f t="shared" si="94"/>
        <v>0.55300000000000005</v>
      </c>
      <c r="BZ93" s="188">
        <f t="shared" si="95"/>
        <v>0</v>
      </c>
      <c r="CA93" s="188">
        <f t="shared" si="96"/>
        <v>0</v>
      </c>
      <c r="CB93" s="188">
        <f t="shared" si="97"/>
        <v>0</v>
      </c>
      <c r="CC93" s="188">
        <f t="shared" si="98"/>
        <v>0</v>
      </c>
      <c r="CD93" s="188">
        <f t="shared" si="99"/>
        <v>0</v>
      </c>
      <c r="CE93" s="188">
        <f t="shared" si="100"/>
        <v>0</v>
      </c>
      <c r="CF93" s="188">
        <f t="shared" si="101"/>
        <v>0</v>
      </c>
      <c r="CG93" s="188">
        <f t="shared" si="102"/>
        <v>0</v>
      </c>
      <c r="CH93" s="188">
        <f t="shared" si="103"/>
        <v>0</v>
      </c>
      <c r="CI93" s="188">
        <f t="shared" si="104"/>
        <v>0</v>
      </c>
      <c r="CJ93" s="188">
        <f t="shared" si="105"/>
        <v>0</v>
      </c>
      <c r="CK93" s="188">
        <f t="shared" si="106"/>
        <v>0</v>
      </c>
      <c r="CL93" s="256"/>
    </row>
    <row r="94" spans="1:90" x14ac:dyDescent="0.25">
      <c r="A94" s="254" t="s">
        <v>487</v>
      </c>
      <c r="B94" s="169" t="s">
        <v>906</v>
      </c>
      <c r="C94" s="170" t="s">
        <v>907</v>
      </c>
      <c r="D94" s="255">
        <v>0.23</v>
      </c>
      <c r="E94" s="256"/>
      <c r="F94" s="255"/>
      <c r="G94" s="255"/>
      <c r="H94" s="255"/>
      <c r="I94" s="255"/>
      <c r="J94" s="255"/>
      <c r="K94" s="255"/>
      <c r="L94" s="255"/>
      <c r="M94" s="256"/>
      <c r="N94" s="256"/>
      <c r="O94" s="256"/>
      <c r="P94" s="256"/>
      <c r="Q94" s="256"/>
      <c r="R94" s="256"/>
      <c r="S94" s="256"/>
      <c r="T94" s="255"/>
      <c r="U94" s="255"/>
      <c r="V94" s="255"/>
      <c r="W94" s="255"/>
      <c r="X94" s="255"/>
      <c r="Y94" s="255"/>
      <c r="Z94" s="255"/>
      <c r="AA94" s="256"/>
      <c r="AB94" s="256"/>
      <c r="AC94" s="256"/>
      <c r="AD94" s="256"/>
      <c r="AE94" s="256"/>
      <c r="AF94" s="256"/>
      <c r="AG94" s="256"/>
      <c r="AH94" s="255"/>
      <c r="AI94" s="255"/>
      <c r="AJ94" s="255"/>
      <c r="AK94" s="255"/>
      <c r="AL94" s="255"/>
      <c r="AM94" s="255"/>
      <c r="AN94" s="255"/>
      <c r="AO94" s="256"/>
      <c r="AP94" s="256"/>
      <c r="AQ94" s="256"/>
      <c r="AR94" s="256"/>
      <c r="AS94" s="256"/>
      <c r="AT94" s="256"/>
      <c r="AU94" s="256"/>
      <c r="AV94" s="255"/>
      <c r="AW94" s="255"/>
      <c r="AX94" s="255"/>
      <c r="AY94" s="255"/>
      <c r="AZ94" s="255"/>
      <c r="BA94" s="255"/>
      <c r="BB94" s="255"/>
      <c r="BC94" s="256"/>
      <c r="BD94" s="256"/>
      <c r="BE94" s="256"/>
      <c r="BF94" s="256"/>
      <c r="BG94" s="256"/>
      <c r="BH94" s="256"/>
      <c r="BI94" s="256"/>
      <c r="BJ94" s="255"/>
      <c r="BK94" s="255">
        <v>0.23</v>
      </c>
      <c r="BL94" s="255">
        <v>0.16</v>
      </c>
      <c r="BM94" s="255"/>
      <c r="BN94" s="255"/>
      <c r="BO94" s="255"/>
      <c r="BP94" s="255"/>
      <c r="BQ94" s="256"/>
      <c r="BR94" s="256"/>
      <c r="BS94" s="256"/>
      <c r="BT94" s="256"/>
      <c r="BU94" s="256"/>
      <c r="BV94" s="256"/>
      <c r="BW94" s="256"/>
      <c r="BX94" s="188">
        <f t="shared" si="93"/>
        <v>0</v>
      </c>
      <c r="BY94" s="188">
        <f t="shared" si="94"/>
        <v>0.23</v>
      </c>
      <c r="BZ94" s="188">
        <f t="shared" si="95"/>
        <v>0.16</v>
      </c>
      <c r="CA94" s="188">
        <f t="shared" si="96"/>
        <v>0</v>
      </c>
      <c r="CB94" s="188">
        <f t="shared" si="97"/>
        <v>0</v>
      </c>
      <c r="CC94" s="188">
        <f t="shared" si="98"/>
        <v>0</v>
      </c>
      <c r="CD94" s="188">
        <f t="shared" si="99"/>
        <v>0</v>
      </c>
      <c r="CE94" s="188">
        <f t="shared" si="100"/>
        <v>0</v>
      </c>
      <c r="CF94" s="188">
        <f t="shared" si="101"/>
        <v>0</v>
      </c>
      <c r="CG94" s="188">
        <f t="shared" si="102"/>
        <v>0</v>
      </c>
      <c r="CH94" s="188">
        <f t="shared" si="103"/>
        <v>0</v>
      </c>
      <c r="CI94" s="188">
        <f t="shared" si="104"/>
        <v>0</v>
      </c>
      <c r="CJ94" s="188">
        <f t="shared" si="105"/>
        <v>0</v>
      </c>
      <c r="CK94" s="188">
        <f t="shared" si="106"/>
        <v>0</v>
      </c>
      <c r="CL94" s="256"/>
    </row>
    <row r="95" spans="1:90" x14ac:dyDescent="0.25">
      <c r="A95" s="254" t="s">
        <v>487</v>
      </c>
      <c r="B95" s="169" t="s">
        <v>908</v>
      </c>
      <c r="C95" s="170" t="s">
        <v>909</v>
      </c>
      <c r="D95" s="255">
        <v>0.29399999999999998</v>
      </c>
      <c r="E95" s="256"/>
      <c r="F95" s="255"/>
      <c r="G95" s="255"/>
      <c r="H95" s="255"/>
      <c r="I95" s="255"/>
      <c r="J95" s="255"/>
      <c r="K95" s="255"/>
      <c r="L95" s="255"/>
      <c r="M95" s="256"/>
      <c r="N95" s="256"/>
      <c r="O95" s="256"/>
      <c r="P95" s="256"/>
      <c r="Q95" s="256"/>
      <c r="R95" s="256"/>
      <c r="S95" s="256"/>
      <c r="T95" s="255"/>
      <c r="U95" s="255"/>
      <c r="V95" s="255"/>
      <c r="W95" s="255"/>
      <c r="X95" s="255"/>
      <c r="Y95" s="255"/>
      <c r="Z95" s="255"/>
      <c r="AA95" s="256"/>
      <c r="AB95" s="256"/>
      <c r="AC95" s="256"/>
      <c r="AD95" s="256"/>
      <c r="AE95" s="256"/>
      <c r="AF95" s="256"/>
      <c r="AG95" s="256"/>
      <c r="AH95" s="255"/>
      <c r="AI95" s="255"/>
      <c r="AJ95" s="255"/>
      <c r="AK95" s="255"/>
      <c r="AL95" s="255"/>
      <c r="AM95" s="255"/>
      <c r="AN95" s="255"/>
      <c r="AO95" s="256"/>
      <c r="AP95" s="256"/>
      <c r="AQ95" s="256"/>
      <c r="AR95" s="256"/>
      <c r="AS95" s="256"/>
      <c r="AT95" s="256"/>
      <c r="AU95" s="256"/>
      <c r="AV95" s="255"/>
      <c r="AW95" s="255"/>
      <c r="AX95" s="255"/>
      <c r="AY95" s="255"/>
      <c r="AZ95" s="255"/>
      <c r="BA95" s="255"/>
      <c r="BB95" s="255"/>
      <c r="BC95" s="256"/>
      <c r="BD95" s="256"/>
      <c r="BE95" s="256"/>
      <c r="BF95" s="256"/>
      <c r="BG95" s="256"/>
      <c r="BH95" s="256"/>
      <c r="BI95" s="256"/>
      <c r="BJ95" s="255"/>
      <c r="BK95" s="255">
        <v>0.29399999999999998</v>
      </c>
      <c r="BL95" s="255">
        <v>0.25</v>
      </c>
      <c r="BM95" s="255"/>
      <c r="BN95" s="255"/>
      <c r="BO95" s="255"/>
      <c r="BP95" s="255"/>
      <c r="BQ95" s="256"/>
      <c r="BR95" s="256"/>
      <c r="BS95" s="256"/>
      <c r="BT95" s="256"/>
      <c r="BU95" s="256"/>
      <c r="BV95" s="256"/>
      <c r="BW95" s="256"/>
      <c r="BX95" s="188">
        <f t="shared" si="93"/>
        <v>0</v>
      </c>
      <c r="BY95" s="188">
        <f t="shared" si="94"/>
        <v>0.29399999999999998</v>
      </c>
      <c r="BZ95" s="188">
        <f t="shared" si="95"/>
        <v>0.25</v>
      </c>
      <c r="CA95" s="188">
        <f t="shared" si="96"/>
        <v>0</v>
      </c>
      <c r="CB95" s="188">
        <f t="shared" si="97"/>
        <v>0</v>
      </c>
      <c r="CC95" s="188">
        <f t="shared" si="98"/>
        <v>0</v>
      </c>
      <c r="CD95" s="188">
        <f t="shared" si="99"/>
        <v>0</v>
      </c>
      <c r="CE95" s="188">
        <f t="shared" si="100"/>
        <v>0</v>
      </c>
      <c r="CF95" s="188">
        <f t="shared" si="101"/>
        <v>0</v>
      </c>
      <c r="CG95" s="188">
        <f t="shared" si="102"/>
        <v>0</v>
      </c>
      <c r="CH95" s="188">
        <f t="shared" si="103"/>
        <v>0</v>
      </c>
      <c r="CI95" s="188">
        <f t="shared" si="104"/>
        <v>0</v>
      </c>
      <c r="CJ95" s="188">
        <f t="shared" si="105"/>
        <v>0</v>
      </c>
      <c r="CK95" s="188">
        <f t="shared" si="106"/>
        <v>0</v>
      </c>
      <c r="CL95" s="256"/>
    </row>
    <row r="96" spans="1:90" x14ac:dyDescent="0.25">
      <c r="A96" s="254" t="s">
        <v>487</v>
      </c>
      <c r="B96" s="169" t="s">
        <v>910</v>
      </c>
      <c r="C96" s="170" t="s">
        <v>911</v>
      </c>
      <c r="D96" s="255">
        <v>0.29499999999999998</v>
      </c>
      <c r="E96" s="256"/>
      <c r="F96" s="255"/>
      <c r="G96" s="255"/>
      <c r="H96" s="255"/>
      <c r="I96" s="255"/>
      <c r="J96" s="255"/>
      <c r="K96" s="255"/>
      <c r="L96" s="255"/>
      <c r="M96" s="256"/>
      <c r="N96" s="256"/>
      <c r="O96" s="256"/>
      <c r="P96" s="256"/>
      <c r="Q96" s="256"/>
      <c r="R96" s="256"/>
      <c r="S96" s="256"/>
      <c r="T96" s="255"/>
      <c r="U96" s="255"/>
      <c r="V96" s="255"/>
      <c r="W96" s="255"/>
      <c r="X96" s="255"/>
      <c r="Y96" s="255"/>
      <c r="Z96" s="255"/>
      <c r="AA96" s="256"/>
      <c r="AB96" s="256"/>
      <c r="AC96" s="256"/>
      <c r="AD96" s="256"/>
      <c r="AE96" s="256"/>
      <c r="AF96" s="256"/>
      <c r="AG96" s="256"/>
      <c r="AH96" s="255"/>
      <c r="AI96" s="255"/>
      <c r="AJ96" s="255"/>
      <c r="AK96" s="255"/>
      <c r="AL96" s="255"/>
      <c r="AM96" s="255"/>
      <c r="AN96" s="255"/>
      <c r="AO96" s="256"/>
      <c r="AP96" s="256"/>
      <c r="AQ96" s="256"/>
      <c r="AR96" s="256"/>
      <c r="AS96" s="256"/>
      <c r="AT96" s="256"/>
      <c r="AU96" s="256"/>
      <c r="AV96" s="255"/>
      <c r="AW96" s="255"/>
      <c r="AX96" s="255"/>
      <c r="AY96" s="255"/>
      <c r="AZ96" s="255"/>
      <c r="BA96" s="255"/>
      <c r="BB96" s="255"/>
      <c r="BC96" s="256"/>
      <c r="BD96" s="256"/>
      <c r="BE96" s="256"/>
      <c r="BF96" s="256"/>
      <c r="BG96" s="256"/>
      <c r="BH96" s="256"/>
      <c r="BI96" s="256"/>
      <c r="BJ96" s="255"/>
      <c r="BK96" s="255">
        <v>0.29499999999999998</v>
      </c>
      <c r="BL96" s="255">
        <v>0.25</v>
      </c>
      <c r="BM96" s="255"/>
      <c r="BN96" s="255"/>
      <c r="BO96" s="255"/>
      <c r="BP96" s="255"/>
      <c r="BQ96" s="256"/>
      <c r="BR96" s="256"/>
      <c r="BS96" s="256"/>
      <c r="BT96" s="256"/>
      <c r="BU96" s="256"/>
      <c r="BV96" s="256"/>
      <c r="BW96" s="256"/>
      <c r="BX96" s="188">
        <f t="shared" si="93"/>
        <v>0</v>
      </c>
      <c r="BY96" s="188">
        <f t="shared" si="94"/>
        <v>0.29499999999999998</v>
      </c>
      <c r="BZ96" s="188">
        <f t="shared" si="95"/>
        <v>0.25</v>
      </c>
      <c r="CA96" s="188">
        <f t="shared" si="96"/>
        <v>0</v>
      </c>
      <c r="CB96" s="188">
        <f t="shared" si="97"/>
        <v>0</v>
      </c>
      <c r="CC96" s="188">
        <f t="shared" si="98"/>
        <v>0</v>
      </c>
      <c r="CD96" s="188">
        <f t="shared" si="99"/>
        <v>0</v>
      </c>
      <c r="CE96" s="188">
        <f t="shared" si="100"/>
        <v>0</v>
      </c>
      <c r="CF96" s="188">
        <f t="shared" si="101"/>
        <v>0</v>
      </c>
      <c r="CG96" s="188">
        <f t="shared" si="102"/>
        <v>0</v>
      </c>
      <c r="CH96" s="188">
        <f t="shared" si="103"/>
        <v>0</v>
      </c>
      <c r="CI96" s="188">
        <f t="shared" si="104"/>
        <v>0</v>
      </c>
      <c r="CJ96" s="188">
        <f t="shared" si="105"/>
        <v>0</v>
      </c>
      <c r="CK96" s="188">
        <f t="shared" si="106"/>
        <v>0</v>
      </c>
      <c r="CL96" s="256"/>
    </row>
    <row r="97" spans="1:90" ht="63" x14ac:dyDescent="0.25">
      <c r="A97" s="236" t="s">
        <v>486</v>
      </c>
      <c r="B97" s="195" t="s">
        <v>730</v>
      </c>
      <c r="C97" s="168"/>
      <c r="D97" s="180" t="s">
        <v>440</v>
      </c>
      <c r="E97" s="180" t="s">
        <v>440</v>
      </c>
      <c r="F97" s="180" t="s">
        <v>440</v>
      </c>
      <c r="G97" s="180" t="s">
        <v>440</v>
      </c>
      <c r="H97" s="180" t="s">
        <v>440</v>
      </c>
      <c r="I97" s="180" t="s">
        <v>440</v>
      </c>
      <c r="J97" s="180" t="s">
        <v>440</v>
      </c>
      <c r="K97" s="180" t="s">
        <v>440</v>
      </c>
      <c r="L97" s="180" t="s">
        <v>440</v>
      </c>
      <c r="M97" s="180" t="s">
        <v>440</v>
      </c>
      <c r="N97" s="180" t="s">
        <v>440</v>
      </c>
      <c r="O97" s="180" t="s">
        <v>440</v>
      </c>
      <c r="P97" s="180" t="s">
        <v>440</v>
      </c>
      <c r="Q97" s="180" t="s">
        <v>440</v>
      </c>
      <c r="R97" s="180" t="s">
        <v>440</v>
      </c>
      <c r="S97" s="180" t="s">
        <v>440</v>
      </c>
      <c r="T97" s="180" t="s">
        <v>440</v>
      </c>
      <c r="U97" s="180" t="s">
        <v>440</v>
      </c>
      <c r="V97" s="180" t="s">
        <v>440</v>
      </c>
      <c r="W97" s="180" t="s">
        <v>440</v>
      </c>
      <c r="X97" s="180" t="s">
        <v>440</v>
      </c>
      <c r="Y97" s="180" t="s">
        <v>440</v>
      </c>
      <c r="Z97" s="180" t="s">
        <v>440</v>
      </c>
      <c r="AA97" s="180" t="s">
        <v>440</v>
      </c>
      <c r="AB97" s="180" t="s">
        <v>440</v>
      </c>
      <c r="AC97" s="180" t="s">
        <v>440</v>
      </c>
      <c r="AD97" s="180" t="s">
        <v>440</v>
      </c>
      <c r="AE97" s="180" t="s">
        <v>440</v>
      </c>
      <c r="AF97" s="180" t="s">
        <v>440</v>
      </c>
      <c r="AG97" s="180" t="s">
        <v>440</v>
      </c>
      <c r="AH97" s="180" t="s">
        <v>440</v>
      </c>
      <c r="AI97" s="180" t="s">
        <v>440</v>
      </c>
      <c r="AJ97" s="180" t="s">
        <v>440</v>
      </c>
      <c r="AK97" s="180" t="s">
        <v>440</v>
      </c>
      <c r="AL97" s="180" t="s">
        <v>440</v>
      </c>
      <c r="AM97" s="180" t="s">
        <v>440</v>
      </c>
      <c r="AN97" s="180" t="s">
        <v>440</v>
      </c>
      <c r="AO97" s="180" t="s">
        <v>440</v>
      </c>
      <c r="AP97" s="180" t="s">
        <v>440</v>
      </c>
      <c r="AQ97" s="180" t="s">
        <v>440</v>
      </c>
      <c r="AR97" s="180" t="s">
        <v>440</v>
      </c>
      <c r="AS97" s="180" t="s">
        <v>440</v>
      </c>
      <c r="AT97" s="180" t="s">
        <v>440</v>
      </c>
      <c r="AU97" s="180" t="s">
        <v>440</v>
      </c>
      <c r="AV97" s="180" t="s">
        <v>440</v>
      </c>
      <c r="AW97" s="180" t="s">
        <v>440</v>
      </c>
      <c r="AX97" s="180" t="s">
        <v>440</v>
      </c>
      <c r="AY97" s="180" t="s">
        <v>440</v>
      </c>
      <c r="AZ97" s="180" t="s">
        <v>440</v>
      </c>
      <c r="BA97" s="180" t="s">
        <v>440</v>
      </c>
      <c r="BB97" s="180" t="s">
        <v>440</v>
      </c>
      <c r="BC97" s="180" t="s">
        <v>440</v>
      </c>
      <c r="BD97" s="180" t="s">
        <v>440</v>
      </c>
      <c r="BE97" s="180" t="s">
        <v>440</v>
      </c>
      <c r="BF97" s="180" t="s">
        <v>440</v>
      </c>
      <c r="BG97" s="180" t="s">
        <v>440</v>
      </c>
      <c r="BH97" s="180" t="s">
        <v>440</v>
      </c>
      <c r="BI97" s="180" t="s">
        <v>440</v>
      </c>
      <c r="BJ97" s="180" t="s">
        <v>440</v>
      </c>
      <c r="BK97" s="180" t="s">
        <v>440</v>
      </c>
      <c r="BL97" s="180" t="s">
        <v>440</v>
      </c>
      <c r="BM97" s="180" t="s">
        <v>440</v>
      </c>
      <c r="BN97" s="180" t="s">
        <v>440</v>
      </c>
      <c r="BO97" s="180" t="s">
        <v>440</v>
      </c>
      <c r="BP97" s="180" t="s">
        <v>440</v>
      </c>
      <c r="BQ97" s="180" t="s">
        <v>440</v>
      </c>
      <c r="BR97" s="180" t="s">
        <v>440</v>
      </c>
      <c r="BS97" s="180" t="s">
        <v>440</v>
      </c>
      <c r="BT97" s="180" t="s">
        <v>440</v>
      </c>
      <c r="BU97" s="180" t="s">
        <v>440</v>
      </c>
      <c r="BV97" s="180" t="s">
        <v>440</v>
      </c>
      <c r="BW97" s="180" t="s">
        <v>440</v>
      </c>
      <c r="BX97" s="180" t="s">
        <v>440</v>
      </c>
      <c r="BY97" s="180" t="s">
        <v>440</v>
      </c>
      <c r="BZ97" s="180" t="s">
        <v>440</v>
      </c>
      <c r="CA97" s="180" t="s">
        <v>440</v>
      </c>
      <c r="CB97" s="180" t="s">
        <v>440</v>
      </c>
      <c r="CC97" s="180" t="s">
        <v>440</v>
      </c>
      <c r="CD97" s="180" t="s">
        <v>440</v>
      </c>
      <c r="CE97" s="180" t="s">
        <v>440</v>
      </c>
      <c r="CF97" s="180" t="s">
        <v>440</v>
      </c>
      <c r="CG97" s="180" t="s">
        <v>440</v>
      </c>
      <c r="CH97" s="180" t="s">
        <v>440</v>
      </c>
      <c r="CI97" s="180" t="s">
        <v>440</v>
      </c>
      <c r="CJ97" s="180" t="s">
        <v>440</v>
      </c>
      <c r="CK97" s="180" t="s">
        <v>440</v>
      </c>
      <c r="CL97" s="256"/>
    </row>
    <row r="98" spans="1:90" ht="47.25" x14ac:dyDescent="0.25">
      <c r="A98" s="236" t="s">
        <v>483</v>
      </c>
      <c r="B98" s="195" t="s">
        <v>731</v>
      </c>
      <c r="C98" s="168"/>
      <c r="D98" s="253">
        <f t="shared" ref="D98:E98" si="107">IF(AND(D99="нд",D99=D130),"нд",SUMIF(D99,"&gt;0",D99)+SUMIF(D130,"&gt;0",D130))</f>
        <v>29.445000000000004</v>
      </c>
      <c r="E98" s="253" t="str">
        <f t="shared" si="107"/>
        <v>нд</v>
      </c>
      <c r="F98" s="253" t="str">
        <f t="shared" ref="F98:S98" si="108">IF(AND(F99="нд",F99=F130),"нд",SUMIF(F99,"&gt;0",F99)+SUMIF(F130,"&gt;0",F130))</f>
        <v>нд</v>
      </c>
      <c r="G98" s="253">
        <f t="shared" si="108"/>
        <v>1.8089999999999999</v>
      </c>
      <c r="H98" s="253" t="str">
        <f t="shared" si="108"/>
        <v>нд</v>
      </c>
      <c r="I98" s="253" t="str">
        <f t="shared" si="108"/>
        <v>нд</v>
      </c>
      <c r="J98" s="253">
        <f t="shared" si="108"/>
        <v>2.58</v>
      </c>
      <c r="K98" s="253" t="str">
        <f t="shared" si="108"/>
        <v>нд</v>
      </c>
      <c r="L98" s="253" t="str">
        <f t="shared" si="108"/>
        <v>нд</v>
      </c>
      <c r="M98" s="253" t="str">
        <f t="shared" si="108"/>
        <v>нд</v>
      </c>
      <c r="N98" s="253" t="str">
        <f t="shared" si="108"/>
        <v>нд</v>
      </c>
      <c r="O98" s="253" t="str">
        <f t="shared" si="108"/>
        <v>нд</v>
      </c>
      <c r="P98" s="253" t="str">
        <f t="shared" si="108"/>
        <v>нд</v>
      </c>
      <c r="Q98" s="253" t="str">
        <f t="shared" si="108"/>
        <v>нд</v>
      </c>
      <c r="R98" s="253" t="str">
        <f t="shared" si="108"/>
        <v>нд</v>
      </c>
      <c r="S98" s="253" t="str">
        <f t="shared" si="108"/>
        <v>нд</v>
      </c>
      <c r="T98" s="253" t="str">
        <f t="shared" ref="T98:AG98" si="109">IF(AND(T99="нд",T99=T130),"нд",SUMIF(T99,"&gt;0",T99)+SUMIF(T130,"&gt;0",T130))</f>
        <v>нд</v>
      </c>
      <c r="U98" s="253">
        <f t="shared" si="109"/>
        <v>1.573</v>
      </c>
      <c r="V98" s="253" t="str">
        <f t="shared" si="109"/>
        <v>нд</v>
      </c>
      <c r="W98" s="253" t="str">
        <f t="shared" si="109"/>
        <v>нд</v>
      </c>
      <c r="X98" s="253">
        <f t="shared" si="109"/>
        <v>2.0099999999999998</v>
      </c>
      <c r="Y98" s="253" t="str">
        <f t="shared" si="109"/>
        <v>нд</v>
      </c>
      <c r="Z98" s="253" t="str">
        <f t="shared" si="109"/>
        <v>нд</v>
      </c>
      <c r="AA98" s="253" t="str">
        <f t="shared" si="109"/>
        <v>нд</v>
      </c>
      <c r="AB98" s="253" t="str">
        <f t="shared" si="109"/>
        <v>нд</v>
      </c>
      <c r="AC98" s="253" t="str">
        <f t="shared" si="109"/>
        <v>нд</v>
      </c>
      <c r="AD98" s="253" t="str">
        <f t="shared" si="109"/>
        <v>нд</v>
      </c>
      <c r="AE98" s="253" t="str">
        <f t="shared" si="109"/>
        <v>нд</v>
      </c>
      <c r="AF98" s="253" t="str">
        <f t="shared" si="109"/>
        <v>нд</v>
      </c>
      <c r="AG98" s="253" t="str">
        <f t="shared" si="109"/>
        <v>нд</v>
      </c>
      <c r="AH98" s="253" t="str">
        <f t="shared" ref="AH98:AU98" si="110">IF(AND(AH99="нд",AH99=AH130),"нд",SUMIF(AH99,"&gt;0",AH99)+SUMIF(AH130,"&gt;0",AH130))</f>
        <v>нд</v>
      </c>
      <c r="AI98" s="253">
        <f t="shared" si="110"/>
        <v>8.6029999999999998</v>
      </c>
      <c r="AJ98" s="253" t="str">
        <f t="shared" si="110"/>
        <v>нд</v>
      </c>
      <c r="AK98" s="253" t="str">
        <f t="shared" si="110"/>
        <v>нд</v>
      </c>
      <c r="AL98" s="253">
        <f t="shared" si="110"/>
        <v>10.48</v>
      </c>
      <c r="AM98" s="253" t="str">
        <f t="shared" si="110"/>
        <v>нд</v>
      </c>
      <c r="AN98" s="253" t="str">
        <f t="shared" si="110"/>
        <v>нд</v>
      </c>
      <c r="AO98" s="253" t="str">
        <f t="shared" si="110"/>
        <v>нд</v>
      </c>
      <c r="AP98" s="253" t="str">
        <f t="shared" si="110"/>
        <v>нд</v>
      </c>
      <c r="AQ98" s="253" t="str">
        <f t="shared" si="110"/>
        <v>нд</v>
      </c>
      <c r="AR98" s="253" t="str">
        <f t="shared" si="110"/>
        <v>нд</v>
      </c>
      <c r="AS98" s="253" t="str">
        <f t="shared" si="110"/>
        <v>нд</v>
      </c>
      <c r="AT98" s="253" t="str">
        <f t="shared" si="110"/>
        <v>нд</v>
      </c>
      <c r="AU98" s="253" t="str">
        <f t="shared" si="110"/>
        <v>нд</v>
      </c>
      <c r="AV98" s="253" t="str">
        <f t="shared" ref="AV98:BI98" si="111">IF(AND(AV99="нд",AV99=AV130),"нд",SUMIF(AV99,"&gt;0",AV99)+SUMIF(AV130,"&gt;0",AV130))</f>
        <v>нд</v>
      </c>
      <c r="AW98" s="253">
        <f t="shared" si="111"/>
        <v>9.1820000000000004</v>
      </c>
      <c r="AX98" s="253" t="str">
        <f t="shared" si="111"/>
        <v>нд</v>
      </c>
      <c r="AY98" s="253" t="str">
        <f t="shared" si="111"/>
        <v>нд</v>
      </c>
      <c r="AZ98" s="253">
        <f t="shared" si="111"/>
        <v>4.5</v>
      </c>
      <c r="BA98" s="253" t="str">
        <f t="shared" si="111"/>
        <v>нд</v>
      </c>
      <c r="BB98" s="253" t="str">
        <f t="shared" si="111"/>
        <v>нд</v>
      </c>
      <c r="BC98" s="253" t="str">
        <f t="shared" si="111"/>
        <v>нд</v>
      </c>
      <c r="BD98" s="253" t="str">
        <f t="shared" si="111"/>
        <v>нд</v>
      </c>
      <c r="BE98" s="253" t="str">
        <f t="shared" si="111"/>
        <v>нд</v>
      </c>
      <c r="BF98" s="253" t="str">
        <f t="shared" si="111"/>
        <v>нд</v>
      </c>
      <c r="BG98" s="253" t="str">
        <f t="shared" si="111"/>
        <v>нд</v>
      </c>
      <c r="BH98" s="253" t="str">
        <f t="shared" si="111"/>
        <v>нд</v>
      </c>
      <c r="BI98" s="253" t="str">
        <f t="shared" si="111"/>
        <v>нд</v>
      </c>
      <c r="BJ98" s="253" t="str">
        <f t="shared" ref="BJ98:BW98" si="112">IF(AND(BJ99="нд",BJ99=BJ130),"нд",SUMIF(BJ99,"&gt;0",BJ99)+SUMIF(BJ130,"&gt;0",BJ130))</f>
        <v>нд</v>
      </c>
      <c r="BK98" s="253">
        <f t="shared" si="112"/>
        <v>8.2780000000000005</v>
      </c>
      <c r="BL98" s="253" t="str">
        <f t="shared" si="112"/>
        <v>нд</v>
      </c>
      <c r="BM98" s="253" t="str">
        <f t="shared" si="112"/>
        <v>нд</v>
      </c>
      <c r="BN98" s="253">
        <f t="shared" si="112"/>
        <v>12.99</v>
      </c>
      <c r="BO98" s="253" t="str">
        <f t="shared" si="112"/>
        <v>нд</v>
      </c>
      <c r="BP98" s="253" t="str">
        <f t="shared" si="112"/>
        <v>нд</v>
      </c>
      <c r="BQ98" s="253" t="str">
        <f t="shared" si="112"/>
        <v>нд</v>
      </c>
      <c r="BR98" s="253" t="str">
        <f t="shared" si="112"/>
        <v>нд</v>
      </c>
      <c r="BS98" s="253" t="str">
        <f t="shared" si="112"/>
        <v>нд</v>
      </c>
      <c r="BT98" s="253" t="str">
        <f t="shared" si="112"/>
        <v>нд</v>
      </c>
      <c r="BU98" s="253" t="str">
        <f t="shared" si="112"/>
        <v>нд</v>
      </c>
      <c r="BV98" s="253" t="str">
        <f t="shared" si="112"/>
        <v>нд</v>
      </c>
      <c r="BW98" s="253" t="str">
        <f t="shared" si="112"/>
        <v>нд</v>
      </c>
      <c r="BX98" s="253">
        <f t="shared" ref="BX98:CK98" si="113">IF(AND(BX99="нд",BX99=BX130),"нд",SUMIF(BX99,"&gt;0",BX99)+SUMIF(BX130,"&gt;0",BX130))</f>
        <v>0</v>
      </c>
      <c r="BY98" s="253">
        <f t="shared" si="113"/>
        <v>29.445000000000004</v>
      </c>
      <c r="BZ98" s="253">
        <f t="shared" si="113"/>
        <v>0</v>
      </c>
      <c r="CA98" s="253">
        <f t="shared" si="113"/>
        <v>0</v>
      </c>
      <c r="CB98" s="253">
        <f t="shared" si="113"/>
        <v>32.56</v>
      </c>
      <c r="CC98" s="253">
        <f t="shared" si="113"/>
        <v>0</v>
      </c>
      <c r="CD98" s="253">
        <f t="shared" si="113"/>
        <v>0</v>
      </c>
      <c r="CE98" s="253">
        <f t="shared" si="113"/>
        <v>0</v>
      </c>
      <c r="CF98" s="253">
        <f t="shared" si="113"/>
        <v>0</v>
      </c>
      <c r="CG98" s="253">
        <f t="shared" si="113"/>
        <v>0</v>
      </c>
      <c r="CH98" s="253">
        <f t="shared" si="113"/>
        <v>0</v>
      </c>
      <c r="CI98" s="253">
        <f t="shared" si="113"/>
        <v>0</v>
      </c>
      <c r="CJ98" s="253">
        <f t="shared" si="113"/>
        <v>0</v>
      </c>
      <c r="CK98" s="253">
        <f t="shared" si="113"/>
        <v>0</v>
      </c>
      <c r="CL98" s="256"/>
    </row>
    <row r="99" spans="1:90" ht="31.5" x14ac:dyDescent="0.25">
      <c r="A99" s="236" t="s">
        <v>481</v>
      </c>
      <c r="B99" s="195" t="s">
        <v>732</v>
      </c>
      <c r="C99" s="168"/>
      <c r="D99" s="253">
        <f t="shared" ref="D99:E99" si="114">IF((COUNTIF(D100:D129,"нд"))=(COUNTA(D100:D129)),"нд",SUMIF(D100:D129,"&gt;0",D100:D129))</f>
        <v>29.445000000000004</v>
      </c>
      <c r="E99" s="253" t="str">
        <f t="shared" si="114"/>
        <v>нд</v>
      </c>
      <c r="F99" s="253" t="str">
        <f t="shared" ref="F99:S99" si="115">IF((COUNTIF(F100:F129,"нд"))=(COUNTA(F100:F129)),"нд",SUMIF(F100:F129,"&gt;0",F100:F129))</f>
        <v>нд</v>
      </c>
      <c r="G99" s="253">
        <f t="shared" si="115"/>
        <v>1.8089999999999999</v>
      </c>
      <c r="H99" s="253" t="str">
        <f t="shared" si="115"/>
        <v>нд</v>
      </c>
      <c r="I99" s="253" t="str">
        <f t="shared" si="115"/>
        <v>нд</v>
      </c>
      <c r="J99" s="253">
        <f t="shared" si="115"/>
        <v>2.58</v>
      </c>
      <c r="K99" s="253" t="str">
        <f t="shared" si="115"/>
        <v>нд</v>
      </c>
      <c r="L99" s="253" t="str">
        <f t="shared" si="115"/>
        <v>нд</v>
      </c>
      <c r="M99" s="253" t="str">
        <f t="shared" si="115"/>
        <v>нд</v>
      </c>
      <c r="N99" s="253" t="str">
        <f t="shared" si="115"/>
        <v>нд</v>
      </c>
      <c r="O99" s="253" t="str">
        <f t="shared" si="115"/>
        <v>нд</v>
      </c>
      <c r="P99" s="253" t="str">
        <f t="shared" si="115"/>
        <v>нд</v>
      </c>
      <c r="Q99" s="253" t="str">
        <f t="shared" si="115"/>
        <v>нд</v>
      </c>
      <c r="R99" s="253" t="str">
        <f t="shared" si="115"/>
        <v>нд</v>
      </c>
      <c r="S99" s="253" t="str">
        <f t="shared" si="115"/>
        <v>нд</v>
      </c>
      <c r="T99" s="253" t="str">
        <f t="shared" ref="T99:AG99" si="116">IF((COUNTIF(T100:T129,"нд"))=(COUNTA(T100:T129)),"нд",SUMIF(T100:T129,"&gt;0",T100:T129))</f>
        <v>нд</v>
      </c>
      <c r="U99" s="253">
        <f t="shared" si="116"/>
        <v>1.573</v>
      </c>
      <c r="V99" s="253" t="str">
        <f t="shared" si="116"/>
        <v>нд</v>
      </c>
      <c r="W99" s="253" t="str">
        <f t="shared" si="116"/>
        <v>нд</v>
      </c>
      <c r="X99" s="253">
        <f t="shared" si="116"/>
        <v>2.0099999999999998</v>
      </c>
      <c r="Y99" s="253" t="str">
        <f t="shared" si="116"/>
        <v>нд</v>
      </c>
      <c r="Z99" s="253" t="str">
        <f t="shared" si="116"/>
        <v>нд</v>
      </c>
      <c r="AA99" s="253" t="str">
        <f t="shared" si="116"/>
        <v>нд</v>
      </c>
      <c r="AB99" s="253" t="str">
        <f t="shared" si="116"/>
        <v>нд</v>
      </c>
      <c r="AC99" s="253" t="str">
        <f t="shared" si="116"/>
        <v>нд</v>
      </c>
      <c r="AD99" s="253" t="str">
        <f t="shared" si="116"/>
        <v>нд</v>
      </c>
      <c r="AE99" s="253" t="str">
        <f t="shared" si="116"/>
        <v>нд</v>
      </c>
      <c r="AF99" s="253" t="str">
        <f t="shared" si="116"/>
        <v>нд</v>
      </c>
      <c r="AG99" s="253" t="str">
        <f t="shared" si="116"/>
        <v>нд</v>
      </c>
      <c r="AH99" s="253" t="str">
        <f t="shared" ref="AH99:AU99" si="117">IF((COUNTIF(AH100:AH129,"нд"))=(COUNTA(AH100:AH129)),"нд",SUMIF(AH100:AH129,"&gt;0",AH100:AH129))</f>
        <v>нд</v>
      </c>
      <c r="AI99" s="253">
        <f t="shared" si="117"/>
        <v>8.6029999999999998</v>
      </c>
      <c r="AJ99" s="253" t="str">
        <f t="shared" si="117"/>
        <v>нд</v>
      </c>
      <c r="AK99" s="253" t="str">
        <f t="shared" si="117"/>
        <v>нд</v>
      </c>
      <c r="AL99" s="253">
        <f t="shared" si="117"/>
        <v>10.48</v>
      </c>
      <c r="AM99" s="253" t="str">
        <f t="shared" si="117"/>
        <v>нд</v>
      </c>
      <c r="AN99" s="253" t="str">
        <f t="shared" si="117"/>
        <v>нд</v>
      </c>
      <c r="AO99" s="253" t="str">
        <f t="shared" si="117"/>
        <v>нд</v>
      </c>
      <c r="AP99" s="253" t="str">
        <f t="shared" si="117"/>
        <v>нд</v>
      </c>
      <c r="AQ99" s="253" t="str">
        <f t="shared" si="117"/>
        <v>нд</v>
      </c>
      <c r="AR99" s="253" t="str">
        <f t="shared" si="117"/>
        <v>нд</v>
      </c>
      <c r="AS99" s="253" t="str">
        <f t="shared" si="117"/>
        <v>нд</v>
      </c>
      <c r="AT99" s="253" t="str">
        <f t="shared" si="117"/>
        <v>нд</v>
      </c>
      <c r="AU99" s="253" t="str">
        <f t="shared" si="117"/>
        <v>нд</v>
      </c>
      <c r="AV99" s="253" t="str">
        <f t="shared" ref="AV99:BI99" si="118">IF((COUNTIF(AV100:AV129,"нд"))=(COUNTA(AV100:AV129)),"нд",SUMIF(AV100:AV129,"&gt;0",AV100:AV129))</f>
        <v>нд</v>
      </c>
      <c r="AW99" s="253">
        <f t="shared" si="118"/>
        <v>9.1820000000000004</v>
      </c>
      <c r="AX99" s="253" t="str">
        <f t="shared" si="118"/>
        <v>нд</v>
      </c>
      <c r="AY99" s="253" t="str">
        <f t="shared" si="118"/>
        <v>нд</v>
      </c>
      <c r="AZ99" s="253">
        <f t="shared" si="118"/>
        <v>4.5</v>
      </c>
      <c r="BA99" s="253" t="str">
        <f t="shared" si="118"/>
        <v>нд</v>
      </c>
      <c r="BB99" s="253" t="str">
        <f t="shared" si="118"/>
        <v>нд</v>
      </c>
      <c r="BC99" s="253" t="str">
        <f t="shared" si="118"/>
        <v>нд</v>
      </c>
      <c r="BD99" s="253" t="str">
        <f t="shared" si="118"/>
        <v>нд</v>
      </c>
      <c r="BE99" s="253" t="str">
        <f t="shared" si="118"/>
        <v>нд</v>
      </c>
      <c r="BF99" s="253" t="str">
        <f t="shared" si="118"/>
        <v>нд</v>
      </c>
      <c r="BG99" s="253" t="str">
        <f t="shared" si="118"/>
        <v>нд</v>
      </c>
      <c r="BH99" s="253" t="str">
        <f t="shared" si="118"/>
        <v>нд</v>
      </c>
      <c r="BI99" s="253" t="str">
        <f t="shared" si="118"/>
        <v>нд</v>
      </c>
      <c r="BJ99" s="253" t="str">
        <f t="shared" ref="BJ99:BW99" si="119">IF((COUNTIF(BJ100:BJ129,"нд"))=(COUNTA(BJ100:BJ129)),"нд",SUMIF(BJ100:BJ129,"&gt;0",BJ100:BJ129))</f>
        <v>нд</v>
      </c>
      <c r="BK99" s="253">
        <f t="shared" si="119"/>
        <v>8.2780000000000005</v>
      </c>
      <c r="BL99" s="253" t="str">
        <f t="shared" si="119"/>
        <v>нд</v>
      </c>
      <c r="BM99" s="253" t="str">
        <f t="shared" si="119"/>
        <v>нд</v>
      </c>
      <c r="BN99" s="253">
        <f t="shared" si="119"/>
        <v>12.99</v>
      </c>
      <c r="BO99" s="253" t="str">
        <f t="shared" si="119"/>
        <v>нд</v>
      </c>
      <c r="BP99" s="253" t="str">
        <f t="shared" si="119"/>
        <v>нд</v>
      </c>
      <c r="BQ99" s="253" t="str">
        <f t="shared" si="119"/>
        <v>нд</v>
      </c>
      <c r="BR99" s="253" t="str">
        <f t="shared" si="119"/>
        <v>нд</v>
      </c>
      <c r="BS99" s="253" t="str">
        <f t="shared" si="119"/>
        <v>нд</v>
      </c>
      <c r="BT99" s="253" t="str">
        <f t="shared" si="119"/>
        <v>нд</v>
      </c>
      <c r="BU99" s="253" t="str">
        <f t="shared" si="119"/>
        <v>нд</v>
      </c>
      <c r="BV99" s="253" t="str">
        <f t="shared" si="119"/>
        <v>нд</v>
      </c>
      <c r="BW99" s="253" t="str">
        <f t="shared" si="119"/>
        <v>нд</v>
      </c>
      <c r="BX99" s="253">
        <f t="shared" ref="BX99:CK99" si="120">IF((COUNTIF(BX100:BX129,"нд"))=(COUNTA(BX100:BX129)),"нд",SUMIF(BX100:BX129,"&gt;0",BX100:BX129))</f>
        <v>0</v>
      </c>
      <c r="BY99" s="253">
        <f t="shared" si="120"/>
        <v>29.445000000000004</v>
      </c>
      <c r="BZ99" s="253">
        <f t="shared" si="120"/>
        <v>0</v>
      </c>
      <c r="CA99" s="253">
        <f t="shared" si="120"/>
        <v>0</v>
      </c>
      <c r="CB99" s="253">
        <f t="shared" si="120"/>
        <v>32.56</v>
      </c>
      <c r="CC99" s="253">
        <f t="shared" si="120"/>
        <v>0</v>
      </c>
      <c r="CD99" s="253">
        <f t="shared" si="120"/>
        <v>0</v>
      </c>
      <c r="CE99" s="253">
        <f t="shared" si="120"/>
        <v>0</v>
      </c>
      <c r="CF99" s="253">
        <f t="shared" si="120"/>
        <v>0</v>
      </c>
      <c r="CG99" s="253">
        <f t="shared" si="120"/>
        <v>0</v>
      </c>
      <c r="CH99" s="253">
        <f t="shared" si="120"/>
        <v>0</v>
      </c>
      <c r="CI99" s="253">
        <f t="shared" si="120"/>
        <v>0</v>
      </c>
      <c r="CJ99" s="253">
        <f t="shared" si="120"/>
        <v>0</v>
      </c>
      <c r="CK99" s="253">
        <f t="shared" si="120"/>
        <v>0</v>
      </c>
      <c r="CL99" s="256"/>
    </row>
    <row r="100" spans="1:90" x14ac:dyDescent="0.25">
      <c r="A100" s="254" t="s">
        <v>481</v>
      </c>
      <c r="B100" s="171" t="s">
        <v>733</v>
      </c>
      <c r="C100" s="172" t="s">
        <v>734</v>
      </c>
      <c r="D100" s="255">
        <v>0.45400000000000001</v>
      </c>
      <c r="E100" s="256"/>
      <c r="F100" s="255"/>
      <c r="G100" s="255">
        <v>0.45400000000000001</v>
      </c>
      <c r="H100" s="255"/>
      <c r="I100" s="255"/>
      <c r="J100" s="255">
        <v>0.56999999999999995</v>
      </c>
      <c r="K100" s="255"/>
      <c r="L100" s="255"/>
      <c r="M100" s="256"/>
      <c r="N100" s="256"/>
      <c r="O100" s="256"/>
      <c r="P100" s="256"/>
      <c r="Q100" s="256"/>
      <c r="R100" s="256"/>
      <c r="S100" s="256"/>
      <c r="T100" s="255"/>
      <c r="U100" s="255"/>
      <c r="V100" s="255"/>
      <c r="W100" s="255"/>
      <c r="X100" s="255"/>
      <c r="Y100" s="255"/>
      <c r="Z100" s="255"/>
      <c r="AA100" s="256"/>
      <c r="AB100" s="256"/>
      <c r="AC100" s="256"/>
      <c r="AD100" s="256"/>
      <c r="AE100" s="256"/>
      <c r="AF100" s="256"/>
      <c r="AG100" s="256"/>
      <c r="AH100" s="255"/>
      <c r="AI100" s="255"/>
      <c r="AJ100" s="255"/>
      <c r="AK100" s="255"/>
      <c r="AL100" s="255"/>
      <c r="AM100" s="255"/>
      <c r="AN100" s="255"/>
      <c r="AO100" s="256"/>
      <c r="AP100" s="256"/>
      <c r="AQ100" s="256"/>
      <c r="AR100" s="256"/>
      <c r="AS100" s="256"/>
      <c r="AT100" s="256"/>
      <c r="AU100" s="256"/>
      <c r="AV100" s="255"/>
      <c r="AW100" s="255"/>
      <c r="AX100" s="255"/>
      <c r="AY100" s="255"/>
      <c r="AZ100" s="255"/>
      <c r="BA100" s="255"/>
      <c r="BB100" s="255"/>
      <c r="BC100" s="256"/>
      <c r="BD100" s="256"/>
      <c r="BE100" s="256"/>
      <c r="BF100" s="256"/>
      <c r="BG100" s="256"/>
      <c r="BH100" s="256"/>
      <c r="BI100" s="256"/>
      <c r="BJ100" s="255"/>
      <c r="BK100" s="255"/>
      <c r="BL100" s="255"/>
      <c r="BM100" s="255"/>
      <c r="BN100" s="255"/>
      <c r="BO100" s="255"/>
      <c r="BP100" s="255"/>
      <c r="BQ100" s="256"/>
      <c r="BR100" s="256"/>
      <c r="BS100" s="256"/>
      <c r="BT100" s="256"/>
      <c r="BU100" s="256"/>
      <c r="BV100" s="256"/>
      <c r="BW100" s="256"/>
      <c r="BX100" s="188">
        <f t="shared" ref="BX100:BX129" si="121">F100+T100+AH100+AV100+BJ100</f>
        <v>0</v>
      </c>
      <c r="BY100" s="188">
        <f t="shared" ref="BY100:BY129" si="122">G100+U100+AI100+AW100+BK100</f>
        <v>0.45400000000000001</v>
      </c>
      <c r="BZ100" s="188">
        <f t="shared" ref="BZ100:BZ129" si="123">H100+V100+AJ100+AX100+BL100</f>
        <v>0</v>
      </c>
      <c r="CA100" s="188">
        <f t="shared" ref="CA100:CA129" si="124">I100+W100+AK100+AY100+BM100</f>
        <v>0</v>
      </c>
      <c r="CB100" s="188">
        <f t="shared" ref="CB100:CB129" si="125">J100+X100+AL100+AZ100+BN100</f>
        <v>0.56999999999999995</v>
      </c>
      <c r="CC100" s="188">
        <f t="shared" ref="CC100:CC129" si="126">K100+Y100+AM100+BA100+BO100</f>
        <v>0</v>
      </c>
      <c r="CD100" s="188">
        <f t="shared" ref="CD100:CD129" si="127">L100+Z100+AN100+BB100+BP100</f>
        <v>0</v>
      </c>
      <c r="CE100" s="188">
        <f t="shared" ref="CE100:CE129" si="128">M100+AA100+AO100+BC100+BQ100</f>
        <v>0</v>
      </c>
      <c r="CF100" s="188">
        <f t="shared" ref="CF100:CF129" si="129">N100+AB100+AP100+BD100+BR100</f>
        <v>0</v>
      </c>
      <c r="CG100" s="188">
        <f t="shared" ref="CG100:CG129" si="130">O100+AC100+AQ100+BE100+BS100</f>
        <v>0</v>
      </c>
      <c r="CH100" s="188">
        <f t="shared" ref="CH100:CH129" si="131">P100+AD100+AR100+BF100+BT100</f>
        <v>0</v>
      </c>
      <c r="CI100" s="188">
        <f t="shared" ref="CI100:CI129" si="132">Q100+AE100+AS100+BG100+BU100</f>
        <v>0</v>
      </c>
      <c r="CJ100" s="188">
        <f t="shared" ref="CJ100:CJ129" si="133">R100+AF100+AT100+BH100+BV100</f>
        <v>0</v>
      </c>
      <c r="CK100" s="188">
        <f t="shared" ref="CK100:CK129" si="134">S100+AG100+AU100+BI100+BW100</f>
        <v>0</v>
      </c>
      <c r="CL100" s="256"/>
    </row>
    <row r="101" spans="1:90" x14ac:dyDescent="0.25">
      <c r="A101" s="254" t="s">
        <v>481</v>
      </c>
      <c r="B101" s="171" t="s">
        <v>735</v>
      </c>
      <c r="C101" s="172" t="s">
        <v>736</v>
      </c>
      <c r="D101" s="255">
        <v>0.83099999999999996</v>
      </c>
      <c r="E101" s="256"/>
      <c r="F101" s="255"/>
      <c r="G101" s="255">
        <v>0.83099999999999996</v>
      </c>
      <c r="H101" s="255"/>
      <c r="I101" s="255"/>
      <c r="J101" s="255">
        <v>1.26</v>
      </c>
      <c r="K101" s="255"/>
      <c r="L101" s="255"/>
      <c r="M101" s="256"/>
      <c r="N101" s="256"/>
      <c r="O101" s="256"/>
      <c r="P101" s="256"/>
      <c r="Q101" s="256"/>
      <c r="R101" s="256"/>
      <c r="S101" s="256"/>
      <c r="T101" s="255"/>
      <c r="U101" s="255"/>
      <c r="V101" s="255"/>
      <c r="W101" s="255"/>
      <c r="X101" s="255"/>
      <c r="Y101" s="255"/>
      <c r="Z101" s="255"/>
      <c r="AA101" s="256"/>
      <c r="AB101" s="256"/>
      <c r="AC101" s="256"/>
      <c r="AD101" s="256"/>
      <c r="AE101" s="256"/>
      <c r="AF101" s="256"/>
      <c r="AG101" s="256"/>
      <c r="AH101" s="255"/>
      <c r="AI101" s="255"/>
      <c r="AJ101" s="255"/>
      <c r="AK101" s="255"/>
      <c r="AL101" s="255"/>
      <c r="AM101" s="255"/>
      <c r="AN101" s="255"/>
      <c r="AO101" s="256"/>
      <c r="AP101" s="256"/>
      <c r="AQ101" s="256"/>
      <c r="AR101" s="256"/>
      <c r="AS101" s="256"/>
      <c r="AT101" s="256"/>
      <c r="AU101" s="256"/>
      <c r="AV101" s="255"/>
      <c r="AW101" s="255"/>
      <c r="AX101" s="255"/>
      <c r="AY101" s="255"/>
      <c r="AZ101" s="255"/>
      <c r="BA101" s="255"/>
      <c r="BB101" s="255"/>
      <c r="BC101" s="256"/>
      <c r="BD101" s="256"/>
      <c r="BE101" s="256"/>
      <c r="BF101" s="256"/>
      <c r="BG101" s="256"/>
      <c r="BH101" s="256"/>
      <c r="BI101" s="256"/>
      <c r="BJ101" s="255"/>
      <c r="BK101" s="255"/>
      <c r="BL101" s="255"/>
      <c r="BM101" s="255"/>
      <c r="BN101" s="255"/>
      <c r="BO101" s="255"/>
      <c r="BP101" s="255"/>
      <c r="BQ101" s="256"/>
      <c r="BR101" s="256"/>
      <c r="BS101" s="256"/>
      <c r="BT101" s="256"/>
      <c r="BU101" s="256"/>
      <c r="BV101" s="256"/>
      <c r="BW101" s="256"/>
      <c r="BX101" s="188">
        <f t="shared" si="121"/>
        <v>0</v>
      </c>
      <c r="BY101" s="188">
        <f t="shared" si="122"/>
        <v>0.83099999999999996</v>
      </c>
      <c r="BZ101" s="188">
        <f t="shared" si="123"/>
        <v>0</v>
      </c>
      <c r="CA101" s="188">
        <f t="shared" si="124"/>
        <v>0</v>
      </c>
      <c r="CB101" s="188">
        <f t="shared" si="125"/>
        <v>1.26</v>
      </c>
      <c r="CC101" s="188">
        <f t="shared" si="126"/>
        <v>0</v>
      </c>
      <c r="CD101" s="188">
        <f t="shared" si="127"/>
        <v>0</v>
      </c>
      <c r="CE101" s="188">
        <f t="shared" si="128"/>
        <v>0</v>
      </c>
      <c r="CF101" s="188">
        <f t="shared" si="129"/>
        <v>0</v>
      </c>
      <c r="CG101" s="188">
        <f t="shared" si="130"/>
        <v>0</v>
      </c>
      <c r="CH101" s="188">
        <f t="shared" si="131"/>
        <v>0</v>
      </c>
      <c r="CI101" s="188">
        <f t="shared" si="132"/>
        <v>0</v>
      </c>
      <c r="CJ101" s="188">
        <f t="shared" si="133"/>
        <v>0</v>
      </c>
      <c r="CK101" s="188">
        <f t="shared" si="134"/>
        <v>0</v>
      </c>
      <c r="CL101" s="256"/>
    </row>
    <row r="102" spans="1:90" x14ac:dyDescent="0.25">
      <c r="A102" s="254" t="s">
        <v>481</v>
      </c>
      <c r="B102" s="171" t="s">
        <v>737</v>
      </c>
      <c r="C102" s="172" t="s">
        <v>738</v>
      </c>
      <c r="D102" s="255">
        <v>0.52400000000000002</v>
      </c>
      <c r="E102" s="256"/>
      <c r="F102" s="255"/>
      <c r="G102" s="255">
        <v>0.52400000000000002</v>
      </c>
      <c r="H102" s="255"/>
      <c r="I102" s="255"/>
      <c r="J102" s="255">
        <v>0.75</v>
      </c>
      <c r="K102" s="255"/>
      <c r="L102" s="255"/>
      <c r="M102" s="256"/>
      <c r="N102" s="256"/>
      <c r="O102" s="256"/>
      <c r="P102" s="256"/>
      <c r="Q102" s="256"/>
      <c r="R102" s="256"/>
      <c r="S102" s="256"/>
      <c r="T102" s="255"/>
      <c r="U102" s="255"/>
      <c r="V102" s="255"/>
      <c r="W102" s="255"/>
      <c r="X102" s="255"/>
      <c r="Y102" s="255"/>
      <c r="Z102" s="255"/>
      <c r="AA102" s="256"/>
      <c r="AB102" s="256"/>
      <c r="AC102" s="256"/>
      <c r="AD102" s="256"/>
      <c r="AE102" s="256"/>
      <c r="AF102" s="256"/>
      <c r="AG102" s="256"/>
      <c r="AH102" s="255"/>
      <c r="AI102" s="255"/>
      <c r="AJ102" s="255"/>
      <c r="AK102" s="255"/>
      <c r="AL102" s="255"/>
      <c r="AM102" s="255"/>
      <c r="AN102" s="255"/>
      <c r="AO102" s="256"/>
      <c r="AP102" s="256"/>
      <c r="AQ102" s="256"/>
      <c r="AR102" s="256"/>
      <c r="AS102" s="256"/>
      <c r="AT102" s="256"/>
      <c r="AU102" s="256"/>
      <c r="AV102" s="255"/>
      <c r="AW102" s="255"/>
      <c r="AX102" s="255"/>
      <c r="AY102" s="255"/>
      <c r="AZ102" s="255"/>
      <c r="BA102" s="255"/>
      <c r="BB102" s="255"/>
      <c r="BC102" s="256"/>
      <c r="BD102" s="256"/>
      <c r="BE102" s="256"/>
      <c r="BF102" s="256"/>
      <c r="BG102" s="256"/>
      <c r="BH102" s="256"/>
      <c r="BI102" s="256"/>
      <c r="BJ102" s="255"/>
      <c r="BK102" s="255"/>
      <c r="BL102" s="255"/>
      <c r="BM102" s="255"/>
      <c r="BN102" s="255"/>
      <c r="BO102" s="255"/>
      <c r="BP102" s="255"/>
      <c r="BQ102" s="256"/>
      <c r="BR102" s="256"/>
      <c r="BS102" s="256"/>
      <c r="BT102" s="256"/>
      <c r="BU102" s="256"/>
      <c r="BV102" s="256"/>
      <c r="BW102" s="256"/>
      <c r="BX102" s="188">
        <f t="shared" si="121"/>
        <v>0</v>
      </c>
      <c r="BY102" s="188">
        <f t="shared" si="122"/>
        <v>0.52400000000000002</v>
      </c>
      <c r="BZ102" s="188">
        <f t="shared" si="123"/>
        <v>0</v>
      </c>
      <c r="CA102" s="188">
        <f t="shared" si="124"/>
        <v>0</v>
      </c>
      <c r="CB102" s="188">
        <f t="shared" si="125"/>
        <v>0.75</v>
      </c>
      <c r="CC102" s="188">
        <f t="shared" si="126"/>
        <v>0</v>
      </c>
      <c r="CD102" s="188">
        <f t="shared" si="127"/>
        <v>0</v>
      </c>
      <c r="CE102" s="188">
        <f t="shared" si="128"/>
        <v>0</v>
      </c>
      <c r="CF102" s="188">
        <f t="shared" si="129"/>
        <v>0</v>
      </c>
      <c r="CG102" s="188">
        <f t="shared" si="130"/>
        <v>0</v>
      </c>
      <c r="CH102" s="188">
        <f t="shared" si="131"/>
        <v>0</v>
      </c>
      <c r="CI102" s="188">
        <f t="shared" si="132"/>
        <v>0</v>
      </c>
      <c r="CJ102" s="188">
        <f t="shared" si="133"/>
        <v>0</v>
      </c>
      <c r="CK102" s="188">
        <f t="shared" si="134"/>
        <v>0</v>
      </c>
      <c r="CL102" s="256"/>
    </row>
    <row r="103" spans="1:90" x14ac:dyDescent="0.25">
      <c r="A103" s="254" t="s">
        <v>481</v>
      </c>
      <c r="B103" s="171" t="s">
        <v>1129</v>
      </c>
      <c r="C103" s="172" t="s">
        <v>816</v>
      </c>
      <c r="D103" s="255">
        <v>0.52</v>
      </c>
      <c r="E103" s="256"/>
      <c r="F103" s="255"/>
      <c r="G103" s="255"/>
      <c r="H103" s="255"/>
      <c r="I103" s="255"/>
      <c r="J103" s="255"/>
      <c r="K103" s="255"/>
      <c r="L103" s="255"/>
      <c r="M103" s="256"/>
      <c r="N103" s="256"/>
      <c r="O103" s="256"/>
      <c r="P103" s="256"/>
      <c r="Q103" s="256"/>
      <c r="R103" s="256"/>
      <c r="S103" s="256"/>
      <c r="T103" s="255"/>
      <c r="U103" s="255">
        <v>0.52</v>
      </c>
      <c r="V103" s="255"/>
      <c r="W103" s="255"/>
      <c r="X103" s="255">
        <v>0.63</v>
      </c>
      <c r="Y103" s="255"/>
      <c r="Z103" s="255"/>
      <c r="AA103" s="256"/>
      <c r="AB103" s="256"/>
      <c r="AC103" s="256"/>
      <c r="AD103" s="256"/>
      <c r="AE103" s="256"/>
      <c r="AF103" s="256"/>
      <c r="AG103" s="256"/>
      <c r="AH103" s="255"/>
      <c r="AI103" s="255"/>
      <c r="AJ103" s="255"/>
      <c r="AK103" s="255"/>
      <c r="AL103" s="255"/>
      <c r="AM103" s="255"/>
      <c r="AN103" s="255"/>
      <c r="AO103" s="256"/>
      <c r="AP103" s="256"/>
      <c r="AQ103" s="256"/>
      <c r="AR103" s="256"/>
      <c r="AS103" s="256"/>
      <c r="AT103" s="256"/>
      <c r="AU103" s="256"/>
      <c r="AV103" s="255"/>
      <c r="AW103" s="255"/>
      <c r="AX103" s="255"/>
      <c r="AY103" s="255"/>
      <c r="AZ103" s="255"/>
      <c r="BA103" s="255"/>
      <c r="BB103" s="255"/>
      <c r="BC103" s="256"/>
      <c r="BD103" s="256"/>
      <c r="BE103" s="256"/>
      <c r="BF103" s="256"/>
      <c r="BG103" s="256"/>
      <c r="BH103" s="256"/>
      <c r="BI103" s="256"/>
      <c r="BJ103" s="255"/>
      <c r="BK103" s="255"/>
      <c r="BL103" s="255"/>
      <c r="BM103" s="255"/>
      <c r="BN103" s="255"/>
      <c r="BO103" s="255"/>
      <c r="BP103" s="255"/>
      <c r="BQ103" s="256"/>
      <c r="BR103" s="256"/>
      <c r="BS103" s="256"/>
      <c r="BT103" s="256"/>
      <c r="BU103" s="256"/>
      <c r="BV103" s="256"/>
      <c r="BW103" s="256"/>
      <c r="BX103" s="188">
        <f t="shared" si="121"/>
        <v>0</v>
      </c>
      <c r="BY103" s="188">
        <f t="shared" si="122"/>
        <v>0.52</v>
      </c>
      <c r="BZ103" s="188">
        <f t="shared" si="123"/>
        <v>0</v>
      </c>
      <c r="CA103" s="188">
        <f t="shared" si="124"/>
        <v>0</v>
      </c>
      <c r="CB103" s="188">
        <f t="shared" si="125"/>
        <v>0.63</v>
      </c>
      <c r="CC103" s="188">
        <f t="shared" si="126"/>
        <v>0</v>
      </c>
      <c r="CD103" s="188">
        <f t="shared" si="127"/>
        <v>0</v>
      </c>
      <c r="CE103" s="188">
        <f t="shared" si="128"/>
        <v>0</v>
      </c>
      <c r="CF103" s="188">
        <f t="shared" si="129"/>
        <v>0</v>
      </c>
      <c r="CG103" s="188">
        <f t="shared" si="130"/>
        <v>0</v>
      </c>
      <c r="CH103" s="188">
        <f t="shared" si="131"/>
        <v>0</v>
      </c>
      <c r="CI103" s="188">
        <f t="shared" si="132"/>
        <v>0</v>
      </c>
      <c r="CJ103" s="188">
        <f t="shared" si="133"/>
        <v>0</v>
      </c>
      <c r="CK103" s="188">
        <f t="shared" si="134"/>
        <v>0</v>
      </c>
      <c r="CL103" s="256"/>
    </row>
    <row r="104" spans="1:90" x14ac:dyDescent="0.25">
      <c r="A104" s="254" t="s">
        <v>481</v>
      </c>
      <c r="B104" s="171" t="s">
        <v>817</v>
      </c>
      <c r="C104" s="172" t="s">
        <v>818</v>
      </c>
      <c r="D104" s="255">
        <v>0.44700000000000001</v>
      </c>
      <c r="E104" s="256"/>
      <c r="F104" s="255"/>
      <c r="G104" s="255"/>
      <c r="H104" s="255"/>
      <c r="I104" s="255"/>
      <c r="J104" s="255"/>
      <c r="K104" s="255"/>
      <c r="L104" s="255"/>
      <c r="M104" s="256"/>
      <c r="N104" s="256"/>
      <c r="O104" s="256"/>
      <c r="P104" s="256"/>
      <c r="Q104" s="256"/>
      <c r="R104" s="256"/>
      <c r="S104" s="256"/>
      <c r="T104" s="255"/>
      <c r="U104" s="255">
        <v>0.44700000000000001</v>
      </c>
      <c r="V104" s="255"/>
      <c r="W104" s="255"/>
      <c r="X104" s="255">
        <v>0.6</v>
      </c>
      <c r="Y104" s="255"/>
      <c r="Z104" s="255"/>
      <c r="AA104" s="256"/>
      <c r="AB104" s="256"/>
      <c r="AC104" s="256"/>
      <c r="AD104" s="256"/>
      <c r="AE104" s="256"/>
      <c r="AF104" s="256"/>
      <c r="AG104" s="256"/>
      <c r="AH104" s="255"/>
      <c r="AI104" s="255"/>
      <c r="AJ104" s="255"/>
      <c r="AK104" s="255"/>
      <c r="AL104" s="255"/>
      <c r="AM104" s="255"/>
      <c r="AN104" s="255"/>
      <c r="AO104" s="256"/>
      <c r="AP104" s="256"/>
      <c r="AQ104" s="256"/>
      <c r="AR104" s="256"/>
      <c r="AS104" s="256"/>
      <c r="AT104" s="256"/>
      <c r="AU104" s="256"/>
      <c r="AV104" s="255"/>
      <c r="AW104" s="255"/>
      <c r="AX104" s="255"/>
      <c r="AY104" s="255"/>
      <c r="AZ104" s="255"/>
      <c r="BA104" s="255"/>
      <c r="BB104" s="255"/>
      <c r="BC104" s="256"/>
      <c r="BD104" s="256"/>
      <c r="BE104" s="256"/>
      <c r="BF104" s="256"/>
      <c r="BG104" s="256"/>
      <c r="BH104" s="256"/>
      <c r="BI104" s="256"/>
      <c r="BJ104" s="255"/>
      <c r="BK104" s="255"/>
      <c r="BL104" s="255"/>
      <c r="BM104" s="255"/>
      <c r="BN104" s="255"/>
      <c r="BO104" s="255"/>
      <c r="BP104" s="255"/>
      <c r="BQ104" s="256"/>
      <c r="BR104" s="256"/>
      <c r="BS104" s="256"/>
      <c r="BT104" s="256"/>
      <c r="BU104" s="256"/>
      <c r="BV104" s="256"/>
      <c r="BW104" s="256"/>
      <c r="BX104" s="188">
        <f t="shared" si="121"/>
        <v>0</v>
      </c>
      <c r="BY104" s="188">
        <f t="shared" si="122"/>
        <v>0.44700000000000001</v>
      </c>
      <c r="BZ104" s="188">
        <f t="shared" si="123"/>
        <v>0</v>
      </c>
      <c r="CA104" s="188">
        <f t="shared" si="124"/>
        <v>0</v>
      </c>
      <c r="CB104" s="188">
        <f t="shared" si="125"/>
        <v>0.6</v>
      </c>
      <c r="CC104" s="188">
        <f t="shared" si="126"/>
        <v>0</v>
      </c>
      <c r="CD104" s="188">
        <f t="shared" si="127"/>
        <v>0</v>
      </c>
      <c r="CE104" s="188">
        <f t="shared" si="128"/>
        <v>0</v>
      </c>
      <c r="CF104" s="188">
        <f t="shared" si="129"/>
        <v>0</v>
      </c>
      <c r="CG104" s="188">
        <f t="shared" si="130"/>
        <v>0</v>
      </c>
      <c r="CH104" s="188">
        <f t="shared" si="131"/>
        <v>0</v>
      </c>
      <c r="CI104" s="188">
        <f t="shared" si="132"/>
        <v>0</v>
      </c>
      <c r="CJ104" s="188">
        <f t="shared" si="133"/>
        <v>0</v>
      </c>
      <c r="CK104" s="188">
        <f t="shared" si="134"/>
        <v>0</v>
      </c>
      <c r="CL104" s="256"/>
    </row>
    <row r="105" spans="1:90" x14ac:dyDescent="0.25">
      <c r="A105" s="254" t="s">
        <v>481</v>
      </c>
      <c r="B105" s="171" t="s">
        <v>819</v>
      </c>
      <c r="C105" s="172" t="s">
        <v>820</v>
      </c>
      <c r="D105" s="255">
        <v>0.60599999999999998</v>
      </c>
      <c r="E105" s="256"/>
      <c r="F105" s="255"/>
      <c r="G105" s="255"/>
      <c r="H105" s="255"/>
      <c r="I105" s="255"/>
      <c r="J105" s="255"/>
      <c r="K105" s="255"/>
      <c r="L105" s="255"/>
      <c r="M105" s="256"/>
      <c r="N105" s="256"/>
      <c r="O105" s="256"/>
      <c r="P105" s="256"/>
      <c r="Q105" s="256"/>
      <c r="R105" s="256"/>
      <c r="S105" s="256"/>
      <c r="T105" s="255"/>
      <c r="U105" s="255">
        <v>0.60599999999999998</v>
      </c>
      <c r="V105" s="255"/>
      <c r="W105" s="255"/>
      <c r="X105" s="255">
        <v>0.78</v>
      </c>
      <c r="Y105" s="255"/>
      <c r="Z105" s="255"/>
      <c r="AA105" s="256"/>
      <c r="AB105" s="256"/>
      <c r="AC105" s="256"/>
      <c r="AD105" s="256"/>
      <c r="AE105" s="256"/>
      <c r="AF105" s="256"/>
      <c r="AG105" s="256"/>
      <c r="AH105" s="255"/>
      <c r="AI105" s="255"/>
      <c r="AJ105" s="255"/>
      <c r="AK105" s="255"/>
      <c r="AL105" s="255"/>
      <c r="AM105" s="255"/>
      <c r="AN105" s="255"/>
      <c r="AO105" s="256"/>
      <c r="AP105" s="256"/>
      <c r="AQ105" s="256"/>
      <c r="AR105" s="256"/>
      <c r="AS105" s="256"/>
      <c r="AT105" s="256"/>
      <c r="AU105" s="256"/>
      <c r="AV105" s="255"/>
      <c r="AW105" s="255"/>
      <c r="AX105" s="255"/>
      <c r="AY105" s="255"/>
      <c r="AZ105" s="255"/>
      <c r="BA105" s="255"/>
      <c r="BB105" s="255"/>
      <c r="BC105" s="256"/>
      <c r="BD105" s="256"/>
      <c r="BE105" s="256"/>
      <c r="BF105" s="256"/>
      <c r="BG105" s="256"/>
      <c r="BH105" s="256"/>
      <c r="BI105" s="256"/>
      <c r="BJ105" s="255"/>
      <c r="BK105" s="255"/>
      <c r="BL105" s="255"/>
      <c r="BM105" s="255"/>
      <c r="BN105" s="255"/>
      <c r="BO105" s="255"/>
      <c r="BP105" s="255"/>
      <c r="BQ105" s="256"/>
      <c r="BR105" s="256"/>
      <c r="BS105" s="256"/>
      <c r="BT105" s="256"/>
      <c r="BU105" s="256"/>
      <c r="BV105" s="256"/>
      <c r="BW105" s="256"/>
      <c r="BX105" s="188">
        <f t="shared" si="121"/>
        <v>0</v>
      </c>
      <c r="BY105" s="188">
        <f t="shared" si="122"/>
        <v>0.60599999999999998</v>
      </c>
      <c r="BZ105" s="188">
        <f t="shared" si="123"/>
        <v>0</v>
      </c>
      <c r="CA105" s="188">
        <f t="shared" si="124"/>
        <v>0</v>
      </c>
      <c r="CB105" s="188">
        <f t="shared" si="125"/>
        <v>0.78</v>
      </c>
      <c r="CC105" s="188">
        <f t="shared" si="126"/>
        <v>0</v>
      </c>
      <c r="CD105" s="188">
        <f t="shared" si="127"/>
        <v>0</v>
      </c>
      <c r="CE105" s="188">
        <f t="shared" si="128"/>
        <v>0</v>
      </c>
      <c r="CF105" s="188">
        <f t="shared" si="129"/>
        <v>0</v>
      </c>
      <c r="CG105" s="188">
        <f t="shared" si="130"/>
        <v>0</v>
      </c>
      <c r="CH105" s="188">
        <f t="shared" si="131"/>
        <v>0</v>
      </c>
      <c r="CI105" s="188">
        <f t="shared" si="132"/>
        <v>0</v>
      </c>
      <c r="CJ105" s="188">
        <f t="shared" si="133"/>
        <v>0</v>
      </c>
      <c r="CK105" s="188">
        <f t="shared" si="134"/>
        <v>0</v>
      </c>
      <c r="CL105" s="256"/>
    </row>
    <row r="106" spans="1:90" x14ac:dyDescent="0.25">
      <c r="A106" s="254" t="s">
        <v>481</v>
      </c>
      <c r="B106" s="171" t="s">
        <v>856</v>
      </c>
      <c r="C106" s="172" t="s">
        <v>857</v>
      </c>
      <c r="D106" s="255">
        <v>0.39900000000000002</v>
      </c>
      <c r="E106" s="256"/>
      <c r="F106" s="255"/>
      <c r="G106" s="255"/>
      <c r="H106" s="255"/>
      <c r="I106" s="255"/>
      <c r="J106" s="255"/>
      <c r="K106" s="255"/>
      <c r="L106" s="255"/>
      <c r="M106" s="256"/>
      <c r="N106" s="256"/>
      <c r="O106" s="256"/>
      <c r="P106" s="256"/>
      <c r="Q106" s="256"/>
      <c r="R106" s="256"/>
      <c r="S106" s="256"/>
      <c r="T106" s="255"/>
      <c r="U106" s="255"/>
      <c r="V106" s="255"/>
      <c r="W106" s="255"/>
      <c r="X106" s="255"/>
      <c r="Y106" s="255"/>
      <c r="Z106" s="255"/>
      <c r="AA106" s="256"/>
      <c r="AB106" s="256"/>
      <c r="AC106" s="256"/>
      <c r="AD106" s="256"/>
      <c r="AE106" s="256"/>
      <c r="AF106" s="256"/>
      <c r="AG106" s="256"/>
      <c r="AH106" s="255"/>
      <c r="AI106" s="255">
        <v>0.39900000000000002</v>
      </c>
      <c r="AJ106" s="255"/>
      <c r="AK106" s="255"/>
      <c r="AL106" s="255">
        <v>0.54</v>
      </c>
      <c r="AM106" s="255"/>
      <c r="AN106" s="255"/>
      <c r="AO106" s="256"/>
      <c r="AP106" s="256"/>
      <c r="AQ106" s="256"/>
      <c r="AR106" s="256"/>
      <c r="AS106" s="256"/>
      <c r="AT106" s="256"/>
      <c r="AU106" s="256"/>
      <c r="AV106" s="255"/>
      <c r="AW106" s="255"/>
      <c r="AX106" s="255"/>
      <c r="AY106" s="255"/>
      <c r="AZ106" s="255"/>
      <c r="BA106" s="255"/>
      <c r="BB106" s="255"/>
      <c r="BC106" s="256"/>
      <c r="BD106" s="256"/>
      <c r="BE106" s="256"/>
      <c r="BF106" s="256"/>
      <c r="BG106" s="256"/>
      <c r="BH106" s="256"/>
      <c r="BI106" s="256"/>
      <c r="BJ106" s="255"/>
      <c r="BK106" s="255"/>
      <c r="BL106" s="255"/>
      <c r="BM106" s="255"/>
      <c r="BN106" s="255"/>
      <c r="BO106" s="255"/>
      <c r="BP106" s="255"/>
      <c r="BQ106" s="256"/>
      <c r="BR106" s="256"/>
      <c r="BS106" s="256"/>
      <c r="BT106" s="256"/>
      <c r="BU106" s="256"/>
      <c r="BV106" s="256"/>
      <c r="BW106" s="256"/>
      <c r="BX106" s="188">
        <f t="shared" si="121"/>
        <v>0</v>
      </c>
      <c r="BY106" s="188">
        <f t="shared" si="122"/>
        <v>0.39900000000000002</v>
      </c>
      <c r="BZ106" s="188">
        <f t="shared" si="123"/>
        <v>0</v>
      </c>
      <c r="CA106" s="188">
        <f t="shared" si="124"/>
        <v>0</v>
      </c>
      <c r="CB106" s="188">
        <f t="shared" si="125"/>
        <v>0.54</v>
      </c>
      <c r="CC106" s="188">
        <f t="shared" si="126"/>
        <v>0</v>
      </c>
      <c r="CD106" s="188">
        <f t="shared" si="127"/>
        <v>0</v>
      </c>
      <c r="CE106" s="188">
        <f t="shared" si="128"/>
        <v>0</v>
      </c>
      <c r="CF106" s="188">
        <f t="shared" si="129"/>
        <v>0</v>
      </c>
      <c r="CG106" s="188">
        <f t="shared" si="130"/>
        <v>0</v>
      </c>
      <c r="CH106" s="188">
        <f t="shared" si="131"/>
        <v>0</v>
      </c>
      <c r="CI106" s="188">
        <f t="shared" si="132"/>
        <v>0</v>
      </c>
      <c r="CJ106" s="188">
        <f t="shared" si="133"/>
        <v>0</v>
      </c>
      <c r="CK106" s="188">
        <f t="shared" si="134"/>
        <v>0</v>
      </c>
      <c r="CL106" s="256"/>
    </row>
    <row r="107" spans="1:90" x14ac:dyDescent="0.25">
      <c r="A107" s="254" t="s">
        <v>481</v>
      </c>
      <c r="B107" s="171" t="s">
        <v>858</v>
      </c>
      <c r="C107" s="172" t="s">
        <v>859</v>
      </c>
      <c r="D107" s="255">
        <v>0.34100000000000003</v>
      </c>
      <c r="E107" s="256"/>
      <c r="F107" s="255"/>
      <c r="G107" s="255"/>
      <c r="H107" s="255"/>
      <c r="I107" s="255"/>
      <c r="J107" s="255"/>
      <c r="K107" s="255"/>
      <c r="L107" s="255"/>
      <c r="M107" s="256"/>
      <c r="N107" s="256"/>
      <c r="O107" s="256"/>
      <c r="P107" s="256"/>
      <c r="Q107" s="256"/>
      <c r="R107" s="256"/>
      <c r="S107" s="256"/>
      <c r="T107" s="255"/>
      <c r="U107" s="255"/>
      <c r="V107" s="255"/>
      <c r="W107" s="255"/>
      <c r="X107" s="255"/>
      <c r="Y107" s="255"/>
      <c r="Z107" s="255"/>
      <c r="AA107" s="256"/>
      <c r="AB107" s="256"/>
      <c r="AC107" s="256"/>
      <c r="AD107" s="256"/>
      <c r="AE107" s="256"/>
      <c r="AF107" s="256"/>
      <c r="AG107" s="256"/>
      <c r="AH107" s="255"/>
      <c r="AI107" s="255">
        <v>0.34100000000000003</v>
      </c>
      <c r="AJ107" s="255"/>
      <c r="AK107" s="255"/>
      <c r="AL107" s="255">
        <v>0.54</v>
      </c>
      <c r="AM107" s="255"/>
      <c r="AN107" s="255"/>
      <c r="AO107" s="256"/>
      <c r="AP107" s="256"/>
      <c r="AQ107" s="256"/>
      <c r="AR107" s="256"/>
      <c r="AS107" s="256"/>
      <c r="AT107" s="256"/>
      <c r="AU107" s="256"/>
      <c r="AV107" s="255"/>
      <c r="AW107" s="255"/>
      <c r="AX107" s="255"/>
      <c r="AY107" s="255"/>
      <c r="AZ107" s="255"/>
      <c r="BA107" s="255"/>
      <c r="BB107" s="255"/>
      <c r="BC107" s="256"/>
      <c r="BD107" s="256"/>
      <c r="BE107" s="256"/>
      <c r="BF107" s="256"/>
      <c r="BG107" s="256"/>
      <c r="BH107" s="256"/>
      <c r="BI107" s="256"/>
      <c r="BJ107" s="255"/>
      <c r="BK107" s="255"/>
      <c r="BL107" s="255"/>
      <c r="BM107" s="255"/>
      <c r="BN107" s="255"/>
      <c r="BO107" s="255"/>
      <c r="BP107" s="255"/>
      <c r="BQ107" s="256"/>
      <c r="BR107" s="256"/>
      <c r="BS107" s="256"/>
      <c r="BT107" s="256"/>
      <c r="BU107" s="256"/>
      <c r="BV107" s="256"/>
      <c r="BW107" s="256"/>
      <c r="BX107" s="188">
        <f t="shared" si="121"/>
        <v>0</v>
      </c>
      <c r="BY107" s="188">
        <f t="shared" si="122"/>
        <v>0.34100000000000003</v>
      </c>
      <c r="BZ107" s="188">
        <f t="shared" si="123"/>
        <v>0</v>
      </c>
      <c r="CA107" s="188">
        <f t="shared" si="124"/>
        <v>0</v>
      </c>
      <c r="CB107" s="188">
        <f t="shared" si="125"/>
        <v>0.54</v>
      </c>
      <c r="CC107" s="188">
        <f t="shared" si="126"/>
        <v>0</v>
      </c>
      <c r="CD107" s="188">
        <f t="shared" si="127"/>
        <v>0</v>
      </c>
      <c r="CE107" s="188">
        <f t="shared" si="128"/>
        <v>0</v>
      </c>
      <c r="CF107" s="188">
        <f t="shared" si="129"/>
        <v>0</v>
      </c>
      <c r="CG107" s="188">
        <f t="shared" si="130"/>
        <v>0</v>
      </c>
      <c r="CH107" s="188">
        <f t="shared" si="131"/>
        <v>0</v>
      </c>
      <c r="CI107" s="188">
        <f t="shared" si="132"/>
        <v>0</v>
      </c>
      <c r="CJ107" s="188">
        <f t="shared" si="133"/>
        <v>0</v>
      </c>
      <c r="CK107" s="188">
        <f t="shared" si="134"/>
        <v>0</v>
      </c>
      <c r="CL107" s="256"/>
    </row>
    <row r="108" spans="1:90" x14ac:dyDescent="0.25">
      <c r="A108" s="254" t="s">
        <v>481</v>
      </c>
      <c r="B108" s="171" t="s">
        <v>860</v>
      </c>
      <c r="C108" s="172" t="s">
        <v>861</v>
      </c>
      <c r="D108" s="255">
        <v>0.57299999999999995</v>
      </c>
      <c r="E108" s="256"/>
      <c r="F108" s="255"/>
      <c r="G108" s="255"/>
      <c r="H108" s="255"/>
      <c r="I108" s="255"/>
      <c r="J108" s="255"/>
      <c r="K108" s="255"/>
      <c r="L108" s="255"/>
      <c r="M108" s="256"/>
      <c r="N108" s="256"/>
      <c r="O108" s="256"/>
      <c r="P108" s="256"/>
      <c r="Q108" s="256"/>
      <c r="R108" s="256"/>
      <c r="S108" s="256"/>
      <c r="T108" s="255"/>
      <c r="U108" s="255"/>
      <c r="V108" s="255"/>
      <c r="W108" s="255"/>
      <c r="X108" s="255"/>
      <c r="Y108" s="255"/>
      <c r="Z108" s="255"/>
      <c r="AA108" s="256"/>
      <c r="AB108" s="256"/>
      <c r="AC108" s="256"/>
      <c r="AD108" s="256"/>
      <c r="AE108" s="256"/>
      <c r="AF108" s="256"/>
      <c r="AG108" s="256"/>
      <c r="AH108" s="255"/>
      <c r="AI108" s="255">
        <v>0.57299999999999995</v>
      </c>
      <c r="AJ108" s="255"/>
      <c r="AK108" s="255"/>
      <c r="AL108" s="255">
        <v>0.69</v>
      </c>
      <c r="AM108" s="255"/>
      <c r="AN108" s="255"/>
      <c r="AO108" s="256"/>
      <c r="AP108" s="256"/>
      <c r="AQ108" s="256"/>
      <c r="AR108" s="256"/>
      <c r="AS108" s="256"/>
      <c r="AT108" s="256"/>
      <c r="AU108" s="256"/>
      <c r="AV108" s="255"/>
      <c r="AW108" s="255"/>
      <c r="AX108" s="255"/>
      <c r="AY108" s="255"/>
      <c r="AZ108" s="255"/>
      <c r="BA108" s="255"/>
      <c r="BB108" s="255"/>
      <c r="BC108" s="256"/>
      <c r="BD108" s="256"/>
      <c r="BE108" s="256"/>
      <c r="BF108" s="256"/>
      <c r="BG108" s="256"/>
      <c r="BH108" s="256"/>
      <c r="BI108" s="256"/>
      <c r="BJ108" s="255"/>
      <c r="BK108" s="255"/>
      <c r="BL108" s="255"/>
      <c r="BM108" s="255"/>
      <c r="BN108" s="255"/>
      <c r="BO108" s="255"/>
      <c r="BP108" s="255"/>
      <c r="BQ108" s="256"/>
      <c r="BR108" s="256"/>
      <c r="BS108" s="256"/>
      <c r="BT108" s="256"/>
      <c r="BU108" s="256"/>
      <c r="BV108" s="256"/>
      <c r="BW108" s="256"/>
      <c r="BX108" s="188">
        <f t="shared" si="121"/>
        <v>0</v>
      </c>
      <c r="BY108" s="188">
        <f t="shared" si="122"/>
        <v>0.57299999999999995</v>
      </c>
      <c r="BZ108" s="188">
        <f t="shared" si="123"/>
        <v>0</v>
      </c>
      <c r="CA108" s="188">
        <f t="shared" si="124"/>
        <v>0</v>
      </c>
      <c r="CB108" s="188">
        <f t="shared" si="125"/>
        <v>0.69</v>
      </c>
      <c r="CC108" s="188">
        <f t="shared" si="126"/>
        <v>0</v>
      </c>
      <c r="CD108" s="188">
        <f t="shared" si="127"/>
        <v>0</v>
      </c>
      <c r="CE108" s="188">
        <f t="shared" si="128"/>
        <v>0</v>
      </c>
      <c r="CF108" s="188">
        <f t="shared" si="129"/>
        <v>0</v>
      </c>
      <c r="CG108" s="188">
        <f t="shared" si="130"/>
        <v>0</v>
      </c>
      <c r="CH108" s="188">
        <f t="shared" si="131"/>
        <v>0</v>
      </c>
      <c r="CI108" s="188">
        <f t="shared" si="132"/>
        <v>0</v>
      </c>
      <c r="CJ108" s="188">
        <f t="shared" si="133"/>
        <v>0</v>
      </c>
      <c r="CK108" s="188">
        <f t="shared" si="134"/>
        <v>0</v>
      </c>
      <c r="CL108" s="256"/>
    </row>
    <row r="109" spans="1:90" x14ac:dyDescent="0.25">
      <c r="A109" s="254" t="s">
        <v>481</v>
      </c>
      <c r="B109" s="171" t="s">
        <v>862</v>
      </c>
      <c r="C109" s="172" t="s">
        <v>863</v>
      </c>
      <c r="D109" s="255">
        <v>0.56799999999999995</v>
      </c>
      <c r="E109" s="256"/>
      <c r="F109" s="255"/>
      <c r="G109" s="255"/>
      <c r="H109" s="255"/>
      <c r="I109" s="255"/>
      <c r="J109" s="255"/>
      <c r="K109" s="255"/>
      <c r="L109" s="255"/>
      <c r="M109" s="256"/>
      <c r="N109" s="256"/>
      <c r="O109" s="256"/>
      <c r="P109" s="256"/>
      <c r="Q109" s="256"/>
      <c r="R109" s="256"/>
      <c r="S109" s="256"/>
      <c r="T109" s="255"/>
      <c r="U109" s="255"/>
      <c r="V109" s="255"/>
      <c r="W109" s="255"/>
      <c r="X109" s="255"/>
      <c r="Y109" s="255"/>
      <c r="Z109" s="255"/>
      <c r="AA109" s="256"/>
      <c r="AB109" s="256"/>
      <c r="AC109" s="256"/>
      <c r="AD109" s="256"/>
      <c r="AE109" s="256"/>
      <c r="AF109" s="256"/>
      <c r="AG109" s="256"/>
      <c r="AH109" s="255"/>
      <c r="AI109" s="255">
        <v>0.56799999999999995</v>
      </c>
      <c r="AJ109" s="255"/>
      <c r="AK109" s="255"/>
      <c r="AL109" s="255">
        <v>0.6</v>
      </c>
      <c r="AM109" s="255"/>
      <c r="AN109" s="255"/>
      <c r="AO109" s="256"/>
      <c r="AP109" s="256"/>
      <c r="AQ109" s="256"/>
      <c r="AR109" s="256"/>
      <c r="AS109" s="256"/>
      <c r="AT109" s="256"/>
      <c r="AU109" s="256"/>
      <c r="AV109" s="255"/>
      <c r="AW109" s="255"/>
      <c r="AX109" s="255"/>
      <c r="AY109" s="255"/>
      <c r="AZ109" s="255"/>
      <c r="BA109" s="255"/>
      <c r="BB109" s="255"/>
      <c r="BC109" s="256"/>
      <c r="BD109" s="256"/>
      <c r="BE109" s="256"/>
      <c r="BF109" s="256"/>
      <c r="BG109" s="256"/>
      <c r="BH109" s="256"/>
      <c r="BI109" s="256"/>
      <c r="BJ109" s="255"/>
      <c r="BK109" s="255"/>
      <c r="BL109" s="255"/>
      <c r="BM109" s="255"/>
      <c r="BN109" s="255"/>
      <c r="BO109" s="255"/>
      <c r="BP109" s="255"/>
      <c r="BQ109" s="256"/>
      <c r="BR109" s="256"/>
      <c r="BS109" s="256"/>
      <c r="BT109" s="256"/>
      <c r="BU109" s="256"/>
      <c r="BV109" s="256"/>
      <c r="BW109" s="256"/>
      <c r="BX109" s="188">
        <f t="shared" si="121"/>
        <v>0</v>
      </c>
      <c r="BY109" s="188">
        <f t="shared" si="122"/>
        <v>0.56799999999999995</v>
      </c>
      <c r="BZ109" s="188">
        <f t="shared" si="123"/>
        <v>0</v>
      </c>
      <c r="CA109" s="188">
        <f t="shared" si="124"/>
        <v>0</v>
      </c>
      <c r="CB109" s="188">
        <f t="shared" si="125"/>
        <v>0.6</v>
      </c>
      <c r="CC109" s="188">
        <f t="shared" si="126"/>
        <v>0</v>
      </c>
      <c r="CD109" s="188">
        <f t="shared" si="127"/>
        <v>0</v>
      </c>
      <c r="CE109" s="188">
        <f t="shared" si="128"/>
        <v>0</v>
      </c>
      <c r="CF109" s="188">
        <f t="shared" si="129"/>
        <v>0</v>
      </c>
      <c r="CG109" s="188">
        <f t="shared" si="130"/>
        <v>0</v>
      </c>
      <c r="CH109" s="188">
        <f t="shared" si="131"/>
        <v>0</v>
      </c>
      <c r="CI109" s="188">
        <f t="shared" si="132"/>
        <v>0</v>
      </c>
      <c r="CJ109" s="188">
        <f t="shared" si="133"/>
        <v>0</v>
      </c>
      <c r="CK109" s="188">
        <f t="shared" si="134"/>
        <v>0</v>
      </c>
      <c r="CL109" s="256"/>
    </row>
    <row r="110" spans="1:90" x14ac:dyDescent="0.25">
      <c r="A110" s="254" t="s">
        <v>481</v>
      </c>
      <c r="B110" s="171" t="s">
        <v>1126</v>
      </c>
      <c r="C110" s="172" t="s">
        <v>864</v>
      </c>
      <c r="D110" s="255">
        <v>0.59299999999999997</v>
      </c>
      <c r="E110" s="256"/>
      <c r="F110" s="255"/>
      <c r="G110" s="255"/>
      <c r="H110" s="255"/>
      <c r="I110" s="255"/>
      <c r="J110" s="255"/>
      <c r="K110" s="255"/>
      <c r="L110" s="255"/>
      <c r="M110" s="256"/>
      <c r="N110" s="256"/>
      <c r="O110" s="256"/>
      <c r="P110" s="256"/>
      <c r="Q110" s="256"/>
      <c r="R110" s="256"/>
      <c r="S110" s="256"/>
      <c r="T110" s="255"/>
      <c r="U110" s="255"/>
      <c r="V110" s="255"/>
      <c r="W110" s="255"/>
      <c r="X110" s="255"/>
      <c r="Y110" s="255"/>
      <c r="Z110" s="255"/>
      <c r="AA110" s="256"/>
      <c r="AB110" s="256"/>
      <c r="AC110" s="256"/>
      <c r="AD110" s="256"/>
      <c r="AE110" s="256"/>
      <c r="AF110" s="256"/>
      <c r="AG110" s="256"/>
      <c r="AH110" s="255"/>
      <c r="AI110" s="255">
        <v>0.59299999999999997</v>
      </c>
      <c r="AJ110" s="255"/>
      <c r="AK110" s="255"/>
      <c r="AL110" s="255">
        <v>0.63</v>
      </c>
      <c r="AM110" s="255"/>
      <c r="AN110" s="255"/>
      <c r="AO110" s="256"/>
      <c r="AP110" s="256"/>
      <c r="AQ110" s="256"/>
      <c r="AR110" s="256"/>
      <c r="AS110" s="256"/>
      <c r="AT110" s="256"/>
      <c r="AU110" s="256"/>
      <c r="AV110" s="255"/>
      <c r="AW110" s="255"/>
      <c r="AX110" s="255"/>
      <c r="AY110" s="255"/>
      <c r="AZ110" s="255"/>
      <c r="BA110" s="255"/>
      <c r="BB110" s="255"/>
      <c r="BC110" s="256"/>
      <c r="BD110" s="256"/>
      <c r="BE110" s="256"/>
      <c r="BF110" s="256"/>
      <c r="BG110" s="256"/>
      <c r="BH110" s="256"/>
      <c r="BI110" s="256"/>
      <c r="BJ110" s="255"/>
      <c r="BK110" s="255"/>
      <c r="BL110" s="255"/>
      <c r="BM110" s="255"/>
      <c r="BN110" s="255"/>
      <c r="BO110" s="255"/>
      <c r="BP110" s="255"/>
      <c r="BQ110" s="256"/>
      <c r="BR110" s="256"/>
      <c r="BS110" s="256"/>
      <c r="BT110" s="256"/>
      <c r="BU110" s="256"/>
      <c r="BV110" s="256"/>
      <c r="BW110" s="256"/>
      <c r="BX110" s="188">
        <f t="shared" si="121"/>
        <v>0</v>
      </c>
      <c r="BY110" s="188">
        <f t="shared" si="122"/>
        <v>0.59299999999999997</v>
      </c>
      <c r="BZ110" s="188">
        <f t="shared" si="123"/>
        <v>0</v>
      </c>
      <c r="CA110" s="188">
        <f t="shared" si="124"/>
        <v>0</v>
      </c>
      <c r="CB110" s="188">
        <f t="shared" si="125"/>
        <v>0.63</v>
      </c>
      <c r="CC110" s="188">
        <f t="shared" si="126"/>
        <v>0</v>
      </c>
      <c r="CD110" s="188">
        <f t="shared" si="127"/>
        <v>0</v>
      </c>
      <c r="CE110" s="188">
        <f t="shared" si="128"/>
        <v>0</v>
      </c>
      <c r="CF110" s="188">
        <f t="shared" si="129"/>
        <v>0</v>
      </c>
      <c r="CG110" s="188">
        <f t="shared" si="130"/>
        <v>0</v>
      </c>
      <c r="CH110" s="188">
        <f t="shared" si="131"/>
        <v>0</v>
      </c>
      <c r="CI110" s="188">
        <f t="shared" si="132"/>
        <v>0</v>
      </c>
      <c r="CJ110" s="188">
        <f t="shared" si="133"/>
        <v>0</v>
      </c>
      <c r="CK110" s="188">
        <f t="shared" si="134"/>
        <v>0</v>
      </c>
      <c r="CL110" s="256"/>
    </row>
    <row r="111" spans="1:90" x14ac:dyDescent="0.25">
      <c r="A111" s="254" t="s">
        <v>481</v>
      </c>
      <c r="B111" s="171" t="s">
        <v>865</v>
      </c>
      <c r="C111" s="172" t="s">
        <v>866</v>
      </c>
      <c r="D111" s="255">
        <v>0.94499999999999995</v>
      </c>
      <c r="E111" s="256"/>
      <c r="F111" s="255"/>
      <c r="G111" s="255"/>
      <c r="H111" s="255"/>
      <c r="I111" s="255"/>
      <c r="J111" s="255"/>
      <c r="K111" s="255"/>
      <c r="L111" s="255"/>
      <c r="M111" s="256"/>
      <c r="N111" s="256"/>
      <c r="O111" s="256"/>
      <c r="P111" s="256"/>
      <c r="Q111" s="256"/>
      <c r="R111" s="256"/>
      <c r="S111" s="256"/>
      <c r="T111" s="255"/>
      <c r="U111" s="255"/>
      <c r="V111" s="255"/>
      <c r="W111" s="255"/>
      <c r="X111" s="255"/>
      <c r="Y111" s="255"/>
      <c r="Z111" s="255"/>
      <c r="AA111" s="256"/>
      <c r="AB111" s="256"/>
      <c r="AC111" s="256"/>
      <c r="AD111" s="256"/>
      <c r="AE111" s="256"/>
      <c r="AF111" s="256"/>
      <c r="AG111" s="256"/>
      <c r="AH111" s="255"/>
      <c r="AI111" s="255">
        <v>0.94499999999999995</v>
      </c>
      <c r="AJ111" s="255"/>
      <c r="AK111" s="255"/>
      <c r="AL111" s="255">
        <v>1.1100000000000001</v>
      </c>
      <c r="AM111" s="255"/>
      <c r="AN111" s="255"/>
      <c r="AO111" s="256"/>
      <c r="AP111" s="256"/>
      <c r="AQ111" s="256"/>
      <c r="AR111" s="256"/>
      <c r="AS111" s="256"/>
      <c r="AT111" s="256"/>
      <c r="AU111" s="256"/>
      <c r="AV111" s="255"/>
      <c r="AW111" s="255"/>
      <c r="AX111" s="255"/>
      <c r="AY111" s="255"/>
      <c r="AZ111" s="255"/>
      <c r="BA111" s="255"/>
      <c r="BB111" s="255"/>
      <c r="BC111" s="256"/>
      <c r="BD111" s="256"/>
      <c r="BE111" s="256"/>
      <c r="BF111" s="256"/>
      <c r="BG111" s="256"/>
      <c r="BH111" s="256"/>
      <c r="BI111" s="256"/>
      <c r="BJ111" s="255"/>
      <c r="BK111" s="255"/>
      <c r="BL111" s="255"/>
      <c r="BM111" s="255"/>
      <c r="BN111" s="255"/>
      <c r="BO111" s="255"/>
      <c r="BP111" s="255"/>
      <c r="BQ111" s="256"/>
      <c r="BR111" s="256"/>
      <c r="BS111" s="256"/>
      <c r="BT111" s="256"/>
      <c r="BU111" s="256"/>
      <c r="BV111" s="256"/>
      <c r="BW111" s="256"/>
      <c r="BX111" s="188">
        <f t="shared" si="121"/>
        <v>0</v>
      </c>
      <c r="BY111" s="188">
        <f t="shared" si="122"/>
        <v>0.94499999999999995</v>
      </c>
      <c r="BZ111" s="188">
        <f t="shared" si="123"/>
        <v>0</v>
      </c>
      <c r="CA111" s="188">
        <f t="shared" si="124"/>
        <v>0</v>
      </c>
      <c r="CB111" s="188">
        <f t="shared" si="125"/>
        <v>1.1100000000000001</v>
      </c>
      <c r="CC111" s="188">
        <f t="shared" si="126"/>
        <v>0</v>
      </c>
      <c r="CD111" s="188">
        <f t="shared" si="127"/>
        <v>0</v>
      </c>
      <c r="CE111" s="188">
        <f t="shared" si="128"/>
        <v>0</v>
      </c>
      <c r="CF111" s="188">
        <f t="shared" si="129"/>
        <v>0</v>
      </c>
      <c r="CG111" s="188">
        <f t="shared" si="130"/>
        <v>0</v>
      </c>
      <c r="CH111" s="188">
        <f t="shared" si="131"/>
        <v>0</v>
      </c>
      <c r="CI111" s="188">
        <f t="shared" si="132"/>
        <v>0</v>
      </c>
      <c r="CJ111" s="188">
        <f t="shared" si="133"/>
        <v>0</v>
      </c>
      <c r="CK111" s="188">
        <f t="shared" si="134"/>
        <v>0</v>
      </c>
      <c r="CL111" s="256"/>
    </row>
    <row r="112" spans="1:90" x14ac:dyDescent="0.25">
      <c r="A112" s="254" t="s">
        <v>481</v>
      </c>
      <c r="B112" s="171" t="s">
        <v>867</v>
      </c>
      <c r="C112" s="172" t="s">
        <v>868</v>
      </c>
      <c r="D112" s="255">
        <v>0.70199999999999996</v>
      </c>
      <c r="E112" s="256"/>
      <c r="F112" s="255"/>
      <c r="G112" s="255"/>
      <c r="H112" s="255"/>
      <c r="I112" s="255"/>
      <c r="J112" s="255"/>
      <c r="K112" s="255"/>
      <c r="L112" s="255"/>
      <c r="M112" s="256"/>
      <c r="N112" s="256"/>
      <c r="O112" s="256"/>
      <c r="P112" s="256"/>
      <c r="Q112" s="256"/>
      <c r="R112" s="256"/>
      <c r="S112" s="256"/>
      <c r="T112" s="255"/>
      <c r="U112" s="255"/>
      <c r="V112" s="255"/>
      <c r="W112" s="255"/>
      <c r="X112" s="255"/>
      <c r="Y112" s="255"/>
      <c r="Z112" s="255"/>
      <c r="AA112" s="256"/>
      <c r="AB112" s="256"/>
      <c r="AC112" s="256"/>
      <c r="AD112" s="256"/>
      <c r="AE112" s="256"/>
      <c r="AF112" s="256"/>
      <c r="AG112" s="256"/>
      <c r="AH112" s="255"/>
      <c r="AI112" s="255">
        <v>0.70199999999999996</v>
      </c>
      <c r="AJ112" s="255"/>
      <c r="AK112" s="255"/>
      <c r="AL112" s="255">
        <v>0.78</v>
      </c>
      <c r="AM112" s="255"/>
      <c r="AN112" s="255"/>
      <c r="AO112" s="256"/>
      <c r="AP112" s="256"/>
      <c r="AQ112" s="256"/>
      <c r="AR112" s="256"/>
      <c r="AS112" s="256"/>
      <c r="AT112" s="256"/>
      <c r="AU112" s="256"/>
      <c r="AV112" s="255"/>
      <c r="AW112" s="255"/>
      <c r="AX112" s="255"/>
      <c r="AY112" s="255"/>
      <c r="AZ112" s="255"/>
      <c r="BA112" s="255"/>
      <c r="BB112" s="255"/>
      <c r="BC112" s="256"/>
      <c r="BD112" s="256"/>
      <c r="BE112" s="256"/>
      <c r="BF112" s="256"/>
      <c r="BG112" s="256"/>
      <c r="BH112" s="256"/>
      <c r="BI112" s="256"/>
      <c r="BJ112" s="255"/>
      <c r="BK112" s="255"/>
      <c r="BL112" s="255"/>
      <c r="BM112" s="255"/>
      <c r="BN112" s="255"/>
      <c r="BO112" s="255"/>
      <c r="BP112" s="255"/>
      <c r="BQ112" s="256"/>
      <c r="BR112" s="256"/>
      <c r="BS112" s="256"/>
      <c r="BT112" s="256"/>
      <c r="BU112" s="256"/>
      <c r="BV112" s="256"/>
      <c r="BW112" s="256"/>
      <c r="BX112" s="188">
        <f t="shared" si="121"/>
        <v>0</v>
      </c>
      <c r="BY112" s="188">
        <f t="shared" si="122"/>
        <v>0.70199999999999996</v>
      </c>
      <c r="BZ112" s="188">
        <f t="shared" si="123"/>
        <v>0</v>
      </c>
      <c r="CA112" s="188">
        <f t="shared" si="124"/>
        <v>0</v>
      </c>
      <c r="CB112" s="188">
        <f t="shared" si="125"/>
        <v>0.78</v>
      </c>
      <c r="CC112" s="188">
        <f t="shared" si="126"/>
        <v>0</v>
      </c>
      <c r="CD112" s="188">
        <f t="shared" si="127"/>
        <v>0</v>
      </c>
      <c r="CE112" s="188">
        <f t="shared" si="128"/>
        <v>0</v>
      </c>
      <c r="CF112" s="188">
        <f t="shared" si="129"/>
        <v>0</v>
      </c>
      <c r="CG112" s="188">
        <f t="shared" si="130"/>
        <v>0</v>
      </c>
      <c r="CH112" s="188">
        <f t="shared" si="131"/>
        <v>0</v>
      </c>
      <c r="CI112" s="188">
        <f t="shared" si="132"/>
        <v>0</v>
      </c>
      <c r="CJ112" s="188">
        <f t="shared" si="133"/>
        <v>0</v>
      </c>
      <c r="CK112" s="188">
        <f t="shared" si="134"/>
        <v>0</v>
      </c>
      <c r="CL112" s="256"/>
    </row>
    <row r="113" spans="1:90" x14ac:dyDescent="0.25">
      <c r="A113" s="254" t="s">
        <v>481</v>
      </c>
      <c r="B113" s="171" t="s">
        <v>869</v>
      </c>
      <c r="C113" s="172" t="s">
        <v>870</v>
      </c>
      <c r="D113" s="255">
        <v>1.141</v>
      </c>
      <c r="E113" s="256"/>
      <c r="F113" s="255"/>
      <c r="G113" s="255"/>
      <c r="H113" s="255"/>
      <c r="I113" s="255"/>
      <c r="J113" s="255"/>
      <c r="K113" s="255"/>
      <c r="L113" s="255"/>
      <c r="M113" s="256"/>
      <c r="N113" s="256"/>
      <c r="O113" s="256"/>
      <c r="P113" s="256"/>
      <c r="Q113" s="256"/>
      <c r="R113" s="256"/>
      <c r="S113" s="256"/>
      <c r="T113" s="255"/>
      <c r="U113" s="255"/>
      <c r="V113" s="255"/>
      <c r="W113" s="255"/>
      <c r="X113" s="255"/>
      <c r="Y113" s="255"/>
      <c r="Z113" s="255"/>
      <c r="AA113" s="256"/>
      <c r="AB113" s="256"/>
      <c r="AC113" s="256"/>
      <c r="AD113" s="256"/>
      <c r="AE113" s="256"/>
      <c r="AF113" s="256"/>
      <c r="AG113" s="256"/>
      <c r="AH113" s="255"/>
      <c r="AI113" s="255">
        <v>1.141</v>
      </c>
      <c r="AJ113" s="255"/>
      <c r="AK113" s="255"/>
      <c r="AL113" s="255">
        <v>1.35</v>
      </c>
      <c r="AM113" s="255"/>
      <c r="AN113" s="255"/>
      <c r="AO113" s="256"/>
      <c r="AP113" s="256"/>
      <c r="AQ113" s="256"/>
      <c r="AR113" s="256"/>
      <c r="AS113" s="256"/>
      <c r="AT113" s="256"/>
      <c r="AU113" s="256"/>
      <c r="AV113" s="255"/>
      <c r="AW113" s="255"/>
      <c r="AX113" s="255"/>
      <c r="AY113" s="255"/>
      <c r="AZ113" s="255"/>
      <c r="BA113" s="255"/>
      <c r="BB113" s="255"/>
      <c r="BC113" s="256"/>
      <c r="BD113" s="256"/>
      <c r="BE113" s="256"/>
      <c r="BF113" s="256"/>
      <c r="BG113" s="256"/>
      <c r="BH113" s="256"/>
      <c r="BI113" s="256"/>
      <c r="BJ113" s="255"/>
      <c r="BK113" s="255"/>
      <c r="BL113" s="255"/>
      <c r="BM113" s="255"/>
      <c r="BN113" s="255"/>
      <c r="BO113" s="255"/>
      <c r="BP113" s="255"/>
      <c r="BQ113" s="256"/>
      <c r="BR113" s="256"/>
      <c r="BS113" s="256"/>
      <c r="BT113" s="256"/>
      <c r="BU113" s="256"/>
      <c r="BV113" s="256"/>
      <c r="BW113" s="256"/>
      <c r="BX113" s="188">
        <f t="shared" si="121"/>
        <v>0</v>
      </c>
      <c r="BY113" s="188">
        <f t="shared" si="122"/>
        <v>1.141</v>
      </c>
      <c r="BZ113" s="188">
        <f t="shared" si="123"/>
        <v>0</v>
      </c>
      <c r="CA113" s="188">
        <f t="shared" si="124"/>
        <v>0</v>
      </c>
      <c r="CB113" s="188">
        <f t="shared" si="125"/>
        <v>1.35</v>
      </c>
      <c r="CC113" s="188">
        <f t="shared" si="126"/>
        <v>0</v>
      </c>
      <c r="CD113" s="188">
        <f t="shared" si="127"/>
        <v>0</v>
      </c>
      <c r="CE113" s="188">
        <f t="shared" si="128"/>
        <v>0</v>
      </c>
      <c r="CF113" s="188">
        <f t="shared" si="129"/>
        <v>0</v>
      </c>
      <c r="CG113" s="188">
        <f t="shared" si="130"/>
        <v>0</v>
      </c>
      <c r="CH113" s="188">
        <f t="shared" si="131"/>
        <v>0</v>
      </c>
      <c r="CI113" s="188">
        <f t="shared" si="132"/>
        <v>0</v>
      </c>
      <c r="CJ113" s="188">
        <f t="shared" si="133"/>
        <v>0</v>
      </c>
      <c r="CK113" s="188">
        <f t="shared" si="134"/>
        <v>0</v>
      </c>
      <c r="CL113" s="256"/>
    </row>
    <row r="114" spans="1:90" x14ac:dyDescent="0.25">
      <c r="A114" s="254" t="s">
        <v>481</v>
      </c>
      <c r="B114" s="171" t="s">
        <v>871</v>
      </c>
      <c r="C114" s="172" t="s">
        <v>872</v>
      </c>
      <c r="D114" s="255">
        <v>0.42499999999999999</v>
      </c>
      <c r="E114" s="256"/>
      <c r="F114" s="255"/>
      <c r="G114" s="255"/>
      <c r="H114" s="255"/>
      <c r="I114" s="255"/>
      <c r="J114" s="255"/>
      <c r="K114" s="255"/>
      <c r="L114" s="255"/>
      <c r="M114" s="256"/>
      <c r="N114" s="256"/>
      <c r="O114" s="256"/>
      <c r="P114" s="256"/>
      <c r="Q114" s="256"/>
      <c r="R114" s="256"/>
      <c r="S114" s="256"/>
      <c r="T114" s="255"/>
      <c r="U114" s="255"/>
      <c r="V114" s="255"/>
      <c r="W114" s="255"/>
      <c r="X114" s="255"/>
      <c r="Y114" s="255"/>
      <c r="Z114" s="255"/>
      <c r="AA114" s="256"/>
      <c r="AB114" s="256"/>
      <c r="AC114" s="256"/>
      <c r="AD114" s="256"/>
      <c r="AE114" s="256"/>
      <c r="AF114" s="256"/>
      <c r="AG114" s="256"/>
      <c r="AH114" s="255"/>
      <c r="AI114" s="255">
        <v>0.42499999999999999</v>
      </c>
      <c r="AJ114" s="255"/>
      <c r="AK114" s="255"/>
      <c r="AL114" s="255">
        <v>0.48</v>
      </c>
      <c r="AM114" s="255"/>
      <c r="AN114" s="255"/>
      <c r="AO114" s="256"/>
      <c r="AP114" s="256"/>
      <c r="AQ114" s="256"/>
      <c r="AR114" s="256"/>
      <c r="AS114" s="256"/>
      <c r="AT114" s="256"/>
      <c r="AU114" s="256"/>
      <c r="AV114" s="255"/>
      <c r="AW114" s="255"/>
      <c r="AX114" s="255"/>
      <c r="AY114" s="255"/>
      <c r="AZ114" s="255"/>
      <c r="BA114" s="255"/>
      <c r="BB114" s="255"/>
      <c r="BC114" s="256"/>
      <c r="BD114" s="256"/>
      <c r="BE114" s="256"/>
      <c r="BF114" s="256"/>
      <c r="BG114" s="256"/>
      <c r="BH114" s="256"/>
      <c r="BI114" s="256"/>
      <c r="BJ114" s="255"/>
      <c r="BK114" s="255"/>
      <c r="BL114" s="255"/>
      <c r="BM114" s="255"/>
      <c r="BN114" s="255"/>
      <c r="BO114" s="255"/>
      <c r="BP114" s="255"/>
      <c r="BQ114" s="256"/>
      <c r="BR114" s="256"/>
      <c r="BS114" s="256"/>
      <c r="BT114" s="256"/>
      <c r="BU114" s="256"/>
      <c r="BV114" s="256"/>
      <c r="BW114" s="256"/>
      <c r="BX114" s="188">
        <f t="shared" si="121"/>
        <v>0</v>
      </c>
      <c r="BY114" s="188">
        <f t="shared" si="122"/>
        <v>0.42499999999999999</v>
      </c>
      <c r="BZ114" s="188">
        <f t="shared" si="123"/>
        <v>0</v>
      </c>
      <c r="CA114" s="188">
        <f t="shared" si="124"/>
        <v>0</v>
      </c>
      <c r="CB114" s="188">
        <f t="shared" si="125"/>
        <v>0.48</v>
      </c>
      <c r="CC114" s="188">
        <f t="shared" si="126"/>
        <v>0</v>
      </c>
      <c r="CD114" s="188">
        <f t="shared" si="127"/>
        <v>0</v>
      </c>
      <c r="CE114" s="188">
        <f t="shared" si="128"/>
        <v>0</v>
      </c>
      <c r="CF114" s="188">
        <f t="shared" si="129"/>
        <v>0</v>
      </c>
      <c r="CG114" s="188">
        <f t="shared" si="130"/>
        <v>0</v>
      </c>
      <c r="CH114" s="188">
        <f t="shared" si="131"/>
        <v>0</v>
      </c>
      <c r="CI114" s="188">
        <f t="shared" si="132"/>
        <v>0</v>
      </c>
      <c r="CJ114" s="188">
        <f t="shared" si="133"/>
        <v>0</v>
      </c>
      <c r="CK114" s="188">
        <f t="shared" si="134"/>
        <v>0</v>
      </c>
      <c r="CL114" s="256"/>
    </row>
    <row r="115" spans="1:90" x14ac:dyDescent="0.25">
      <c r="A115" s="254" t="s">
        <v>481</v>
      </c>
      <c r="B115" s="171" t="s">
        <v>873</v>
      </c>
      <c r="C115" s="172" t="s">
        <v>874</v>
      </c>
      <c r="D115" s="255">
        <v>0.79100000000000004</v>
      </c>
      <c r="E115" s="256"/>
      <c r="F115" s="255"/>
      <c r="G115" s="255"/>
      <c r="H115" s="255"/>
      <c r="I115" s="255"/>
      <c r="J115" s="255"/>
      <c r="K115" s="255"/>
      <c r="L115" s="255"/>
      <c r="M115" s="256"/>
      <c r="N115" s="256"/>
      <c r="O115" s="256"/>
      <c r="P115" s="256"/>
      <c r="Q115" s="256"/>
      <c r="R115" s="256"/>
      <c r="S115" s="256"/>
      <c r="T115" s="255"/>
      <c r="U115" s="255"/>
      <c r="V115" s="255"/>
      <c r="W115" s="255"/>
      <c r="X115" s="255"/>
      <c r="Y115" s="255"/>
      <c r="Z115" s="255"/>
      <c r="AA115" s="256"/>
      <c r="AB115" s="256"/>
      <c r="AC115" s="256"/>
      <c r="AD115" s="256"/>
      <c r="AE115" s="256"/>
      <c r="AF115" s="256"/>
      <c r="AG115" s="256"/>
      <c r="AH115" s="255"/>
      <c r="AI115" s="255">
        <v>0.79100000000000004</v>
      </c>
      <c r="AJ115" s="255"/>
      <c r="AK115" s="255"/>
      <c r="AL115" s="255">
        <v>0.96</v>
      </c>
      <c r="AM115" s="255"/>
      <c r="AN115" s="255"/>
      <c r="AO115" s="256"/>
      <c r="AP115" s="256"/>
      <c r="AQ115" s="256"/>
      <c r="AR115" s="256"/>
      <c r="AS115" s="256"/>
      <c r="AT115" s="256"/>
      <c r="AU115" s="256"/>
      <c r="AV115" s="255"/>
      <c r="AW115" s="255"/>
      <c r="AX115" s="255"/>
      <c r="AY115" s="255"/>
      <c r="AZ115" s="255"/>
      <c r="BA115" s="255"/>
      <c r="BB115" s="255"/>
      <c r="BC115" s="256"/>
      <c r="BD115" s="256"/>
      <c r="BE115" s="256"/>
      <c r="BF115" s="256"/>
      <c r="BG115" s="256"/>
      <c r="BH115" s="256"/>
      <c r="BI115" s="256"/>
      <c r="BJ115" s="255"/>
      <c r="BK115" s="255"/>
      <c r="BL115" s="255"/>
      <c r="BM115" s="255"/>
      <c r="BN115" s="255"/>
      <c r="BO115" s="255"/>
      <c r="BP115" s="255"/>
      <c r="BQ115" s="256"/>
      <c r="BR115" s="256"/>
      <c r="BS115" s="256"/>
      <c r="BT115" s="256"/>
      <c r="BU115" s="256"/>
      <c r="BV115" s="256"/>
      <c r="BW115" s="256"/>
      <c r="BX115" s="188">
        <f t="shared" si="121"/>
        <v>0</v>
      </c>
      <c r="BY115" s="188">
        <f t="shared" si="122"/>
        <v>0.79100000000000004</v>
      </c>
      <c r="BZ115" s="188">
        <f t="shared" si="123"/>
        <v>0</v>
      </c>
      <c r="CA115" s="188">
        <f t="shared" si="124"/>
        <v>0</v>
      </c>
      <c r="CB115" s="188">
        <f t="shared" si="125"/>
        <v>0.96</v>
      </c>
      <c r="CC115" s="188">
        <f t="shared" si="126"/>
        <v>0</v>
      </c>
      <c r="CD115" s="188">
        <f t="shared" si="127"/>
        <v>0</v>
      </c>
      <c r="CE115" s="188">
        <f t="shared" si="128"/>
        <v>0</v>
      </c>
      <c r="CF115" s="188">
        <f t="shared" si="129"/>
        <v>0</v>
      </c>
      <c r="CG115" s="188">
        <f t="shared" si="130"/>
        <v>0</v>
      </c>
      <c r="CH115" s="188">
        <f t="shared" si="131"/>
        <v>0</v>
      </c>
      <c r="CI115" s="188">
        <f t="shared" si="132"/>
        <v>0</v>
      </c>
      <c r="CJ115" s="188">
        <f t="shared" si="133"/>
        <v>0</v>
      </c>
      <c r="CK115" s="188">
        <f t="shared" si="134"/>
        <v>0</v>
      </c>
      <c r="CL115" s="256"/>
    </row>
    <row r="116" spans="1:90" x14ac:dyDescent="0.25">
      <c r="A116" s="254" t="s">
        <v>481</v>
      </c>
      <c r="B116" s="171" t="s">
        <v>875</v>
      </c>
      <c r="C116" s="172" t="s">
        <v>876</v>
      </c>
      <c r="D116" s="255">
        <v>0.25600000000000001</v>
      </c>
      <c r="E116" s="256"/>
      <c r="F116" s="255"/>
      <c r="G116" s="255"/>
      <c r="H116" s="255"/>
      <c r="I116" s="255"/>
      <c r="J116" s="255"/>
      <c r="K116" s="255"/>
      <c r="L116" s="255"/>
      <c r="M116" s="256"/>
      <c r="N116" s="256"/>
      <c r="O116" s="256"/>
      <c r="P116" s="256"/>
      <c r="Q116" s="256"/>
      <c r="R116" s="256"/>
      <c r="S116" s="256"/>
      <c r="T116" s="255"/>
      <c r="U116" s="255"/>
      <c r="V116" s="255"/>
      <c r="W116" s="255"/>
      <c r="X116" s="255"/>
      <c r="Y116" s="255"/>
      <c r="Z116" s="255"/>
      <c r="AA116" s="256"/>
      <c r="AB116" s="256"/>
      <c r="AC116" s="256"/>
      <c r="AD116" s="256"/>
      <c r="AE116" s="256"/>
      <c r="AF116" s="256"/>
      <c r="AG116" s="256"/>
      <c r="AH116" s="255"/>
      <c r="AI116" s="255">
        <v>0.25600000000000001</v>
      </c>
      <c r="AJ116" s="255"/>
      <c r="AK116" s="255"/>
      <c r="AL116" s="255">
        <v>0.28000000000000003</v>
      </c>
      <c r="AM116" s="255"/>
      <c r="AN116" s="255"/>
      <c r="AO116" s="256"/>
      <c r="AP116" s="256"/>
      <c r="AQ116" s="256"/>
      <c r="AR116" s="256"/>
      <c r="AS116" s="256"/>
      <c r="AT116" s="256"/>
      <c r="AU116" s="256"/>
      <c r="AV116" s="255"/>
      <c r="AW116" s="255"/>
      <c r="AX116" s="255"/>
      <c r="AY116" s="255"/>
      <c r="AZ116" s="255"/>
      <c r="BA116" s="255"/>
      <c r="BB116" s="255"/>
      <c r="BC116" s="256"/>
      <c r="BD116" s="256"/>
      <c r="BE116" s="256"/>
      <c r="BF116" s="256"/>
      <c r="BG116" s="256"/>
      <c r="BH116" s="256"/>
      <c r="BI116" s="256"/>
      <c r="BJ116" s="255"/>
      <c r="BK116" s="255"/>
      <c r="BL116" s="255"/>
      <c r="BM116" s="255"/>
      <c r="BN116" s="255"/>
      <c r="BO116" s="255"/>
      <c r="BP116" s="255"/>
      <c r="BQ116" s="256"/>
      <c r="BR116" s="256"/>
      <c r="BS116" s="256"/>
      <c r="BT116" s="256"/>
      <c r="BU116" s="256"/>
      <c r="BV116" s="256"/>
      <c r="BW116" s="256"/>
      <c r="BX116" s="188">
        <f t="shared" si="121"/>
        <v>0</v>
      </c>
      <c r="BY116" s="188">
        <f t="shared" si="122"/>
        <v>0.25600000000000001</v>
      </c>
      <c r="BZ116" s="188">
        <f t="shared" si="123"/>
        <v>0</v>
      </c>
      <c r="CA116" s="188">
        <f t="shared" si="124"/>
        <v>0</v>
      </c>
      <c r="CB116" s="188">
        <f t="shared" si="125"/>
        <v>0.28000000000000003</v>
      </c>
      <c r="CC116" s="188">
        <f t="shared" si="126"/>
        <v>0</v>
      </c>
      <c r="CD116" s="188">
        <f t="shared" si="127"/>
        <v>0</v>
      </c>
      <c r="CE116" s="188">
        <f t="shared" si="128"/>
        <v>0</v>
      </c>
      <c r="CF116" s="188">
        <f t="shared" si="129"/>
        <v>0</v>
      </c>
      <c r="CG116" s="188">
        <f t="shared" si="130"/>
        <v>0</v>
      </c>
      <c r="CH116" s="188">
        <f t="shared" si="131"/>
        <v>0</v>
      </c>
      <c r="CI116" s="188">
        <f t="shared" si="132"/>
        <v>0</v>
      </c>
      <c r="CJ116" s="188">
        <f t="shared" si="133"/>
        <v>0</v>
      </c>
      <c r="CK116" s="188">
        <f t="shared" si="134"/>
        <v>0</v>
      </c>
      <c r="CL116" s="256"/>
    </row>
    <row r="117" spans="1:90" x14ac:dyDescent="0.25">
      <c r="A117" s="254" t="s">
        <v>481</v>
      </c>
      <c r="B117" s="171" t="s">
        <v>877</v>
      </c>
      <c r="C117" s="172" t="s">
        <v>878</v>
      </c>
      <c r="D117" s="255">
        <v>0.51600000000000001</v>
      </c>
      <c r="E117" s="256"/>
      <c r="F117" s="255"/>
      <c r="G117" s="255"/>
      <c r="H117" s="255"/>
      <c r="I117" s="255"/>
      <c r="J117" s="255"/>
      <c r="K117" s="255"/>
      <c r="L117" s="255"/>
      <c r="M117" s="256"/>
      <c r="N117" s="256"/>
      <c r="O117" s="256"/>
      <c r="P117" s="256"/>
      <c r="Q117" s="256"/>
      <c r="R117" s="256"/>
      <c r="S117" s="256"/>
      <c r="T117" s="255"/>
      <c r="U117" s="255"/>
      <c r="V117" s="255"/>
      <c r="W117" s="255"/>
      <c r="X117" s="255"/>
      <c r="Y117" s="255"/>
      <c r="Z117" s="255"/>
      <c r="AA117" s="256"/>
      <c r="AB117" s="256"/>
      <c r="AC117" s="256"/>
      <c r="AD117" s="256"/>
      <c r="AE117" s="256"/>
      <c r="AF117" s="256"/>
      <c r="AG117" s="256"/>
      <c r="AH117" s="255"/>
      <c r="AI117" s="255">
        <v>0.51600000000000001</v>
      </c>
      <c r="AJ117" s="255"/>
      <c r="AK117" s="255"/>
      <c r="AL117" s="255">
        <v>0.73499999999999999</v>
      </c>
      <c r="AM117" s="255"/>
      <c r="AN117" s="255"/>
      <c r="AO117" s="256"/>
      <c r="AP117" s="256"/>
      <c r="AQ117" s="256"/>
      <c r="AR117" s="256"/>
      <c r="AS117" s="256"/>
      <c r="AT117" s="256"/>
      <c r="AU117" s="256"/>
      <c r="AV117" s="255"/>
      <c r="AW117" s="255"/>
      <c r="AX117" s="255"/>
      <c r="AY117" s="255"/>
      <c r="AZ117" s="255"/>
      <c r="BA117" s="255"/>
      <c r="BB117" s="255"/>
      <c r="BC117" s="256"/>
      <c r="BD117" s="256"/>
      <c r="BE117" s="256"/>
      <c r="BF117" s="256"/>
      <c r="BG117" s="256"/>
      <c r="BH117" s="256"/>
      <c r="BI117" s="256"/>
      <c r="BJ117" s="255"/>
      <c r="BK117" s="255"/>
      <c r="BL117" s="255"/>
      <c r="BM117" s="255"/>
      <c r="BN117" s="255"/>
      <c r="BO117" s="255"/>
      <c r="BP117" s="255"/>
      <c r="BQ117" s="256"/>
      <c r="BR117" s="256"/>
      <c r="BS117" s="256"/>
      <c r="BT117" s="256"/>
      <c r="BU117" s="256"/>
      <c r="BV117" s="256"/>
      <c r="BW117" s="256"/>
      <c r="BX117" s="188">
        <f t="shared" si="121"/>
        <v>0</v>
      </c>
      <c r="BY117" s="188">
        <f t="shared" si="122"/>
        <v>0.51600000000000001</v>
      </c>
      <c r="BZ117" s="188">
        <f t="shared" si="123"/>
        <v>0</v>
      </c>
      <c r="CA117" s="188">
        <f t="shared" si="124"/>
        <v>0</v>
      </c>
      <c r="CB117" s="188">
        <f t="shared" si="125"/>
        <v>0.73499999999999999</v>
      </c>
      <c r="CC117" s="188">
        <f t="shared" si="126"/>
        <v>0</v>
      </c>
      <c r="CD117" s="188">
        <f t="shared" si="127"/>
        <v>0</v>
      </c>
      <c r="CE117" s="188">
        <f t="shared" si="128"/>
        <v>0</v>
      </c>
      <c r="CF117" s="188">
        <f t="shared" si="129"/>
        <v>0</v>
      </c>
      <c r="CG117" s="188">
        <f t="shared" si="130"/>
        <v>0</v>
      </c>
      <c r="CH117" s="188">
        <f t="shared" si="131"/>
        <v>0</v>
      </c>
      <c r="CI117" s="188">
        <f t="shared" si="132"/>
        <v>0</v>
      </c>
      <c r="CJ117" s="188">
        <f t="shared" si="133"/>
        <v>0</v>
      </c>
      <c r="CK117" s="188">
        <f t="shared" si="134"/>
        <v>0</v>
      </c>
      <c r="CL117" s="256"/>
    </row>
    <row r="118" spans="1:90" x14ac:dyDescent="0.25">
      <c r="A118" s="254" t="s">
        <v>481</v>
      </c>
      <c r="B118" s="171" t="s">
        <v>879</v>
      </c>
      <c r="C118" s="172" t="s">
        <v>880</v>
      </c>
      <c r="D118" s="255">
        <v>0.59799999999999998</v>
      </c>
      <c r="E118" s="256"/>
      <c r="F118" s="255"/>
      <c r="G118" s="255"/>
      <c r="H118" s="255"/>
      <c r="I118" s="255"/>
      <c r="J118" s="255"/>
      <c r="K118" s="255"/>
      <c r="L118" s="255"/>
      <c r="M118" s="256"/>
      <c r="N118" s="256"/>
      <c r="O118" s="256"/>
      <c r="P118" s="256"/>
      <c r="Q118" s="256"/>
      <c r="R118" s="256"/>
      <c r="S118" s="256"/>
      <c r="T118" s="255"/>
      <c r="U118" s="255"/>
      <c r="V118" s="255"/>
      <c r="W118" s="255"/>
      <c r="X118" s="255"/>
      <c r="Y118" s="255"/>
      <c r="Z118" s="255"/>
      <c r="AA118" s="256"/>
      <c r="AB118" s="256"/>
      <c r="AC118" s="256"/>
      <c r="AD118" s="256"/>
      <c r="AE118" s="256"/>
      <c r="AF118" s="256"/>
      <c r="AG118" s="256"/>
      <c r="AH118" s="255"/>
      <c r="AI118" s="255">
        <v>0.59799999999999998</v>
      </c>
      <c r="AJ118" s="255"/>
      <c r="AK118" s="255"/>
      <c r="AL118" s="255">
        <v>0.84</v>
      </c>
      <c r="AM118" s="255"/>
      <c r="AN118" s="255"/>
      <c r="AO118" s="256"/>
      <c r="AP118" s="256"/>
      <c r="AQ118" s="256"/>
      <c r="AR118" s="256"/>
      <c r="AS118" s="256"/>
      <c r="AT118" s="256"/>
      <c r="AU118" s="256"/>
      <c r="AV118" s="255"/>
      <c r="AW118" s="255"/>
      <c r="AX118" s="255"/>
      <c r="AY118" s="255"/>
      <c r="AZ118" s="255"/>
      <c r="BA118" s="255"/>
      <c r="BB118" s="255"/>
      <c r="BC118" s="256"/>
      <c r="BD118" s="256"/>
      <c r="BE118" s="256"/>
      <c r="BF118" s="256"/>
      <c r="BG118" s="256"/>
      <c r="BH118" s="256"/>
      <c r="BI118" s="256"/>
      <c r="BJ118" s="255"/>
      <c r="BK118" s="255"/>
      <c r="BL118" s="255"/>
      <c r="BM118" s="255"/>
      <c r="BN118" s="255"/>
      <c r="BO118" s="255"/>
      <c r="BP118" s="255"/>
      <c r="BQ118" s="256"/>
      <c r="BR118" s="256"/>
      <c r="BS118" s="256"/>
      <c r="BT118" s="256"/>
      <c r="BU118" s="256"/>
      <c r="BV118" s="256"/>
      <c r="BW118" s="256"/>
      <c r="BX118" s="188">
        <f t="shared" si="121"/>
        <v>0</v>
      </c>
      <c r="BY118" s="188">
        <f t="shared" si="122"/>
        <v>0.59799999999999998</v>
      </c>
      <c r="BZ118" s="188">
        <f t="shared" si="123"/>
        <v>0</v>
      </c>
      <c r="CA118" s="188">
        <f t="shared" si="124"/>
        <v>0</v>
      </c>
      <c r="CB118" s="188">
        <f t="shared" si="125"/>
        <v>0.84</v>
      </c>
      <c r="CC118" s="188">
        <f t="shared" si="126"/>
        <v>0</v>
      </c>
      <c r="CD118" s="188">
        <f t="shared" si="127"/>
        <v>0</v>
      </c>
      <c r="CE118" s="188">
        <f t="shared" si="128"/>
        <v>0</v>
      </c>
      <c r="CF118" s="188">
        <f t="shared" si="129"/>
        <v>0</v>
      </c>
      <c r="CG118" s="188">
        <f t="shared" si="130"/>
        <v>0</v>
      </c>
      <c r="CH118" s="188">
        <f t="shared" si="131"/>
        <v>0</v>
      </c>
      <c r="CI118" s="188">
        <f t="shared" si="132"/>
        <v>0</v>
      </c>
      <c r="CJ118" s="188">
        <f t="shared" si="133"/>
        <v>0</v>
      </c>
      <c r="CK118" s="188">
        <f t="shared" si="134"/>
        <v>0</v>
      </c>
      <c r="CL118" s="256"/>
    </row>
    <row r="119" spans="1:90" x14ac:dyDescent="0.25">
      <c r="A119" s="254" t="s">
        <v>481</v>
      </c>
      <c r="B119" s="171" t="s">
        <v>881</v>
      </c>
      <c r="C119" s="172" t="s">
        <v>882</v>
      </c>
      <c r="D119" s="255">
        <v>0.755</v>
      </c>
      <c r="E119" s="256"/>
      <c r="F119" s="255"/>
      <c r="G119" s="255"/>
      <c r="H119" s="255"/>
      <c r="I119" s="255"/>
      <c r="J119" s="255"/>
      <c r="K119" s="255"/>
      <c r="L119" s="255"/>
      <c r="M119" s="256"/>
      <c r="N119" s="256"/>
      <c r="O119" s="256"/>
      <c r="P119" s="256"/>
      <c r="Q119" s="256"/>
      <c r="R119" s="256"/>
      <c r="S119" s="256"/>
      <c r="T119" s="255"/>
      <c r="U119" s="255"/>
      <c r="V119" s="255"/>
      <c r="W119" s="255"/>
      <c r="X119" s="255"/>
      <c r="Y119" s="255"/>
      <c r="Z119" s="255"/>
      <c r="AA119" s="256"/>
      <c r="AB119" s="256"/>
      <c r="AC119" s="256"/>
      <c r="AD119" s="256"/>
      <c r="AE119" s="256"/>
      <c r="AF119" s="256"/>
      <c r="AG119" s="256"/>
      <c r="AH119" s="255"/>
      <c r="AI119" s="255">
        <v>0.755</v>
      </c>
      <c r="AJ119" s="255"/>
      <c r="AK119" s="255"/>
      <c r="AL119" s="255">
        <v>0.94499999999999995</v>
      </c>
      <c r="AM119" s="255"/>
      <c r="AN119" s="255"/>
      <c r="AO119" s="256"/>
      <c r="AP119" s="256"/>
      <c r="AQ119" s="256"/>
      <c r="AR119" s="256"/>
      <c r="AS119" s="256"/>
      <c r="AT119" s="256"/>
      <c r="AU119" s="256"/>
      <c r="AV119" s="255"/>
      <c r="AW119" s="255"/>
      <c r="AX119" s="255"/>
      <c r="AY119" s="255"/>
      <c r="AZ119" s="255"/>
      <c r="BA119" s="255"/>
      <c r="BB119" s="255"/>
      <c r="BC119" s="256"/>
      <c r="BD119" s="256"/>
      <c r="BE119" s="256"/>
      <c r="BF119" s="256"/>
      <c r="BG119" s="256"/>
      <c r="BH119" s="256"/>
      <c r="BI119" s="256"/>
      <c r="BJ119" s="255"/>
      <c r="BK119" s="255"/>
      <c r="BL119" s="255"/>
      <c r="BM119" s="255"/>
      <c r="BN119" s="255"/>
      <c r="BO119" s="255"/>
      <c r="BP119" s="255"/>
      <c r="BQ119" s="256"/>
      <c r="BR119" s="256"/>
      <c r="BS119" s="256"/>
      <c r="BT119" s="256"/>
      <c r="BU119" s="256"/>
      <c r="BV119" s="256"/>
      <c r="BW119" s="256"/>
      <c r="BX119" s="188">
        <f t="shared" si="121"/>
        <v>0</v>
      </c>
      <c r="BY119" s="188">
        <f t="shared" si="122"/>
        <v>0.755</v>
      </c>
      <c r="BZ119" s="188">
        <f t="shared" si="123"/>
        <v>0</v>
      </c>
      <c r="CA119" s="188">
        <f t="shared" si="124"/>
        <v>0</v>
      </c>
      <c r="CB119" s="188">
        <f t="shared" si="125"/>
        <v>0.94499999999999995</v>
      </c>
      <c r="CC119" s="188">
        <f t="shared" si="126"/>
        <v>0</v>
      </c>
      <c r="CD119" s="188">
        <f t="shared" si="127"/>
        <v>0</v>
      </c>
      <c r="CE119" s="188">
        <f t="shared" si="128"/>
        <v>0</v>
      </c>
      <c r="CF119" s="188">
        <f t="shared" si="129"/>
        <v>0</v>
      </c>
      <c r="CG119" s="188">
        <f t="shared" si="130"/>
        <v>0</v>
      </c>
      <c r="CH119" s="188">
        <f t="shared" si="131"/>
        <v>0</v>
      </c>
      <c r="CI119" s="188">
        <f t="shared" si="132"/>
        <v>0</v>
      </c>
      <c r="CJ119" s="188">
        <f t="shared" si="133"/>
        <v>0</v>
      </c>
      <c r="CK119" s="188">
        <f t="shared" si="134"/>
        <v>0</v>
      </c>
      <c r="CL119" s="256"/>
    </row>
    <row r="120" spans="1:90" ht="31.5" x14ac:dyDescent="0.25">
      <c r="A120" s="254" t="s">
        <v>481</v>
      </c>
      <c r="B120" s="171" t="s">
        <v>894</v>
      </c>
      <c r="C120" s="172" t="s">
        <v>895</v>
      </c>
      <c r="D120" s="255">
        <v>9.1820000000000004</v>
      </c>
      <c r="E120" s="256"/>
      <c r="F120" s="255"/>
      <c r="G120" s="255"/>
      <c r="H120" s="255"/>
      <c r="I120" s="255"/>
      <c r="J120" s="255"/>
      <c r="K120" s="255"/>
      <c r="L120" s="255"/>
      <c r="M120" s="256"/>
      <c r="N120" s="256"/>
      <c r="O120" s="256"/>
      <c r="P120" s="256"/>
      <c r="Q120" s="256"/>
      <c r="R120" s="256"/>
      <c r="S120" s="256"/>
      <c r="T120" s="255"/>
      <c r="U120" s="255"/>
      <c r="V120" s="255"/>
      <c r="W120" s="255"/>
      <c r="X120" s="255"/>
      <c r="Y120" s="255"/>
      <c r="Z120" s="255"/>
      <c r="AA120" s="256"/>
      <c r="AB120" s="256"/>
      <c r="AC120" s="256"/>
      <c r="AD120" s="256"/>
      <c r="AE120" s="256"/>
      <c r="AF120" s="256"/>
      <c r="AG120" s="256"/>
      <c r="AH120" s="255"/>
      <c r="AI120" s="255"/>
      <c r="AJ120" s="255"/>
      <c r="AK120" s="255"/>
      <c r="AL120" s="255"/>
      <c r="AM120" s="255"/>
      <c r="AN120" s="255"/>
      <c r="AO120" s="256"/>
      <c r="AP120" s="256"/>
      <c r="AQ120" s="256"/>
      <c r="AR120" s="256"/>
      <c r="AS120" s="256"/>
      <c r="AT120" s="256"/>
      <c r="AU120" s="256"/>
      <c r="AV120" s="255"/>
      <c r="AW120" s="255">
        <v>9.1820000000000004</v>
      </c>
      <c r="AX120" s="255"/>
      <c r="AY120" s="255"/>
      <c r="AZ120" s="255">
        <v>4.5</v>
      </c>
      <c r="BA120" s="255"/>
      <c r="BB120" s="255"/>
      <c r="BC120" s="256"/>
      <c r="BD120" s="256"/>
      <c r="BE120" s="256"/>
      <c r="BF120" s="256"/>
      <c r="BG120" s="256"/>
      <c r="BH120" s="256"/>
      <c r="BI120" s="256"/>
      <c r="BJ120" s="255"/>
      <c r="BK120" s="255"/>
      <c r="BL120" s="255"/>
      <c r="BM120" s="255"/>
      <c r="BN120" s="255"/>
      <c r="BO120" s="255"/>
      <c r="BP120" s="255"/>
      <c r="BQ120" s="256"/>
      <c r="BR120" s="256"/>
      <c r="BS120" s="256"/>
      <c r="BT120" s="256"/>
      <c r="BU120" s="256"/>
      <c r="BV120" s="256"/>
      <c r="BW120" s="256"/>
      <c r="BX120" s="188">
        <f t="shared" si="121"/>
        <v>0</v>
      </c>
      <c r="BY120" s="188">
        <f t="shared" si="122"/>
        <v>9.1820000000000004</v>
      </c>
      <c r="BZ120" s="188">
        <f t="shared" si="123"/>
        <v>0</v>
      </c>
      <c r="CA120" s="188">
        <f t="shared" si="124"/>
        <v>0</v>
      </c>
      <c r="CB120" s="188">
        <f t="shared" si="125"/>
        <v>4.5</v>
      </c>
      <c r="CC120" s="188">
        <f t="shared" si="126"/>
        <v>0</v>
      </c>
      <c r="CD120" s="188">
        <f t="shared" si="127"/>
        <v>0</v>
      </c>
      <c r="CE120" s="188">
        <f t="shared" si="128"/>
        <v>0</v>
      </c>
      <c r="CF120" s="188">
        <f t="shared" si="129"/>
        <v>0</v>
      </c>
      <c r="CG120" s="188">
        <f t="shared" si="130"/>
        <v>0</v>
      </c>
      <c r="CH120" s="188">
        <f t="shared" si="131"/>
        <v>0</v>
      </c>
      <c r="CI120" s="188">
        <f t="shared" si="132"/>
        <v>0</v>
      </c>
      <c r="CJ120" s="188">
        <f t="shared" si="133"/>
        <v>0</v>
      </c>
      <c r="CK120" s="188">
        <f t="shared" si="134"/>
        <v>0</v>
      </c>
      <c r="CL120" s="256"/>
    </row>
    <row r="121" spans="1:90" ht="31.5" x14ac:dyDescent="0.25">
      <c r="A121" s="254" t="s">
        <v>481</v>
      </c>
      <c r="B121" s="171" t="s">
        <v>912</v>
      </c>
      <c r="C121" s="172" t="s">
        <v>913</v>
      </c>
      <c r="D121" s="255">
        <v>1.502</v>
      </c>
      <c r="E121" s="256"/>
      <c r="F121" s="255"/>
      <c r="G121" s="255"/>
      <c r="H121" s="255"/>
      <c r="I121" s="255"/>
      <c r="J121" s="255"/>
      <c r="K121" s="255"/>
      <c r="L121" s="255"/>
      <c r="M121" s="256"/>
      <c r="N121" s="256"/>
      <c r="O121" s="256"/>
      <c r="P121" s="256"/>
      <c r="Q121" s="256"/>
      <c r="R121" s="256"/>
      <c r="S121" s="256"/>
      <c r="T121" s="255"/>
      <c r="U121" s="255"/>
      <c r="V121" s="255"/>
      <c r="W121" s="255"/>
      <c r="X121" s="255"/>
      <c r="Y121" s="255"/>
      <c r="Z121" s="255"/>
      <c r="AA121" s="256"/>
      <c r="AB121" s="256"/>
      <c r="AC121" s="256"/>
      <c r="AD121" s="256"/>
      <c r="AE121" s="256"/>
      <c r="AF121" s="256"/>
      <c r="AG121" s="256"/>
      <c r="AH121" s="255"/>
      <c r="AI121" s="255"/>
      <c r="AJ121" s="255"/>
      <c r="AK121" s="255"/>
      <c r="AL121" s="255"/>
      <c r="AM121" s="255"/>
      <c r="AN121" s="255"/>
      <c r="AO121" s="256"/>
      <c r="AP121" s="256"/>
      <c r="AQ121" s="256"/>
      <c r="AR121" s="256"/>
      <c r="AS121" s="256"/>
      <c r="AT121" s="256"/>
      <c r="AU121" s="256"/>
      <c r="AV121" s="255"/>
      <c r="AW121" s="255"/>
      <c r="AX121" s="255"/>
      <c r="AY121" s="255"/>
      <c r="AZ121" s="255"/>
      <c r="BA121" s="255"/>
      <c r="BB121" s="255"/>
      <c r="BC121" s="256"/>
      <c r="BD121" s="256"/>
      <c r="BE121" s="256"/>
      <c r="BF121" s="256"/>
      <c r="BG121" s="256"/>
      <c r="BH121" s="256"/>
      <c r="BI121" s="256"/>
      <c r="BJ121" s="255"/>
      <c r="BK121" s="255">
        <v>1.502</v>
      </c>
      <c r="BL121" s="255"/>
      <c r="BM121" s="255"/>
      <c r="BN121" s="255">
        <v>0.66</v>
      </c>
      <c r="BO121" s="255"/>
      <c r="BP121" s="255"/>
      <c r="BQ121" s="256"/>
      <c r="BR121" s="256"/>
      <c r="BS121" s="256"/>
      <c r="BT121" s="256"/>
      <c r="BU121" s="256"/>
      <c r="BV121" s="256"/>
      <c r="BW121" s="256"/>
      <c r="BX121" s="188">
        <f t="shared" si="121"/>
        <v>0</v>
      </c>
      <c r="BY121" s="188">
        <f t="shared" si="122"/>
        <v>1.502</v>
      </c>
      <c r="BZ121" s="188">
        <f t="shared" si="123"/>
        <v>0</v>
      </c>
      <c r="CA121" s="188">
        <f t="shared" si="124"/>
        <v>0</v>
      </c>
      <c r="CB121" s="188">
        <f t="shared" si="125"/>
        <v>0.66</v>
      </c>
      <c r="CC121" s="188">
        <f t="shared" si="126"/>
        <v>0</v>
      </c>
      <c r="CD121" s="188">
        <f t="shared" si="127"/>
        <v>0</v>
      </c>
      <c r="CE121" s="188">
        <f t="shared" si="128"/>
        <v>0</v>
      </c>
      <c r="CF121" s="188">
        <f t="shared" si="129"/>
        <v>0</v>
      </c>
      <c r="CG121" s="188">
        <f t="shared" si="130"/>
        <v>0</v>
      </c>
      <c r="CH121" s="188">
        <f t="shared" si="131"/>
        <v>0</v>
      </c>
      <c r="CI121" s="188">
        <f t="shared" si="132"/>
        <v>0</v>
      </c>
      <c r="CJ121" s="188">
        <f t="shared" si="133"/>
        <v>0</v>
      </c>
      <c r="CK121" s="188">
        <f t="shared" si="134"/>
        <v>0</v>
      </c>
      <c r="CL121" s="256"/>
    </row>
    <row r="122" spans="1:90" x14ac:dyDescent="0.25">
      <c r="A122" s="254" t="s">
        <v>481</v>
      </c>
      <c r="B122" s="171" t="s">
        <v>914</v>
      </c>
      <c r="C122" s="172" t="s">
        <v>915</v>
      </c>
      <c r="D122" s="255">
        <v>0.66</v>
      </c>
      <c r="E122" s="256"/>
      <c r="F122" s="255"/>
      <c r="G122" s="255"/>
      <c r="H122" s="255"/>
      <c r="I122" s="255"/>
      <c r="J122" s="255"/>
      <c r="K122" s="255"/>
      <c r="L122" s="255"/>
      <c r="M122" s="256"/>
      <c r="N122" s="256"/>
      <c r="O122" s="256"/>
      <c r="P122" s="256"/>
      <c r="Q122" s="256"/>
      <c r="R122" s="256"/>
      <c r="S122" s="256"/>
      <c r="T122" s="255"/>
      <c r="U122" s="255"/>
      <c r="V122" s="255"/>
      <c r="W122" s="255"/>
      <c r="X122" s="255"/>
      <c r="Y122" s="255"/>
      <c r="Z122" s="255"/>
      <c r="AA122" s="256"/>
      <c r="AB122" s="256"/>
      <c r="AC122" s="256"/>
      <c r="AD122" s="256"/>
      <c r="AE122" s="256"/>
      <c r="AF122" s="256"/>
      <c r="AG122" s="256"/>
      <c r="AH122" s="255"/>
      <c r="AI122" s="255"/>
      <c r="AJ122" s="255"/>
      <c r="AK122" s="255"/>
      <c r="AL122" s="255"/>
      <c r="AM122" s="255"/>
      <c r="AN122" s="255"/>
      <c r="AO122" s="256"/>
      <c r="AP122" s="256"/>
      <c r="AQ122" s="256"/>
      <c r="AR122" s="256"/>
      <c r="AS122" s="256"/>
      <c r="AT122" s="256"/>
      <c r="AU122" s="256"/>
      <c r="AV122" s="255"/>
      <c r="AW122" s="255"/>
      <c r="AX122" s="255"/>
      <c r="AY122" s="255"/>
      <c r="AZ122" s="255"/>
      <c r="BA122" s="255"/>
      <c r="BB122" s="255"/>
      <c r="BC122" s="256"/>
      <c r="BD122" s="256"/>
      <c r="BE122" s="256"/>
      <c r="BF122" s="256"/>
      <c r="BG122" s="256"/>
      <c r="BH122" s="256"/>
      <c r="BI122" s="256"/>
      <c r="BJ122" s="255"/>
      <c r="BK122" s="255">
        <v>0.66</v>
      </c>
      <c r="BL122" s="255"/>
      <c r="BM122" s="255"/>
      <c r="BN122" s="255">
        <v>0.84</v>
      </c>
      <c r="BO122" s="255"/>
      <c r="BP122" s="255"/>
      <c r="BQ122" s="256"/>
      <c r="BR122" s="256"/>
      <c r="BS122" s="256"/>
      <c r="BT122" s="256"/>
      <c r="BU122" s="256"/>
      <c r="BV122" s="256"/>
      <c r="BW122" s="256"/>
      <c r="BX122" s="188">
        <f t="shared" si="121"/>
        <v>0</v>
      </c>
      <c r="BY122" s="188">
        <f t="shared" si="122"/>
        <v>0.66</v>
      </c>
      <c r="BZ122" s="188">
        <f t="shared" si="123"/>
        <v>0</v>
      </c>
      <c r="CA122" s="188">
        <f t="shared" si="124"/>
        <v>0</v>
      </c>
      <c r="CB122" s="188">
        <f t="shared" si="125"/>
        <v>0.84</v>
      </c>
      <c r="CC122" s="188">
        <f t="shared" si="126"/>
        <v>0</v>
      </c>
      <c r="CD122" s="188">
        <f t="shared" si="127"/>
        <v>0</v>
      </c>
      <c r="CE122" s="188">
        <f t="shared" si="128"/>
        <v>0</v>
      </c>
      <c r="CF122" s="188">
        <f t="shared" si="129"/>
        <v>0</v>
      </c>
      <c r="CG122" s="188">
        <f t="shared" si="130"/>
        <v>0</v>
      </c>
      <c r="CH122" s="188">
        <f t="shared" si="131"/>
        <v>0</v>
      </c>
      <c r="CI122" s="188">
        <f t="shared" si="132"/>
        <v>0</v>
      </c>
      <c r="CJ122" s="188">
        <f t="shared" si="133"/>
        <v>0</v>
      </c>
      <c r="CK122" s="188">
        <f t="shared" si="134"/>
        <v>0</v>
      </c>
      <c r="CL122" s="256"/>
    </row>
    <row r="123" spans="1:90" ht="31.5" x14ac:dyDescent="0.25">
      <c r="A123" s="254" t="s">
        <v>481</v>
      </c>
      <c r="B123" s="171" t="s">
        <v>916</v>
      </c>
      <c r="C123" s="172" t="s">
        <v>917</v>
      </c>
      <c r="D123" s="255">
        <v>1.0049999999999999</v>
      </c>
      <c r="E123" s="256"/>
      <c r="F123" s="255"/>
      <c r="G123" s="255"/>
      <c r="H123" s="255"/>
      <c r="I123" s="255"/>
      <c r="J123" s="255"/>
      <c r="K123" s="255"/>
      <c r="L123" s="255"/>
      <c r="M123" s="256"/>
      <c r="N123" s="256"/>
      <c r="O123" s="256"/>
      <c r="P123" s="256"/>
      <c r="Q123" s="256"/>
      <c r="R123" s="256"/>
      <c r="S123" s="256"/>
      <c r="T123" s="255"/>
      <c r="U123" s="255"/>
      <c r="V123" s="255"/>
      <c r="W123" s="255"/>
      <c r="X123" s="255"/>
      <c r="Y123" s="255"/>
      <c r="Z123" s="255"/>
      <c r="AA123" s="256"/>
      <c r="AB123" s="256"/>
      <c r="AC123" s="256"/>
      <c r="AD123" s="256"/>
      <c r="AE123" s="256"/>
      <c r="AF123" s="256"/>
      <c r="AG123" s="256"/>
      <c r="AH123" s="255"/>
      <c r="AI123" s="255"/>
      <c r="AJ123" s="255"/>
      <c r="AK123" s="255"/>
      <c r="AL123" s="255"/>
      <c r="AM123" s="255"/>
      <c r="AN123" s="255"/>
      <c r="AO123" s="256"/>
      <c r="AP123" s="256"/>
      <c r="AQ123" s="256"/>
      <c r="AR123" s="256"/>
      <c r="AS123" s="256"/>
      <c r="AT123" s="256"/>
      <c r="AU123" s="256"/>
      <c r="AV123" s="255"/>
      <c r="AW123" s="255"/>
      <c r="AX123" s="255"/>
      <c r="AY123" s="255"/>
      <c r="AZ123" s="255"/>
      <c r="BA123" s="255"/>
      <c r="BB123" s="255"/>
      <c r="BC123" s="256"/>
      <c r="BD123" s="256"/>
      <c r="BE123" s="256"/>
      <c r="BF123" s="256"/>
      <c r="BG123" s="256"/>
      <c r="BH123" s="256"/>
      <c r="BI123" s="256"/>
      <c r="BJ123" s="255"/>
      <c r="BK123" s="255">
        <v>1.0049999999999999</v>
      </c>
      <c r="BL123" s="255"/>
      <c r="BM123" s="255"/>
      <c r="BN123" s="255">
        <v>1.8</v>
      </c>
      <c r="BO123" s="255"/>
      <c r="BP123" s="255"/>
      <c r="BQ123" s="256"/>
      <c r="BR123" s="256"/>
      <c r="BS123" s="256"/>
      <c r="BT123" s="256"/>
      <c r="BU123" s="256"/>
      <c r="BV123" s="256"/>
      <c r="BW123" s="256"/>
      <c r="BX123" s="188">
        <f t="shared" si="121"/>
        <v>0</v>
      </c>
      <c r="BY123" s="188">
        <f t="shared" si="122"/>
        <v>1.0049999999999999</v>
      </c>
      <c r="BZ123" s="188">
        <f t="shared" si="123"/>
        <v>0</v>
      </c>
      <c r="CA123" s="188">
        <f t="shared" si="124"/>
        <v>0</v>
      </c>
      <c r="CB123" s="188">
        <f t="shared" si="125"/>
        <v>1.8</v>
      </c>
      <c r="CC123" s="188">
        <f t="shared" si="126"/>
        <v>0</v>
      </c>
      <c r="CD123" s="188">
        <f t="shared" si="127"/>
        <v>0</v>
      </c>
      <c r="CE123" s="188">
        <f t="shared" si="128"/>
        <v>0</v>
      </c>
      <c r="CF123" s="188">
        <f t="shared" si="129"/>
        <v>0</v>
      </c>
      <c r="CG123" s="188">
        <f t="shared" si="130"/>
        <v>0</v>
      </c>
      <c r="CH123" s="188">
        <f t="shared" si="131"/>
        <v>0</v>
      </c>
      <c r="CI123" s="188">
        <f t="shared" si="132"/>
        <v>0</v>
      </c>
      <c r="CJ123" s="188">
        <f t="shared" si="133"/>
        <v>0</v>
      </c>
      <c r="CK123" s="188">
        <f t="shared" si="134"/>
        <v>0</v>
      </c>
      <c r="CL123" s="256"/>
    </row>
    <row r="124" spans="1:90" ht="31.5" x14ac:dyDescent="0.25">
      <c r="A124" s="254" t="s">
        <v>481</v>
      </c>
      <c r="B124" s="171" t="s">
        <v>918</v>
      </c>
      <c r="C124" s="172" t="s">
        <v>919</v>
      </c>
      <c r="D124" s="255">
        <v>0.51300000000000001</v>
      </c>
      <c r="E124" s="256"/>
      <c r="F124" s="255"/>
      <c r="G124" s="255"/>
      <c r="H124" s="255"/>
      <c r="I124" s="255"/>
      <c r="J124" s="255"/>
      <c r="K124" s="255"/>
      <c r="L124" s="255"/>
      <c r="M124" s="256"/>
      <c r="N124" s="256"/>
      <c r="O124" s="256"/>
      <c r="P124" s="256"/>
      <c r="Q124" s="256"/>
      <c r="R124" s="256"/>
      <c r="S124" s="256"/>
      <c r="T124" s="255"/>
      <c r="U124" s="255"/>
      <c r="V124" s="255"/>
      <c r="W124" s="255"/>
      <c r="X124" s="255"/>
      <c r="Y124" s="255"/>
      <c r="Z124" s="255"/>
      <c r="AA124" s="256"/>
      <c r="AB124" s="256"/>
      <c r="AC124" s="256"/>
      <c r="AD124" s="256"/>
      <c r="AE124" s="256"/>
      <c r="AF124" s="256"/>
      <c r="AG124" s="256"/>
      <c r="AH124" s="255"/>
      <c r="AI124" s="255"/>
      <c r="AJ124" s="255"/>
      <c r="AK124" s="255"/>
      <c r="AL124" s="255"/>
      <c r="AM124" s="255"/>
      <c r="AN124" s="255"/>
      <c r="AO124" s="256"/>
      <c r="AP124" s="256"/>
      <c r="AQ124" s="256"/>
      <c r="AR124" s="256"/>
      <c r="AS124" s="256"/>
      <c r="AT124" s="256"/>
      <c r="AU124" s="256"/>
      <c r="AV124" s="255"/>
      <c r="AW124" s="255"/>
      <c r="AX124" s="255"/>
      <c r="AY124" s="255"/>
      <c r="AZ124" s="255"/>
      <c r="BA124" s="255"/>
      <c r="BB124" s="255"/>
      <c r="BC124" s="256"/>
      <c r="BD124" s="256"/>
      <c r="BE124" s="256"/>
      <c r="BF124" s="256"/>
      <c r="BG124" s="256"/>
      <c r="BH124" s="256"/>
      <c r="BI124" s="256"/>
      <c r="BJ124" s="255"/>
      <c r="BK124" s="255">
        <v>0.51300000000000001</v>
      </c>
      <c r="BL124" s="255"/>
      <c r="BM124" s="255"/>
      <c r="BN124" s="255">
        <v>0.63</v>
      </c>
      <c r="BO124" s="255"/>
      <c r="BP124" s="255"/>
      <c r="BQ124" s="256"/>
      <c r="BR124" s="256"/>
      <c r="BS124" s="256"/>
      <c r="BT124" s="256"/>
      <c r="BU124" s="256"/>
      <c r="BV124" s="256"/>
      <c r="BW124" s="256"/>
      <c r="BX124" s="188">
        <f t="shared" si="121"/>
        <v>0</v>
      </c>
      <c r="BY124" s="188">
        <f t="shared" si="122"/>
        <v>0.51300000000000001</v>
      </c>
      <c r="BZ124" s="188">
        <f t="shared" si="123"/>
        <v>0</v>
      </c>
      <c r="CA124" s="188">
        <f t="shared" si="124"/>
        <v>0</v>
      </c>
      <c r="CB124" s="188">
        <f t="shared" si="125"/>
        <v>0.63</v>
      </c>
      <c r="CC124" s="188">
        <f t="shared" si="126"/>
        <v>0</v>
      </c>
      <c r="CD124" s="188">
        <f t="shared" si="127"/>
        <v>0</v>
      </c>
      <c r="CE124" s="188">
        <f t="shared" si="128"/>
        <v>0</v>
      </c>
      <c r="CF124" s="188">
        <f t="shared" si="129"/>
        <v>0</v>
      </c>
      <c r="CG124" s="188">
        <f t="shared" si="130"/>
        <v>0</v>
      </c>
      <c r="CH124" s="188">
        <f t="shared" si="131"/>
        <v>0</v>
      </c>
      <c r="CI124" s="188">
        <f t="shared" si="132"/>
        <v>0</v>
      </c>
      <c r="CJ124" s="188">
        <f t="shared" si="133"/>
        <v>0</v>
      </c>
      <c r="CK124" s="188">
        <f t="shared" si="134"/>
        <v>0</v>
      </c>
      <c r="CL124" s="256"/>
    </row>
    <row r="125" spans="1:90" ht="31.5" x14ac:dyDescent="0.25">
      <c r="A125" s="254" t="s">
        <v>481</v>
      </c>
      <c r="B125" s="171" t="s">
        <v>920</v>
      </c>
      <c r="C125" s="172" t="s">
        <v>921</v>
      </c>
      <c r="D125" s="255">
        <v>1.4710000000000001</v>
      </c>
      <c r="E125" s="256"/>
      <c r="F125" s="255"/>
      <c r="G125" s="255"/>
      <c r="H125" s="255"/>
      <c r="I125" s="255"/>
      <c r="J125" s="255"/>
      <c r="K125" s="255"/>
      <c r="L125" s="255"/>
      <c r="M125" s="256"/>
      <c r="N125" s="256"/>
      <c r="O125" s="256"/>
      <c r="P125" s="256"/>
      <c r="Q125" s="256"/>
      <c r="R125" s="256"/>
      <c r="S125" s="256"/>
      <c r="T125" s="255"/>
      <c r="U125" s="255"/>
      <c r="V125" s="255"/>
      <c r="W125" s="255"/>
      <c r="X125" s="255"/>
      <c r="Y125" s="255"/>
      <c r="Z125" s="255"/>
      <c r="AA125" s="256"/>
      <c r="AB125" s="256"/>
      <c r="AC125" s="256"/>
      <c r="AD125" s="256"/>
      <c r="AE125" s="256"/>
      <c r="AF125" s="256"/>
      <c r="AG125" s="256"/>
      <c r="AH125" s="255"/>
      <c r="AI125" s="255"/>
      <c r="AJ125" s="255"/>
      <c r="AK125" s="255"/>
      <c r="AL125" s="255"/>
      <c r="AM125" s="255"/>
      <c r="AN125" s="255"/>
      <c r="AO125" s="256"/>
      <c r="AP125" s="256"/>
      <c r="AQ125" s="256"/>
      <c r="AR125" s="256"/>
      <c r="AS125" s="256"/>
      <c r="AT125" s="256"/>
      <c r="AU125" s="256"/>
      <c r="AV125" s="255"/>
      <c r="AW125" s="255"/>
      <c r="AX125" s="255"/>
      <c r="AY125" s="255"/>
      <c r="AZ125" s="255"/>
      <c r="BA125" s="255"/>
      <c r="BB125" s="255"/>
      <c r="BC125" s="256"/>
      <c r="BD125" s="256"/>
      <c r="BE125" s="256"/>
      <c r="BF125" s="256"/>
      <c r="BG125" s="256"/>
      <c r="BH125" s="256"/>
      <c r="BI125" s="256"/>
      <c r="BJ125" s="255"/>
      <c r="BK125" s="255">
        <v>1.4710000000000001</v>
      </c>
      <c r="BL125" s="255"/>
      <c r="BM125" s="255"/>
      <c r="BN125" s="255">
        <v>2.5499999999999998</v>
      </c>
      <c r="BO125" s="255"/>
      <c r="BP125" s="255"/>
      <c r="BQ125" s="256"/>
      <c r="BR125" s="256"/>
      <c r="BS125" s="256"/>
      <c r="BT125" s="256"/>
      <c r="BU125" s="256"/>
      <c r="BV125" s="256"/>
      <c r="BW125" s="256"/>
      <c r="BX125" s="188">
        <f t="shared" si="121"/>
        <v>0</v>
      </c>
      <c r="BY125" s="188">
        <f t="shared" si="122"/>
        <v>1.4710000000000001</v>
      </c>
      <c r="BZ125" s="188">
        <f t="shared" si="123"/>
        <v>0</v>
      </c>
      <c r="CA125" s="188">
        <f t="shared" si="124"/>
        <v>0</v>
      </c>
      <c r="CB125" s="188">
        <f t="shared" si="125"/>
        <v>2.5499999999999998</v>
      </c>
      <c r="CC125" s="188">
        <f t="shared" si="126"/>
        <v>0</v>
      </c>
      <c r="CD125" s="188">
        <f t="shared" si="127"/>
        <v>0</v>
      </c>
      <c r="CE125" s="188">
        <f t="shared" si="128"/>
        <v>0</v>
      </c>
      <c r="CF125" s="188">
        <f t="shared" si="129"/>
        <v>0</v>
      </c>
      <c r="CG125" s="188">
        <f t="shared" si="130"/>
        <v>0</v>
      </c>
      <c r="CH125" s="188">
        <f t="shared" si="131"/>
        <v>0</v>
      </c>
      <c r="CI125" s="188">
        <f t="shared" si="132"/>
        <v>0</v>
      </c>
      <c r="CJ125" s="188">
        <f t="shared" si="133"/>
        <v>0</v>
      </c>
      <c r="CK125" s="188">
        <f t="shared" si="134"/>
        <v>0</v>
      </c>
      <c r="CL125" s="256"/>
    </row>
    <row r="126" spans="1:90" ht="31.5" x14ac:dyDescent="0.25">
      <c r="A126" s="254" t="s">
        <v>481</v>
      </c>
      <c r="B126" s="171" t="s">
        <v>922</v>
      </c>
      <c r="C126" s="172" t="s">
        <v>923</v>
      </c>
      <c r="D126" s="255">
        <v>0.50700000000000001</v>
      </c>
      <c r="E126" s="256"/>
      <c r="F126" s="255"/>
      <c r="G126" s="255"/>
      <c r="H126" s="255"/>
      <c r="I126" s="255"/>
      <c r="J126" s="255"/>
      <c r="K126" s="255"/>
      <c r="L126" s="255"/>
      <c r="M126" s="256"/>
      <c r="N126" s="256"/>
      <c r="O126" s="256"/>
      <c r="P126" s="256"/>
      <c r="Q126" s="256"/>
      <c r="R126" s="256"/>
      <c r="S126" s="256"/>
      <c r="T126" s="255"/>
      <c r="U126" s="255"/>
      <c r="V126" s="255"/>
      <c r="W126" s="255"/>
      <c r="X126" s="255"/>
      <c r="Y126" s="255"/>
      <c r="Z126" s="255"/>
      <c r="AA126" s="256"/>
      <c r="AB126" s="256"/>
      <c r="AC126" s="256"/>
      <c r="AD126" s="256"/>
      <c r="AE126" s="256"/>
      <c r="AF126" s="256"/>
      <c r="AG126" s="256"/>
      <c r="AH126" s="255"/>
      <c r="AI126" s="255"/>
      <c r="AJ126" s="255"/>
      <c r="AK126" s="255"/>
      <c r="AL126" s="255"/>
      <c r="AM126" s="255"/>
      <c r="AN126" s="255"/>
      <c r="AO126" s="256"/>
      <c r="AP126" s="256"/>
      <c r="AQ126" s="256"/>
      <c r="AR126" s="256"/>
      <c r="AS126" s="256"/>
      <c r="AT126" s="256"/>
      <c r="AU126" s="256"/>
      <c r="AV126" s="255"/>
      <c r="AW126" s="255"/>
      <c r="AX126" s="255"/>
      <c r="AY126" s="255"/>
      <c r="AZ126" s="255"/>
      <c r="BA126" s="255"/>
      <c r="BB126" s="255"/>
      <c r="BC126" s="256"/>
      <c r="BD126" s="256"/>
      <c r="BE126" s="256"/>
      <c r="BF126" s="256"/>
      <c r="BG126" s="256"/>
      <c r="BH126" s="256"/>
      <c r="BI126" s="256"/>
      <c r="BJ126" s="255"/>
      <c r="BK126" s="255">
        <v>0.50700000000000001</v>
      </c>
      <c r="BL126" s="255"/>
      <c r="BM126" s="255"/>
      <c r="BN126" s="255">
        <v>0.96</v>
      </c>
      <c r="BO126" s="255"/>
      <c r="BP126" s="255"/>
      <c r="BQ126" s="256"/>
      <c r="BR126" s="256"/>
      <c r="BS126" s="256"/>
      <c r="BT126" s="256"/>
      <c r="BU126" s="256"/>
      <c r="BV126" s="256"/>
      <c r="BW126" s="256"/>
      <c r="BX126" s="188">
        <f t="shared" si="121"/>
        <v>0</v>
      </c>
      <c r="BY126" s="188">
        <f t="shared" si="122"/>
        <v>0.50700000000000001</v>
      </c>
      <c r="BZ126" s="188">
        <f t="shared" si="123"/>
        <v>0</v>
      </c>
      <c r="CA126" s="188">
        <f t="shared" si="124"/>
        <v>0</v>
      </c>
      <c r="CB126" s="188">
        <f t="shared" si="125"/>
        <v>0.96</v>
      </c>
      <c r="CC126" s="188">
        <f t="shared" si="126"/>
        <v>0</v>
      </c>
      <c r="CD126" s="188">
        <f t="shared" si="127"/>
        <v>0</v>
      </c>
      <c r="CE126" s="188">
        <f t="shared" si="128"/>
        <v>0</v>
      </c>
      <c r="CF126" s="188">
        <f t="shared" si="129"/>
        <v>0</v>
      </c>
      <c r="CG126" s="188">
        <f t="shared" si="130"/>
        <v>0</v>
      </c>
      <c r="CH126" s="188">
        <f t="shared" si="131"/>
        <v>0</v>
      </c>
      <c r="CI126" s="188">
        <f t="shared" si="132"/>
        <v>0</v>
      </c>
      <c r="CJ126" s="188">
        <f t="shared" si="133"/>
        <v>0</v>
      </c>
      <c r="CK126" s="188">
        <f t="shared" si="134"/>
        <v>0</v>
      </c>
      <c r="CL126" s="256"/>
    </row>
    <row r="127" spans="1:90" ht="31.5" x14ac:dyDescent="0.25">
      <c r="A127" s="254" t="s">
        <v>481</v>
      </c>
      <c r="B127" s="171" t="s">
        <v>924</v>
      </c>
      <c r="C127" s="172" t="s">
        <v>925</v>
      </c>
      <c r="D127" s="255">
        <v>1.0669999999999999</v>
      </c>
      <c r="E127" s="256"/>
      <c r="F127" s="255"/>
      <c r="G127" s="255"/>
      <c r="H127" s="255"/>
      <c r="I127" s="255"/>
      <c r="J127" s="255"/>
      <c r="K127" s="255"/>
      <c r="L127" s="255"/>
      <c r="M127" s="256"/>
      <c r="N127" s="256"/>
      <c r="O127" s="256"/>
      <c r="P127" s="256"/>
      <c r="Q127" s="256"/>
      <c r="R127" s="256"/>
      <c r="S127" s="256"/>
      <c r="T127" s="255"/>
      <c r="U127" s="255"/>
      <c r="V127" s="255"/>
      <c r="W127" s="255"/>
      <c r="X127" s="255"/>
      <c r="Y127" s="255"/>
      <c r="Z127" s="255"/>
      <c r="AA127" s="256"/>
      <c r="AB127" s="256"/>
      <c r="AC127" s="256"/>
      <c r="AD127" s="256"/>
      <c r="AE127" s="256"/>
      <c r="AF127" s="256"/>
      <c r="AG127" s="256"/>
      <c r="AH127" s="255"/>
      <c r="AI127" s="255"/>
      <c r="AJ127" s="255"/>
      <c r="AK127" s="255"/>
      <c r="AL127" s="255"/>
      <c r="AM127" s="255"/>
      <c r="AN127" s="255"/>
      <c r="AO127" s="256"/>
      <c r="AP127" s="256"/>
      <c r="AQ127" s="256"/>
      <c r="AR127" s="256"/>
      <c r="AS127" s="256"/>
      <c r="AT127" s="256"/>
      <c r="AU127" s="256"/>
      <c r="AV127" s="255"/>
      <c r="AW127" s="255"/>
      <c r="AX127" s="255"/>
      <c r="AY127" s="255"/>
      <c r="AZ127" s="255"/>
      <c r="BA127" s="255"/>
      <c r="BB127" s="255"/>
      <c r="BC127" s="256"/>
      <c r="BD127" s="256"/>
      <c r="BE127" s="256"/>
      <c r="BF127" s="256"/>
      <c r="BG127" s="256"/>
      <c r="BH127" s="256"/>
      <c r="BI127" s="256"/>
      <c r="BJ127" s="255"/>
      <c r="BK127" s="255">
        <v>1.0669999999999999</v>
      </c>
      <c r="BL127" s="255"/>
      <c r="BM127" s="255"/>
      <c r="BN127" s="255">
        <v>1.8</v>
      </c>
      <c r="BO127" s="255"/>
      <c r="BP127" s="255"/>
      <c r="BQ127" s="256"/>
      <c r="BR127" s="256"/>
      <c r="BS127" s="256"/>
      <c r="BT127" s="256"/>
      <c r="BU127" s="256"/>
      <c r="BV127" s="256"/>
      <c r="BW127" s="256"/>
      <c r="BX127" s="188">
        <f t="shared" si="121"/>
        <v>0</v>
      </c>
      <c r="BY127" s="188">
        <f t="shared" si="122"/>
        <v>1.0669999999999999</v>
      </c>
      <c r="BZ127" s="188">
        <f t="shared" si="123"/>
        <v>0</v>
      </c>
      <c r="CA127" s="188">
        <f t="shared" si="124"/>
        <v>0</v>
      </c>
      <c r="CB127" s="188">
        <f t="shared" si="125"/>
        <v>1.8</v>
      </c>
      <c r="CC127" s="188">
        <f t="shared" si="126"/>
        <v>0</v>
      </c>
      <c r="CD127" s="188">
        <f t="shared" si="127"/>
        <v>0</v>
      </c>
      <c r="CE127" s="188">
        <f t="shared" si="128"/>
        <v>0</v>
      </c>
      <c r="CF127" s="188">
        <f t="shared" si="129"/>
        <v>0</v>
      </c>
      <c r="CG127" s="188">
        <f t="shared" si="130"/>
        <v>0</v>
      </c>
      <c r="CH127" s="188">
        <f t="shared" si="131"/>
        <v>0</v>
      </c>
      <c r="CI127" s="188">
        <f t="shared" si="132"/>
        <v>0</v>
      </c>
      <c r="CJ127" s="188">
        <f t="shared" si="133"/>
        <v>0</v>
      </c>
      <c r="CK127" s="188">
        <f t="shared" si="134"/>
        <v>0</v>
      </c>
      <c r="CL127" s="256"/>
    </row>
    <row r="128" spans="1:90" x14ac:dyDescent="0.25">
      <c r="A128" s="254" t="s">
        <v>481</v>
      </c>
      <c r="B128" s="171" t="s">
        <v>926</v>
      </c>
      <c r="C128" s="172" t="s">
        <v>927</v>
      </c>
      <c r="D128" s="255">
        <v>0.51200000000000001</v>
      </c>
      <c r="E128" s="256"/>
      <c r="F128" s="255"/>
      <c r="G128" s="255"/>
      <c r="H128" s="255"/>
      <c r="I128" s="255"/>
      <c r="J128" s="255"/>
      <c r="K128" s="255"/>
      <c r="L128" s="255"/>
      <c r="M128" s="256"/>
      <c r="N128" s="256"/>
      <c r="O128" s="256"/>
      <c r="P128" s="256"/>
      <c r="Q128" s="256"/>
      <c r="R128" s="256"/>
      <c r="S128" s="256"/>
      <c r="T128" s="255"/>
      <c r="U128" s="255"/>
      <c r="V128" s="255"/>
      <c r="W128" s="255"/>
      <c r="X128" s="255"/>
      <c r="Y128" s="255"/>
      <c r="Z128" s="255"/>
      <c r="AA128" s="256"/>
      <c r="AB128" s="256"/>
      <c r="AC128" s="256"/>
      <c r="AD128" s="256"/>
      <c r="AE128" s="256"/>
      <c r="AF128" s="256"/>
      <c r="AG128" s="256"/>
      <c r="AH128" s="255"/>
      <c r="AI128" s="255"/>
      <c r="AJ128" s="255"/>
      <c r="AK128" s="255"/>
      <c r="AL128" s="255"/>
      <c r="AM128" s="255"/>
      <c r="AN128" s="255"/>
      <c r="AO128" s="256"/>
      <c r="AP128" s="256"/>
      <c r="AQ128" s="256"/>
      <c r="AR128" s="256"/>
      <c r="AS128" s="256"/>
      <c r="AT128" s="256"/>
      <c r="AU128" s="256"/>
      <c r="AV128" s="255"/>
      <c r="AW128" s="255"/>
      <c r="AX128" s="255"/>
      <c r="AY128" s="255"/>
      <c r="AZ128" s="255"/>
      <c r="BA128" s="255"/>
      <c r="BB128" s="255"/>
      <c r="BC128" s="256"/>
      <c r="BD128" s="256"/>
      <c r="BE128" s="256"/>
      <c r="BF128" s="256"/>
      <c r="BG128" s="256"/>
      <c r="BH128" s="256"/>
      <c r="BI128" s="256"/>
      <c r="BJ128" s="255"/>
      <c r="BK128" s="255">
        <v>0.51200000000000001</v>
      </c>
      <c r="BL128" s="255"/>
      <c r="BM128" s="255"/>
      <c r="BN128" s="255">
        <v>0.75</v>
      </c>
      <c r="BO128" s="255"/>
      <c r="BP128" s="255"/>
      <c r="BQ128" s="256"/>
      <c r="BR128" s="256"/>
      <c r="BS128" s="256"/>
      <c r="BT128" s="256"/>
      <c r="BU128" s="256"/>
      <c r="BV128" s="256"/>
      <c r="BW128" s="256"/>
      <c r="BX128" s="188">
        <f t="shared" si="121"/>
        <v>0</v>
      </c>
      <c r="BY128" s="188">
        <f t="shared" si="122"/>
        <v>0.51200000000000001</v>
      </c>
      <c r="BZ128" s="188">
        <f t="shared" si="123"/>
        <v>0</v>
      </c>
      <c r="CA128" s="188">
        <f t="shared" si="124"/>
        <v>0</v>
      </c>
      <c r="CB128" s="188">
        <f t="shared" si="125"/>
        <v>0.75</v>
      </c>
      <c r="CC128" s="188">
        <f t="shared" si="126"/>
        <v>0</v>
      </c>
      <c r="CD128" s="188">
        <f t="shared" si="127"/>
        <v>0</v>
      </c>
      <c r="CE128" s="188">
        <f t="shared" si="128"/>
        <v>0</v>
      </c>
      <c r="CF128" s="188">
        <f t="shared" si="129"/>
        <v>0</v>
      </c>
      <c r="CG128" s="188">
        <f t="shared" si="130"/>
        <v>0</v>
      </c>
      <c r="CH128" s="188">
        <f t="shared" si="131"/>
        <v>0</v>
      </c>
      <c r="CI128" s="188">
        <f t="shared" si="132"/>
        <v>0</v>
      </c>
      <c r="CJ128" s="188">
        <f t="shared" si="133"/>
        <v>0</v>
      </c>
      <c r="CK128" s="188">
        <f t="shared" si="134"/>
        <v>0</v>
      </c>
      <c r="CL128" s="256"/>
    </row>
    <row r="129" spans="1:90" ht="31.5" x14ac:dyDescent="0.25">
      <c r="A129" s="254" t="s">
        <v>481</v>
      </c>
      <c r="B129" s="171" t="s">
        <v>928</v>
      </c>
      <c r="C129" s="172" t="s">
        <v>929</v>
      </c>
      <c r="D129" s="255">
        <v>1.0409999999999999</v>
      </c>
      <c r="E129" s="256"/>
      <c r="F129" s="255"/>
      <c r="G129" s="255"/>
      <c r="H129" s="255"/>
      <c r="I129" s="255"/>
      <c r="J129" s="255"/>
      <c r="K129" s="255"/>
      <c r="L129" s="255"/>
      <c r="M129" s="256"/>
      <c r="N129" s="256"/>
      <c r="O129" s="256"/>
      <c r="P129" s="256"/>
      <c r="Q129" s="256"/>
      <c r="R129" s="256"/>
      <c r="S129" s="256"/>
      <c r="T129" s="255"/>
      <c r="U129" s="255"/>
      <c r="V129" s="255"/>
      <c r="W129" s="255"/>
      <c r="X129" s="255"/>
      <c r="Y129" s="255"/>
      <c r="Z129" s="255"/>
      <c r="AA129" s="256"/>
      <c r="AB129" s="256"/>
      <c r="AC129" s="256"/>
      <c r="AD129" s="256"/>
      <c r="AE129" s="256"/>
      <c r="AF129" s="256"/>
      <c r="AG129" s="256"/>
      <c r="AH129" s="255"/>
      <c r="AI129" s="255"/>
      <c r="AJ129" s="255"/>
      <c r="AK129" s="255"/>
      <c r="AL129" s="255"/>
      <c r="AM129" s="255"/>
      <c r="AN129" s="255"/>
      <c r="AO129" s="256"/>
      <c r="AP129" s="256"/>
      <c r="AQ129" s="256"/>
      <c r="AR129" s="256"/>
      <c r="AS129" s="256"/>
      <c r="AT129" s="256"/>
      <c r="AU129" s="256"/>
      <c r="AV129" s="255"/>
      <c r="AW129" s="255"/>
      <c r="AX129" s="255"/>
      <c r="AY129" s="255"/>
      <c r="AZ129" s="255"/>
      <c r="BA129" s="255"/>
      <c r="BB129" s="255"/>
      <c r="BC129" s="256"/>
      <c r="BD129" s="256"/>
      <c r="BE129" s="256"/>
      <c r="BF129" s="256"/>
      <c r="BG129" s="256"/>
      <c r="BH129" s="256"/>
      <c r="BI129" s="256"/>
      <c r="BJ129" s="255"/>
      <c r="BK129" s="255">
        <v>1.0409999999999999</v>
      </c>
      <c r="BL129" s="255"/>
      <c r="BM129" s="255"/>
      <c r="BN129" s="255">
        <v>3</v>
      </c>
      <c r="BO129" s="255"/>
      <c r="BP129" s="255"/>
      <c r="BQ129" s="256"/>
      <c r="BR129" s="256"/>
      <c r="BS129" s="256"/>
      <c r="BT129" s="256"/>
      <c r="BU129" s="256"/>
      <c r="BV129" s="256"/>
      <c r="BW129" s="256"/>
      <c r="BX129" s="188">
        <f t="shared" si="121"/>
        <v>0</v>
      </c>
      <c r="BY129" s="188">
        <f t="shared" si="122"/>
        <v>1.0409999999999999</v>
      </c>
      <c r="BZ129" s="188">
        <f t="shared" si="123"/>
        <v>0</v>
      </c>
      <c r="CA129" s="188">
        <f t="shared" si="124"/>
        <v>0</v>
      </c>
      <c r="CB129" s="188">
        <f t="shared" si="125"/>
        <v>3</v>
      </c>
      <c r="CC129" s="188">
        <f t="shared" si="126"/>
        <v>0</v>
      </c>
      <c r="CD129" s="188">
        <f t="shared" si="127"/>
        <v>0</v>
      </c>
      <c r="CE129" s="188">
        <f t="shared" si="128"/>
        <v>0</v>
      </c>
      <c r="CF129" s="188">
        <f t="shared" si="129"/>
        <v>0</v>
      </c>
      <c r="CG129" s="188">
        <f t="shared" si="130"/>
        <v>0</v>
      </c>
      <c r="CH129" s="188">
        <f t="shared" si="131"/>
        <v>0</v>
      </c>
      <c r="CI129" s="188">
        <f t="shared" si="132"/>
        <v>0</v>
      </c>
      <c r="CJ129" s="188">
        <f t="shared" si="133"/>
        <v>0</v>
      </c>
      <c r="CK129" s="188">
        <f t="shared" si="134"/>
        <v>0</v>
      </c>
      <c r="CL129" s="256"/>
    </row>
    <row r="130" spans="1:90" ht="47.25" x14ac:dyDescent="0.25">
      <c r="A130" s="236" t="s">
        <v>480</v>
      </c>
      <c r="B130" s="195" t="s">
        <v>739</v>
      </c>
      <c r="C130" s="168"/>
      <c r="D130" s="180" t="s">
        <v>440</v>
      </c>
      <c r="E130" s="180" t="s">
        <v>440</v>
      </c>
      <c r="F130" s="180" t="s">
        <v>440</v>
      </c>
      <c r="G130" s="180" t="s">
        <v>440</v>
      </c>
      <c r="H130" s="180" t="s">
        <v>440</v>
      </c>
      <c r="I130" s="180" t="s">
        <v>440</v>
      </c>
      <c r="J130" s="180" t="s">
        <v>440</v>
      </c>
      <c r="K130" s="180" t="s">
        <v>440</v>
      </c>
      <c r="L130" s="180" t="s">
        <v>440</v>
      </c>
      <c r="M130" s="180" t="s">
        <v>440</v>
      </c>
      <c r="N130" s="180" t="s">
        <v>440</v>
      </c>
      <c r="O130" s="180" t="s">
        <v>440</v>
      </c>
      <c r="P130" s="180" t="s">
        <v>440</v>
      </c>
      <c r="Q130" s="180" t="s">
        <v>440</v>
      </c>
      <c r="R130" s="180" t="s">
        <v>440</v>
      </c>
      <c r="S130" s="180" t="s">
        <v>440</v>
      </c>
      <c r="T130" s="180" t="s">
        <v>440</v>
      </c>
      <c r="U130" s="180" t="s">
        <v>440</v>
      </c>
      <c r="V130" s="180" t="s">
        <v>440</v>
      </c>
      <c r="W130" s="180" t="s">
        <v>440</v>
      </c>
      <c r="X130" s="180" t="s">
        <v>440</v>
      </c>
      <c r="Y130" s="180" t="s">
        <v>440</v>
      </c>
      <c r="Z130" s="180" t="s">
        <v>440</v>
      </c>
      <c r="AA130" s="180" t="s">
        <v>440</v>
      </c>
      <c r="AB130" s="180" t="s">
        <v>440</v>
      </c>
      <c r="AC130" s="180" t="s">
        <v>440</v>
      </c>
      <c r="AD130" s="180" t="s">
        <v>440</v>
      </c>
      <c r="AE130" s="180" t="s">
        <v>440</v>
      </c>
      <c r="AF130" s="180" t="s">
        <v>440</v>
      </c>
      <c r="AG130" s="180" t="s">
        <v>440</v>
      </c>
      <c r="AH130" s="180" t="s">
        <v>440</v>
      </c>
      <c r="AI130" s="180" t="s">
        <v>440</v>
      </c>
      <c r="AJ130" s="180" t="s">
        <v>440</v>
      </c>
      <c r="AK130" s="180" t="s">
        <v>440</v>
      </c>
      <c r="AL130" s="180" t="s">
        <v>440</v>
      </c>
      <c r="AM130" s="180" t="s">
        <v>440</v>
      </c>
      <c r="AN130" s="180" t="s">
        <v>440</v>
      </c>
      <c r="AO130" s="180" t="s">
        <v>440</v>
      </c>
      <c r="AP130" s="180" t="s">
        <v>440</v>
      </c>
      <c r="AQ130" s="180" t="s">
        <v>440</v>
      </c>
      <c r="AR130" s="180" t="s">
        <v>440</v>
      </c>
      <c r="AS130" s="180" t="s">
        <v>440</v>
      </c>
      <c r="AT130" s="180" t="s">
        <v>440</v>
      </c>
      <c r="AU130" s="180" t="s">
        <v>440</v>
      </c>
      <c r="AV130" s="180" t="s">
        <v>440</v>
      </c>
      <c r="AW130" s="180" t="s">
        <v>440</v>
      </c>
      <c r="AX130" s="180" t="s">
        <v>440</v>
      </c>
      <c r="AY130" s="180" t="s">
        <v>440</v>
      </c>
      <c r="AZ130" s="180" t="s">
        <v>440</v>
      </c>
      <c r="BA130" s="180" t="s">
        <v>440</v>
      </c>
      <c r="BB130" s="180" t="s">
        <v>440</v>
      </c>
      <c r="BC130" s="180" t="s">
        <v>440</v>
      </c>
      <c r="BD130" s="180" t="s">
        <v>440</v>
      </c>
      <c r="BE130" s="180" t="s">
        <v>440</v>
      </c>
      <c r="BF130" s="180" t="s">
        <v>440</v>
      </c>
      <c r="BG130" s="180" t="s">
        <v>440</v>
      </c>
      <c r="BH130" s="180" t="s">
        <v>440</v>
      </c>
      <c r="BI130" s="180" t="s">
        <v>440</v>
      </c>
      <c r="BJ130" s="180" t="s">
        <v>440</v>
      </c>
      <c r="BK130" s="180" t="s">
        <v>440</v>
      </c>
      <c r="BL130" s="180" t="s">
        <v>440</v>
      </c>
      <c r="BM130" s="180" t="s">
        <v>440</v>
      </c>
      <c r="BN130" s="180" t="s">
        <v>440</v>
      </c>
      <c r="BO130" s="180" t="s">
        <v>440</v>
      </c>
      <c r="BP130" s="180" t="s">
        <v>440</v>
      </c>
      <c r="BQ130" s="180" t="s">
        <v>440</v>
      </c>
      <c r="BR130" s="180" t="s">
        <v>440</v>
      </c>
      <c r="BS130" s="180" t="s">
        <v>440</v>
      </c>
      <c r="BT130" s="180" t="s">
        <v>440</v>
      </c>
      <c r="BU130" s="180" t="s">
        <v>440</v>
      </c>
      <c r="BV130" s="180" t="s">
        <v>440</v>
      </c>
      <c r="BW130" s="180" t="s">
        <v>440</v>
      </c>
      <c r="BX130" s="180" t="s">
        <v>440</v>
      </c>
      <c r="BY130" s="180" t="s">
        <v>440</v>
      </c>
      <c r="BZ130" s="180" t="s">
        <v>440</v>
      </c>
      <c r="CA130" s="180" t="s">
        <v>440</v>
      </c>
      <c r="CB130" s="180" t="s">
        <v>440</v>
      </c>
      <c r="CC130" s="180" t="s">
        <v>440</v>
      </c>
      <c r="CD130" s="180" t="s">
        <v>440</v>
      </c>
      <c r="CE130" s="180" t="s">
        <v>440</v>
      </c>
      <c r="CF130" s="180" t="s">
        <v>440</v>
      </c>
      <c r="CG130" s="180" t="s">
        <v>440</v>
      </c>
      <c r="CH130" s="180" t="s">
        <v>440</v>
      </c>
      <c r="CI130" s="180" t="s">
        <v>440</v>
      </c>
      <c r="CJ130" s="180" t="s">
        <v>440</v>
      </c>
      <c r="CK130" s="180" t="s">
        <v>440</v>
      </c>
      <c r="CL130" s="256"/>
    </row>
    <row r="131" spans="1:90" ht="47.25" x14ac:dyDescent="0.25">
      <c r="A131" s="236" t="s">
        <v>477</v>
      </c>
      <c r="B131" s="195" t="s">
        <v>740</v>
      </c>
      <c r="C131" s="168"/>
      <c r="D131" s="180">
        <f>IF(AND(D132="нд",COUNTIF(D135:D141,"нд")=COUNTA(D135:D141)),"нд",SUMIF(D132,"&gt;0",D132)+SUMIF(D135:D141,"&gt;0",D135:D141))</f>
        <v>6.718</v>
      </c>
      <c r="E131" s="180" t="str">
        <f>IF(AND(E132="нд",COUNTIF(E135:E141,"нд")=COUNTA(E135:E141)),"нд",SUMIF(E132,"&gt;0",E132)+SUMIF(E135:E141,"&gt;0",E135:E141))</f>
        <v>нд</v>
      </c>
      <c r="F131" s="180" t="str">
        <f t="shared" ref="F131:S131" si="135">IF(AND(F132="нд",COUNTIF(F135:F141,"нд")=COUNTA(F135:F141)),"нд",SUMIF(F132,"&gt;0",F132)+SUMIF(F135:F141,"&gt;0",F135:F141))</f>
        <v>нд</v>
      </c>
      <c r="G131" s="180">
        <f t="shared" si="135"/>
        <v>3.1389999999999998</v>
      </c>
      <c r="H131" s="180" t="str">
        <f t="shared" si="135"/>
        <v>нд</v>
      </c>
      <c r="I131" s="180" t="str">
        <f t="shared" si="135"/>
        <v>нд</v>
      </c>
      <c r="J131" s="180" t="str">
        <f t="shared" si="135"/>
        <v>нд</v>
      </c>
      <c r="K131" s="180" t="str">
        <f t="shared" si="135"/>
        <v>нд</v>
      </c>
      <c r="L131" s="180" t="str">
        <f t="shared" si="135"/>
        <v>нд</v>
      </c>
      <c r="M131" s="180" t="str">
        <f t="shared" si="135"/>
        <v>нд</v>
      </c>
      <c r="N131" s="180" t="str">
        <f t="shared" si="135"/>
        <v>нд</v>
      </c>
      <c r="O131" s="180" t="str">
        <f t="shared" si="135"/>
        <v>нд</v>
      </c>
      <c r="P131" s="180" t="str">
        <f t="shared" si="135"/>
        <v>нд</v>
      </c>
      <c r="Q131" s="180" t="str">
        <f t="shared" si="135"/>
        <v>нд</v>
      </c>
      <c r="R131" s="180" t="str">
        <f t="shared" si="135"/>
        <v>нд</v>
      </c>
      <c r="S131" s="180" t="str">
        <f t="shared" si="135"/>
        <v>нд</v>
      </c>
      <c r="T131" s="180" t="str">
        <f t="shared" ref="T131:AG131" si="136">IF(AND(T132="нд",COUNTIF(T135:T141,"нд")=COUNTA(T135:T141)),"нд",SUMIF(T132,"&gt;0",T132)+SUMIF(T135:T141,"&gt;0",T135:T141))</f>
        <v>нд</v>
      </c>
      <c r="U131" s="180">
        <f t="shared" si="136"/>
        <v>3.5790000000000002</v>
      </c>
      <c r="V131" s="180" t="str">
        <f t="shared" si="136"/>
        <v>нд</v>
      </c>
      <c r="W131" s="180" t="str">
        <f t="shared" si="136"/>
        <v>нд</v>
      </c>
      <c r="X131" s="180" t="str">
        <f t="shared" si="136"/>
        <v>нд</v>
      </c>
      <c r="Y131" s="180" t="str">
        <f t="shared" si="136"/>
        <v>нд</v>
      </c>
      <c r="Z131" s="180" t="str">
        <f t="shared" si="136"/>
        <v>нд</v>
      </c>
      <c r="AA131" s="180" t="str">
        <f t="shared" si="136"/>
        <v>нд</v>
      </c>
      <c r="AB131" s="180" t="str">
        <f t="shared" si="136"/>
        <v>нд</v>
      </c>
      <c r="AC131" s="180" t="str">
        <f t="shared" si="136"/>
        <v>нд</v>
      </c>
      <c r="AD131" s="180" t="str">
        <f t="shared" si="136"/>
        <v>нд</v>
      </c>
      <c r="AE131" s="180" t="str">
        <f t="shared" si="136"/>
        <v>нд</v>
      </c>
      <c r="AF131" s="180" t="str">
        <f t="shared" si="136"/>
        <v>нд</v>
      </c>
      <c r="AG131" s="180" t="str">
        <f t="shared" si="136"/>
        <v>нд</v>
      </c>
      <c r="AH131" s="180" t="str">
        <f t="shared" ref="AH131:AU131" si="137">IF(AND(AH132="нд",COUNTIF(AH135:AH141,"нд")=COUNTA(AH135:AH141)),"нд",SUMIF(AH132,"&gt;0",AH132)+SUMIF(AH135:AH141,"&gt;0",AH135:AH141))</f>
        <v>нд</v>
      </c>
      <c r="AI131" s="180" t="str">
        <f t="shared" si="137"/>
        <v>нд</v>
      </c>
      <c r="AJ131" s="180" t="str">
        <f t="shared" si="137"/>
        <v>нд</v>
      </c>
      <c r="AK131" s="180" t="str">
        <f t="shared" si="137"/>
        <v>нд</v>
      </c>
      <c r="AL131" s="180" t="str">
        <f t="shared" si="137"/>
        <v>нд</v>
      </c>
      <c r="AM131" s="180" t="str">
        <f t="shared" si="137"/>
        <v>нд</v>
      </c>
      <c r="AN131" s="180" t="str">
        <f t="shared" si="137"/>
        <v>нд</v>
      </c>
      <c r="AO131" s="180" t="str">
        <f t="shared" si="137"/>
        <v>нд</v>
      </c>
      <c r="AP131" s="180" t="str">
        <f t="shared" si="137"/>
        <v>нд</v>
      </c>
      <c r="AQ131" s="180" t="str">
        <f t="shared" si="137"/>
        <v>нд</v>
      </c>
      <c r="AR131" s="180" t="str">
        <f t="shared" si="137"/>
        <v>нд</v>
      </c>
      <c r="AS131" s="180" t="str">
        <f t="shared" si="137"/>
        <v>нд</v>
      </c>
      <c r="AT131" s="180" t="str">
        <f t="shared" si="137"/>
        <v>нд</v>
      </c>
      <c r="AU131" s="180" t="str">
        <f t="shared" si="137"/>
        <v>нд</v>
      </c>
      <c r="AV131" s="180" t="str">
        <f t="shared" ref="AV131:BI131" si="138">IF(AND(AV132="нд",COUNTIF(AV135:AV141,"нд")=COUNTA(AV135:AV141)),"нд",SUMIF(AV132,"&gt;0",AV132)+SUMIF(AV135:AV141,"&gt;0",AV135:AV141))</f>
        <v>нд</v>
      </c>
      <c r="AW131" s="180" t="str">
        <f t="shared" si="138"/>
        <v>нд</v>
      </c>
      <c r="AX131" s="180" t="str">
        <f t="shared" si="138"/>
        <v>нд</v>
      </c>
      <c r="AY131" s="180" t="str">
        <f t="shared" si="138"/>
        <v>нд</v>
      </c>
      <c r="AZ131" s="180" t="str">
        <f t="shared" si="138"/>
        <v>нд</v>
      </c>
      <c r="BA131" s="180" t="str">
        <f t="shared" si="138"/>
        <v>нд</v>
      </c>
      <c r="BB131" s="180" t="str">
        <f t="shared" si="138"/>
        <v>нд</v>
      </c>
      <c r="BC131" s="180" t="str">
        <f t="shared" si="138"/>
        <v>нд</v>
      </c>
      <c r="BD131" s="180" t="str">
        <f t="shared" si="138"/>
        <v>нд</v>
      </c>
      <c r="BE131" s="180" t="str">
        <f t="shared" si="138"/>
        <v>нд</v>
      </c>
      <c r="BF131" s="180" t="str">
        <f t="shared" si="138"/>
        <v>нд</v>
      </c>
      <c r="BG131" s="180" t="str">
        <f t="shared" si="138"/>
        <v>нд</v>
      </c>
      <c r="BH131" s="180" t="str">
        <f t="shared" si="138"/>
        <v>нд</v>
      </c>
      <c r="BI131" s="180" t="str">
        <f t="shared" si="138"/>
        <v>нд</v>
      </c>
      <c r="BJ131" s="180" t="str">
        <f t="shared" ref="BJ131:BW131" si="139">IF(AND(BJ132="нд",COUNTIF(BJ135:BJ141,"нд")=COUNTA(BJ135:BJ141)),"нд",SUMIF(BJ132,"&gt;0",BJ132)+SUMIF(BJ135:BJ141,"&gt;0",BJ135:BJ141))</f>
        <v>нд</v>
      </c>
      <c r="BK131" s="180" t="str">
        <f t="shared" si="139"/>
        <v>нд</v>
      </c>
      <c r="BL131" s="180" t="str">
        <f t="shared" si="139"/>
        <v>нд</v>
      </c>
      <c r="BM131" s="180" t="str">
        <f t="shared" si="139"/>
        <v>нд</v>
      </c>
      <c r="BN131" s="180" t="str">
        <f t="shared" si="139"/>
        <v>нд</v>
      </c>
      <c r="BO131" s="180" t="str">
        <f t="shared" si="139"/>
        <v>нд</v>
      </c>
      <c r="BP131" s="180" t="str">
        <f t="shared" si="139"/>
        <v>нд</v>
      </c>
      <c r="BQ131" s="180" t="str">
        <f t="shared" si="139"/>
        <v>нд</v>
      </c>
      <c r="BR131" s="180" t="str">
        <f t="shared" si="139"/>
        <v>нд</v>
      </c>
      <c r="BS131" s="180" t="str">
        <f t="shared" si="139"/>
        <v>нд</v>
      </c>
      <c r="BT131" s="180" t="str">
        <f t="shared" si="139"/>
        <v>нд</v>
      </c>
      <c r="BU131" s="180" t="str">
        <f t="shared" si="139"/>
        <v>нд</v>
      </c>
      <c r="BV131" s="180" t="str">
        <f t="shared" si="139"/>
        <v>нд</v>
      </c>
      <c r="BW131" s="180" t="str">
        <f t="shared" si="139"/>
        <v>нд</v>
      </c>
      <c r="BX131" s="180">
        <f t="shared" ref="BX131:CK131" si="140">IF(AND(BX132="нд",COUNTIF(BX135:BX141,"нд")=COUNTA(BX135:BX141)),"нд",SUMIF(BX132,"&gt;0",BX132)+SUMIF(BX135:BX141,"&gt;0",BX135:BX141))</f>
        <v>0</v>
      </c>
      <c r="BY131" s="180">
        <f t="shared" si="140"/>
        <v>6.718</v>
      </c>
      <c r="BZ131" s="180">
        <f t="shared" si="140"/>
        <v>0</v>
      </c>
      <c r="CA131" s="180">
        <f t="shared" si="140"/>
        <v>0</v>
      </c>
      <c r="CB131" s="180">
        <f t="shared" si="140"/>
        <v>0</v>
      </c>
      <c r="CC131" s="180">
        <f t="shared" si="140"/>
        <v>0</v>
      </c>
      <c r="CD131" s="180">
        <f t="shared" si="140"/>
        <v>0</v>
      </c>
      <c r="CE131" s="180">
        <f t="shared" si="140"/>
        <v>0</v>
      </c>
      <c r="CF131" s="180">
        <f t="shared" si="140"/>
        <v>0</v>
      </c>
      <c r="CG131" s="180">
        <f t="shared" si="140"/>
        <v>0</v>
      </c>
      <c r="CH131" s="180">
        <f t="shared" si="140"/>
        <v>0</v>
      </c>
      <c r="CI131" s="180">
        <f t="shared" si="140"/>
        <v>0</v>
      </c>
      <c r="CJ131" s="180">
        <f t="shared" si="140"/>
        <v>0</v>
      </c>
      <c r="CK131" s="180">
        <f t="shared" si="140"/>
        <v>0</v>
      </c>
      <c r="CL131" s="256"/>
    </row>
    <row r="132" spans="1:90" ht="47.25" x14ac:dyDescent="0.25">
      <c r="A132" s="236" t="s">
        <v>475</v>
      </c>
      <c r="B132" s="195" t="s">
        <v>741</v>
      </c>
      <c r="C132" s="168"/>
      <c r="D132" s="253">
        <f>IF((COUNTIF(D133:D134,"нд"))=(COUNTA(D133:D134)),"нд",SUMIF(D133:D134,"&gt;0",D133:D134))</f>
        <v>6.718</v>
      </c>
      <c r="E132" s="253" t="str">
        <f>IF((COUNTIF(E133:E134,"нд"))=(COUNTA(E133:E134)),"нд",SUMIF(E133:E134,"&gt;0",E133:E134))</f>
        <v>нд</v>
      </c>
      <c r="F132" s="253" t="str">
        <f>IF((COUNTIF(F133:F134,"нд"))=(COUNTA(F133:F134)),"нд",SUMIF(F133:F134,"&gt;0",F133:F134))</f>
        <v>нд</v>
      </c>
      <c r="G132" s="253">
        <f t="shared" ref="G132:S132" si="141">IF((COUNTIF(G133:G134,"нд"))=(COUNTA(G133:G134)),"нд",SUMIF(G133:G134,"&gt;0",G133:G134))</f>
        <v>3.1389999999999998</v>
      </c>
      <c r="H132" s="253" t="str">
        <f t="shared" si="141"/>
        <v>нд</v>
      </c>
      <c r="I132" s="253" t="str">
        <f t="shared" si="141"/>
        <v>нд</v>
      </c>
      <c r="J132" s="253" t="str">
        <f t="shared" si="141"/>
        <v>нд</v>
      </c>
      <c r="K132" s="253" t="str">
        <f t="shared" si="141"/>
        <v>нд</v>
      </c>
      <c r="L132" s="253" t="str">
        <f t="shared" si="141"/>
        <v>нд</v>
      </c>
      <c r="M132" s="253" t="str">
        <f t="shared" si="141"/>
        <v>нд</v>
      </c>
      <c r="N132" s="253" t="str">
        <f t="shared" si="141"/>
        <v>нд</v>
      </c>
      <c r="O132" s="253" t="str">
        <f t="shared" si="141"/>
        <v>нд</v>
      </c>
      <c r="P132" s="253" t="str">
        <f t="shared" si="141"/>
        <v>нд</v>
      </c>
      <c r="Q132" s="253" t="str">
        <f t="shared" si="141"/>
        <v>нд</v>
      </c>
      <c r="R132" s="253" t="str">
        <f t="shared" si="141"/>
        <v>нд</v>
      </c>
      <c r="S132" s="253" t="str">
        <f t="shared" si="141"/>
        <v>нд</v>
      </c>
      <c r="T132" s="253" t="str">
        <f t="shared" ref="T132:AG132" si="142">IF((COUNTIF(T133:T134,"нд"))=(COUNTA(T133:T134)),"нд",SUMIF(T133:T134,"&gt;0",T133:T134))</f>
        <v>нд</v>
      </c>
      <c r="U132" s="253">
        <f t="shared" si="142"/>
        <v>3.5790000000000002</v>
      </c>
      <c r="V132" s="253" t="str">
        <f t="shared" si="142"/>
        <v>нд</v>
      </c>
      <c r="W132" s="253" t="str">
        <f t="shared" si="142"/>
        <v>нд</v>
      </c>
      <c r="X132" s="253" t="str">
        <f t="shared" si="142"/>
        <v>нд</v>
      </c>
      <c r="Y132" s="253" t="str">
        <f t="shared" si="142"/>
        <v>нд</v>
      </c>
      <c r="Z132" s="253" t="str">
        <f t="shared" si="142"/>
        <v>нд</v>
      </c>
      <c r="AA132" s="253" t="str">
        <f t="shared" si="142"/>
        <v>нд</v>
      </c>
      <c r="AB132" s="253" t="str">
        <f t="shared" si="142"/>
        <v>нд</v>
      </c>
      <c r="AC132" s="253" t="str">
        <f t="shared" si="142"/>
        <v>нд</v>
      </c>
      <c r="AD132" s="253" t="str">
        <f t="shared" si="142"/>
        <v>нд</v>
      </c>
      <c r="AE132" s="253" t="str">
        <f t="shared" si="142"/>
        <v>нд</v>
      </c>
      <c r="AF132" s="253" t="str">
        <f t="shared" si="142"/>
        <v>нд</v>
      </c>
      <c r="AG132" s="253" t="str">
        <f t="shared" si="142"/>
        <v>нд</v>
      </c>
      <c r="AH132" s="253" t="str">
        <f t="shared" ref="AH132:AU132" si="143">IF((COUNTIF(AH133:AH134,"нд"))=(COUNTA(AH133:AH134)),"нд",SUMIF(AH133:AH134,"&gt;0",AH133:AH134))</f>
        <v>нд</v>
      </c>
      <c r="AI132" s="253" t="str">
        <f t="shared" si="143"/>
        <v>нд</v>
      </c>
      <c r="AJ132" s="253" t="str">
        <f t="shared" si="143"/>
        <v>нд</v>
      </c>
      <c r="AK132" s="253" t="str">
        <f t="shared" si="143"/>
        <v>нд</v>
      </c>
      <c r="AL132" s="253" t="str">
        <f t="shared" si="143"/>
        <v>нд</v>
      </c>
      <c r="AM132" s="253" t="str">
        <f t="shared" si="143"/>
        <v>нд</v>
      </c>
      <c r="AN132" s="253" t="str">
        <f t="shared" si="143"/>
        <v>нд</v>
      </c>
      <c r="AO132" s="253" t="str">
        <f t="shared" si="143"/>
        <v>нд</v>
      </c>
      <c r="AP132" s="253" t="str">
        <f t="shared" si="143"/>
        <v>нд</v>
      </c>
      <c r="AQ132" s="253" t="str">
        <f t="shared" si="143"/>
        <v>нд</v>
      </c>
      <c r="AR132" s="253" t="str">
        <f t="shared" si="143"/>
        <v>нд</v>
      </c>
      <c r="AS132" s="253" t="str">
        <f t="shared" si="143"/>
        <v>нд</v>
      </c>
      <c r="AT132" s="253" t="str">
        <f t="shared" si="143"/>
        <v>нд</v>
      </c>
      <c r="AU132" s="253" t="str">
        <f t="shared" si="143"/>
        <v>нд</v>
      </c>
      <c r="AV132" s="253" t="str">
        <f t="shared" ref="AV132:BI132" si="144">IF((COUNTIF(AV133:AV134,"нд"))=(COUNTA(AV133:AV134)),"нд",SUMIF(AV133:AV134,"&gt;0",AV133:AV134))</f>
        <v>нд</v>
      </c>
      <c r="AW132" s="253" t="str">
        <f t="shared" si="144"/>
        <v>нд</v>
      </c>
      <c r="AX132" s="253" t="str">
        <f t="shared" si="144"/>
        <v>нд</v>
      </c>
      <c r="AY132" s="253" t="str">
        <f t="shared" si="144"/>
        <v>нд</v>
      </c>
      <c r="AZ132" s="253" t="str">
        <f t="shared" si="144"/>
        <v>нд</v>
      </c>
      <c r="BA132" s="253" t="str">
        <f t="shared" si="144"/>
        <v>нд</v>
      </c>
      <c r="BB132" s="253" t="str">
        <f t="shared" si="144"/>
        <v>нд</v>
      </c>
      <c r="BC132" s="253" t="str">
        <f t="shared" si="144"/>
        <v>нд</v>
      </c>
      <c r="BD132" s="253" t="str">
        <f t="shared" si="144"/>
        <v>нд</v>
      </c>
      <c r="BE132" s="253" t="str">
        <f t="shared" si="144"/>
        <v>нд</v>
      </c>
      <c r="BF132" s="253" t="str">
        <f t="shared" si="144"/>
        <v>нд</v>
      </c>
      <c r="BG132" s="253" t="str">
        <f t="shared" si="144"/>
        <v>нд</v>
      </c>
      <c r="BH132" s="253" t="str">
        <f t="shared" si="144"/>
        <v>нд</v>
      </c>
      <c r="BI132" s="253" t="str">
        <f t="shared" si="144"/>
        <v>нд</v>
      </c>
      <c r="BJ132" s="253" t="str">
        <f t="shared" ref="BJ132:BW132" si="145">IF((COUNTIF(BJ133:BJ134,"нд"))=(COUNTA(BJ133:BJ134)),"нд",SUMIF(BJ133:BJ134,"&gt;0",BJ133:BJ134))</f>
        <v>нд</v>
      </c>
      <c r="BK132" s="253" t="str">
        <f t="shared" si="145"/>
        <v>нд</v>
      </c>
      <c r="BL132" s="253" t="str">
        <f t="shared" si="145"/>
        <v>нд</v>
      </c>
      <c r="BM132" s="253" t="str">
        <f t="shared" si="145"/>
        <v>нд</v>
      </c>
      <c r="BN132" s="253" t="str">
        <f t="shared" si="145"/>
        <v>нд</v>
      </c>
      <c r="BO132" s="253" t="str">
        <f t="shared" si="145"/>
        <v>нд</v>
      </c>
      <c r="BP132" s="253" t="str">
        <f t="shared" si="145"/>
        <v>нд</v>
      </c>
      <c r="BQ132" s="253" t="str">
        <f t="shared" si="145"/>
        <v>нд</v>
      </c>
      <c r="BR132" s="253" t="str">
        <f t="shared" si="145"/>
        <v>нд</v>
      </c>
      <c r="BS132" s="253" t="str">
        <f t="shared" si="145"/>
        <v>нд</v>
      </c>
      <c r="BT132" s="253" t="str">
        <f t="shared" si="145"/>
        <v>нд</v>
      </c>
      <c r="BU132" s="253" t="str">
        <f t="shared" si="145"/>
        <v>нд</v>
      </c>
      <c r="BV132" s="253" t="str">
        <f t="shared" si="145"/>
        <v>нд</v>
      </c>
      <c r="BW132" s="253" t="str">
        <f t="shared" si="145"/>
        <v>нд</v>
      </c>
      <c r="BX132" s="253">
        <f t="shared" ref="BX132:CK132" si="146">IF((COUNTIF(BX133:BX134,"нд"))=(COUNTA(BX133:BX134)),"нд",SUMIF(BX133:BX134,"&gt;0",BX133:BX134))</f>
        <v>0</v>
      </c>
      <c r="BY132" s="253">
        <f t="shared" si="146"/>
        <v>6.718</v>
      </c>
      <c r="BZ132" s="253">
        <f t="shared" si="146"/>
        <v>0</v>
      </c>
      <c r="CA132" s="253">
        <f t="shared" si="146"/>
        <v>0</v>
      </c>
      <c r="CB132" s="253">
        <f t="shared" si="146"/>
        <v>0</v>
      </c>
      <c r="CC132" s="253">
        <f t="shared" si="146"/>
        <v>0</v>
      </c>
      <c r="CD132" s="253">
        <f t="shared" si="146"/>
        <v>0</v>
      </c>
      <c r="CE132" s="253">
        <f t="shared" si="146"/>
        <v>0</v>
      </c>
      <c r="CF132" s="253">
        <f t="shared" si="146"/>
        <v>0</v>
      </c>
      <c r="CG132" s="253">
        <f t="shared" si="146"/>
        <v>0</v>
      </c>
      <c r="CH132" s="253">
        <f t="shared" si="146"/>
        <v>0</v>
      </c>
      <c r="CI132" s="253">
        <f t="shared" si="146"/>
        <v>0</v>
      </c>
      <c r="CJ132" s="253">
        <f t="shared" si="146"/>
        <v>0</v>
      </c>
      <c r="CK132" s="253">
        <f t="shared" si="146"/>
        <v>0</v>
      </c>
      <c r="CL132" s="256"/>
    </row>
    <row r="133" spans="1:90" x14ac:dyDescent="0.25">
      <c r="A133" s="254"/>
      <c r="B133" s="171" t="s">
        <v>742</v>
      </c>
      <c r="C133" s="172" t="s">
        <v>743</v>
      </c>
      <c r="D133" s="188">
        <v>3.1389999999999998</v>
      </c>
      <c r="E133" s="256"/>
      <c r="F133" s="188"/>
      <c r="G133" s="188">
        <v>3.1389999999999998</v>
      </c>
      <c r="H133" s="188"/>
      <c r="I133" s="188"/>
      <c r="J133" s="188"/>
      <c r="K133" s="188"/>
      <c r="L133" s="188"/>
      <c r="M133" s="256"/>
      <c r="N133" s="256"/>
      <c r="O133" s="256"/>
      <c r="P133" s="256"/>
      <c r="Q133" s="256"/>
      <c r="R133" s="256"/>
      <c r="S133" s="256"/>
      <c r="T133" s="188"/>
      <c r="U133" s="188"/>
      <c r="V133" s="188"/>
      <c r="W133" s="188"/>
      <c r="X133" s="188"/>
      <c r="Y133" s="188"/>
      <c r="Z133" s="188"/>
      <c r="AA133" s="256"/>
      <c r="AB133" s="256"/>
      <c r="AC133" s="256"/>
      <c r="AD133" s="256"/>
      <c r="AE133" s="256"/>
      <c r="AF133" s="256"/>
      <c r="AG133" s="256"/>
      <c r="AH133" s="188"/>
      <c r="AI133" s="188"/>
      <c r="AJ133" s="188"/>
      <c r="AK133" s="188"/>
      <c r="AL133" s="188"/>
      <c r="AM133" s="188"/>
      <c r="AN133" s="188"/>
      <c r="AO133" s="256"/>
      <c r="AP133" s="256"/>
      <c r="AQ133" s="256"/>
      <c r="AR133" s="256"/>
      <c r="AS133" s="256"/>
      <c r="AT133" s="256"/>
      <c r="AU133" s="256"/>
      <c r="AV133" s="188"/>
      <c r="AW133" s="188"/>
      <c r="AX133" s="188"/>
      <c r="AY133" s="188"/>
      <c r="AZ133" s="188"/>
      <c r="BA133" s="188"/>
      <c r="BB133" s="188"/>
      <c r="BC133" s="256"/>
      <c r="BD133" s="256"/>
      <c r="BE133" s="256"/>
      <c r="BF133" s="256"/>
      <c r="BG133" s="256"/>
      <c r="BH133" s="256"/>
      <c r="BI133" s="256"/>
      <c r="BJ133" s="188"/>
      <c r="BK133" s="188"/>
      <c r="BL133" s="188"/>
      <c r="BM133" s="188"/>
      <c r="BN133" s="188"/>
      <c r="BO133" s="188"/>
      <c r="BP133" s="188"/>
      <c r="BQ133" s="256"/>
      <c r="BR133" s="256"/>
      <c r="BS133" s="256"/>
      <c r="BT133" s="256"/>
      <c r="BU133" s="256"/>
      <c r="BV133" s="256"/>
      <c r="BW133" s="256"/>
      <c r="BX133" s="188">
        <f t="shared" ref="BX133:BX134" si="147">F133+T133+AH133+AV133+BJ133</f>
        <v>0</v>
      </c>
      <c r="BY133" s="188">
        <f t="shared" ref="BY133:BY134" si="148">G133+U133+AI133+AW133+BK133</f>
        <v>3.1389999999999998</v>
      </c>
      <c r="BZ133" s="188">
        <f t="shared" ref="BZ133:BZ134" si="149">H133+V133+AJ133+AX133+BL133</f>
        <v>0</v>
      </c>
      <c r="CA133" s="188">
        <f t="shared" ref="CA133:CA134" si="150">I133+W133+AK133+AY133+BM133</f>
        <v>0</v>
      </c>
      <c r="CB133" s="188">
        <f t="shared" ref="CB133:CB134" si="151">J133+X133+AL133+AZ133+BN133</f>
        <v>0</v>
      </c>
      <c r="CC133" s="188">
        <f t="shared" ref="CC133:CC134" si="152">K133+Y133+AM133+BA133+BO133</f>
        <v>0</v>
      </c>
      <c r="CD133" s="188">
        <f t="shared" ref="CD133:CD134" si="153">L133+Z133+AN133+BB133+BP133</f>
        <v>0</v>
      </c>
      <c r="CE133" s="188">
        <f t="shared" ref="CE133:CE134" si="154">M133+AA133+AO133+BC133+BQ133</f>
        <v>0</v>
      </c>
      <c r="CF133" s="188">
        <f t="shared" ref="CF133:CF134" si="155">N133+AB133+AP133+BD133+BR133</f>
        <v>0</v>
      </c>
      <c r="CG133" s="188">
        <f t="shared" ref="CG133:CG134" si="156">O133+AC133+AQ133+BE133+BS133</f>
        <v>0</v>
      </c>
      <c r="CH133" s="188">
        <f t="shared" ref="CH133:CH134" si="157">P133+AD133+AR133+BF133+BT133</f>
        <v>0</v>
      </c>
      <c r="CI133" s="188">
        <f t="shared" ref="CI133:CI134" si="158">Q133+AE133+AS133+BG133+BU133</f>
        <v>0</v>
      </c>
      <c r="CJ133" s="188">
        <f t="shared" ref="CJ133:CJ134" si="159">R133+AF133+AT133+BH133+BV133</f>
        <v>0</v>
      </c>
      <c r="CK133" s="188">
        <f t="shared" ref="CK133:CK134" si="160">S133+AG133+AU133+BI133+BW133</f>
        <v>0</v>
      </c>
      <c r="CL133" s="256"/>
    </row>
    <row r="134" spans="1:90" x14ac:dyDescent="0.25">
      <c r="A134" s="254"/>
      <c r="B134" s="171" t="s">
        <v>742</v>
      </c>
      <c r="C134" s="172" t="s">
        <v>821</v>
      </c>
      <c r="D134" s="188">
        <v>3.5790000000000002</v>
      </c>
      <c r="E134" s="256"/>
      <c r="F134" s="188"/>
      <c r="G134" s="188"/>
      <c r="H134" s="188"/>
      <c r="I134" s="188"/>
      <c r="J134" s="188"/>
      <c r="K134" s="188"/>
      <c r="L134" s="188"/>
      <c r="M134" s="256"/>
      <c r="N134" s="256"/>
      <c r="O134" s="256"/>
      <c r="P134" s="256"/>
      <c r="Q134" s="256"/>
      <c r="R134" s="256"/>
      <c r="S134" s="256"/>
      <c r="T134" s="188"/>
      <c r="U134" s="188">
        <v>3.5790000000000002</v>
      </c>
      <c r="V134" s="188"/>
      <c r="W134" s="188"/>
      <c r="X134" s="188"/>
      <c r="Y134" s="188"/>
      <c r="Z134" s="188"/>
      <c r="AA134" s="256"/>
      <c r="AB134" s="256"/>
      <c r="AC134" s="256"/>
      <c r="AD134" s="256"/>
      <c r="AE134" s="256"/>
      <c r="AF134" s="256"/>
      <c r="AG134" s="256"/>
      <c r="AH134" s="188"/>
      <c r="AI134" s="188"/>
      <c r="AJ134" s="188"/>
      <c r="AK134" s="188"/>
      <c r="AL134" s="188"/>
      <c r="AM134" s="188"/>
      <c r="AN134" s="188"/>
      <c r="AO134" s="256"/>
      <c r="AP134" s="256"/>
      <c r="AQ134" s="256"/>
      <c r="AR134" s="256"/>
      <c r="AS134" s="256"/>
      <c r="AT134" s="256"/>
      <c r="AU134" s="256"/>
      <c r="AV134" s="188"/>
      <c r="AW134" s="188"/>
      <c r="AX134" s="188"/>
      <c r="AY134" s="188"/>
      <c r="AZ134" s="188"/>
      <c r="BA134" s="188"/>
      <c r="BB134" s="188"/>
      <c r="BC134" s="256"/>
      <c r="BD134" s="256"/>
      <c r="BE134" s="256"/>
      <c r="BF134" s="256"/>
      <c r="BG134" s="256"/>
      <c r="BH134" s="256"/>
      <c r="BI134" s="256"/>
      <c r="BJ134" s="188"/>
      <c r="BK134" s="188"/>
      <c r="BL134" s="188"/>
      <c r="BM134" s="188"/>
      <c r="BN134" s="188"/>
      <c r="BO134" s="188"/>
      <c r="BP134" s="188"/>
      <c r="BQ134" s="256"/>
      <c r="BR134" s="256"/>
      <c r="BS134" s="256"/>
      <c r="BT134" s="256"/>
      <c r="BU134" s="256"/>
      <c r="BV134" s="256"/>
      <c r="BW134" s="256"/>
      <c r="BX134" s="188">
        <f t="shared" si="147"/>
        <v>0</v>
      </c>
      <c r="BY134" s="188">
        <f t="shared" si="148"/>
        <v>3.5790000000000002</v>
      </c>
      <c r="BZ134" s="188">
        <f t="shared" si="149"/>
        <v>0</v>
      </c>
      <c r="CA134" s="188">
        <f t="shared" si="150"/>
        <v>0</v>
      </c>
      <c r="CB134" s="188">
        <f t="shared" si="151"/>
        <v>0</v>
      </c>
      <c r="CC134" s="188">
        <f t="shared" si="152"/>
        <v>0</v>
      </c>
      <c r="CD134" s="188">
        <f t="shared" si="153"/>
        <v>0</v>
      </c>
      <c r="CE134" s="188">
        <f t="shared" si="154"/>
        <v>0</v>
      </c>
      <c r="CF134" s="188">
        <f t="shared" si="155"/>
        <v>0</v>
      </c>
      <c r="CG134" s="188">
        <f t="shared" si="156"/>
        <v>0</v>
      </c>
      <c r="CH134" s="188">
        <f t="shared" si="157"/>
        <v>0</v>
      </c>
      <c r="CI134" s="188">
        <f t="shared" si="158"/>
        <v>0</v>
      </c>
      <c r="CJ134" s="188">
        <f t="shared" si="159"/>
        <v>0</v>
      </c>
      <c r="CK134" s="188">
        <f t="shared" si="160"/>
        <v>0</v>
      </c>
      <c r="CL134" s="256"/>
    </row>
    <row r="135" spans="1:90" ht="47.25" x14ac:dyDescent="0.25">
      <c r="A135" s="236" t="s">
        <v>473</v>
      </c>
      <c r="B135" s="195" t="s">
        <v>744</v>
      </c>
      <c r="C135" s="168"/>
      <c r="D135" s="180" t="s">
        <v>440</v>
      </c>
      <c r="E135" s="180" t="s">
        <v>440</v>
      </c>
      <c r="F135" s="180" t="s">
        <v>440</v>
      </c>
      <c r="G135" s="180" t="s">
        <v>440</v>
      </c>
      <c r="H135" s="180" t="s">
        <v>440</v>
      </c>
      <c r="I135" s="180" t="s">
        <v>440</v>
      </c>
      <c r="J135" s="180" t="s">
        <v>440</v>
      </c>
      <c r="K135" s="180" t="s">
        <v>440</v>
      </c>
      <c r="L135" s="180" t="s">
        <v>440</v>
      </c>
      <c r="M135" s="180" t="s">
        <v>440</v>
      </c>
      <c r="N135" s="180" t="s">
        <v>440</v>
      </c>
      <c r="O135" s="180" t="s">
        <v>440</v>
      </c>
      <c r="P135" s="180" t="s">
        <v>440</v>
      </c>
      <c r="Q135" s="180" t="s">
        <v>440</v>
      </c>
      <c r="R135" s="180" t="s">
        <v>440</v>
      </c>
      <c r="S135" s="180" t="s">
        <v>440</v>
      </c>
      <c r="T135" s="180" t="s">
        <v>440</v>
      </c>
      <c r="U135" s="180" t="s">
        <v>440</v>
      </c>
      <c r="V135" s="180" t="s">
        <v>440</v>
      </c>
      <c r="W135" s="180" t="s">
        <v>440</v>
      </c>
      <c r="X135" s="180" t="s">
        <v>440</v>
      </c>
      <c r="Y135" s="180" t="s">
        <v>440</v>
      </c>
      <c r="Z135" s="180" t="s">
        <v>440</v>
      </c>
      <c r="AA135" s="180" t="s">
        <v>440</v>
      </c>
      <c r="AB135" s="180" t="s">
        <v>440</v>
      </c>
      <c r="AC135" s="180" t="s">
        <v>440</v>
      </c>
      <c r="AD135" s="180" t="s">
        <v>440</v>
      </c>
      <c r="AE135" s="180" t="s">
        <v>440</v>
      </c>
      <c r="AF135" s="180" t="s">
        <v>440</v>
      </c>
      <c r="AG135" s="180" t="s">
        <v>440</v>
      </c>
      <c r="AH135" s="180" t="s">
        <v>440</v>
      </c>
      <c r="AI135" s="180" t="s">
        <v>440</v>
      </c>
      <c r="AJ135" s="180" t="s">
        <v>440</v>
      </c>
      <c r="AK135" s="180" t="s">
        <v>440</v>
      </c>
      <c r="AL135" s="180" t="s">
        <v>440</v>
      </c>
      <c r="AM135" s="180" t="s">
        <v>440</v>
      </c>
      <c r="AN135" s="180" t="s">
        <v>440</v>
      </c>
      <c r="AO135" s="180" t="s">
        <v>440</v>
      </c>
      <c r="AP135" s="180" t="s">
        <v>440</v>
      </c>
      <c r="AQ135" s="180" t="s">
        <v>440</v>
      </c>
      <c r="AR135" s="180" t="s">
        <v>440</v>
      </c>
      <c r="AS135" s="180" t="s">
        <v>440</v>
      </c>
      <c r="AT135" s="180" t="s">
        <v>440</v>
      </c>
      <c r="AU135" s="180" t="s">
        <v>440</v>
      </c>
      <c r="AV135" s="180" t="s">
        <v>440</v>
      </c>
      <c r="AW135" s="180" t="s">
        <v>440</v>
      </c>
      <c r="AX135" s="180" t="s">
        <v>440</v>
      </c>
      <c r="AY135" s="180" t="s">
        <v>440</v>
      </c>
      <c r="AZ135" s="180" t="s">
        <v>440</v>
      </c>
      <c r="BA135" s="180" t="s">
        <v>440</v>
      </c>
      <c r="BB135" s="180" t="s">
        <v>440</v>
      </c>
      <c r="BC135" s="180" t="s">
        <v>440</v>
      </c>
      <c r="BD135" s="180" t="s">
        <v>440</v>
      </c>
      <c r="BE135" s="180" t="s">
        <v>440</v>
      </c>
      <c r="BF135" s="180" t="s">
        <v>440</v>
      </c>
      <c r="BG135" s="180" t="s">
        <v>440</v>
      </c>
      <c r="BH135" s="180" t="s">
        <v>440</v>
      </c>
      <c r="BI135" s="180" t="s">
        <v>440</v>
      </c>
      <c r="BJ135" s="180" t="s">
        <v>440</v>
      </c>
      <c r="BK135" s="180" t="s">
        <v>440</v>
      </c>
      <c r="BL135" s="180" t="s">
        <v>440</v>
      </c>
      <c r="BM135" s="180" t="s">
        <v>440</v>
      </c>
      <c r="BN135" s="180" t="s">
        <v>440</v>
      </c>
      <c r="BO135" s="180" t="s">
        <v>440</v>
      </c>
      <c r="BP135" s="180" t="s">
        <v>440</v>
      </c>
      <c r="BQ135" s="180" t="s">
        <v>440</v>
      </c>
      <c r="BR135" s="180" t="s">
        <v>440</v>
      </c>
      <c r="BS135" s="180" t="s">
        <v>440</v>
      </c>
      <c r="BT135" s="180" t="s">
        <v>440</v>
      </c>
      <c r="BU135" s="180" t="s">
        <v>440</v>
      </c>
      <c r="BV135" s="180" t="s">
        <v>440</v>
      </c>
      <c r="BW135" s="180" t="s">
        <v>440</v>
      </c>
      <c r="BX135" s="180" t="s">
        <v>440</v>
      </c>
      <c r="BY135" s="180" t="s">
        <v>440</v>
      </c>
      <c r="BZ135" s="180" t="s">
        <v>440</v>
      </c>
      <c r="CA135" s="180" t="s">
        <v>440</v>
      </c>
      <c r="CB135" s="180" t="s">
        <v>440</v>
      </c>
      <c r="CC135" s="180" t="s">
        <v>440</v>
      </c>
      <c r="CD135" s="180" t="s">
        <v>440</v>
      </c>
      <c r="CE135" s="180" t="s">
        <v>440</v>
      </c>
      <c r="CF135" s="180" t="s">
        <v>440</v>
      </c>
      <c r="CG135" s="180" t="s">
        <v>440</v>
      </c>
      <c r="CH135" s="180" t="s">
        <v>440</v>
      </c>
      <c r="CI135" s="180" t="s">
        <v>440</v>
      </c>
      <c r="CJ135" s="180" t="s">
        <v>440</v>
      </c>
      <c r="CK135" s="180" t="s">
        <v>440</v>
      </c>
      <c r="CL135" s="256"/>
    </row>
    <row r="136" spans="1:90" ht="31.5" x14ac:dyDescent="0.25">
      <c r="A136" s="236" t="s">
        <v>472</v>
      </c>
      <c r="B136" s="195" t="s">
        <v>745</v>
      </c>
      <c r="C136" s="168"/>
      <c r="D136" s="180" t="s">
        <v>440</v>
      </c>
      <c r="E136" s="180" t="s">
        <v>440</v>
      </c>
      <c r="F136" s="180" t="s">
        <v>440</v>
      </c>
      <c r="G136" s="180" t="s">
        <v>440</v>
      </c>
      <c r="H136" s="180" t="s">
        <v>440</v>
      </c>
      <c r="I136" s="180" t="s">
        <v>440</v>
      </c>
      <c r="J136" s="180" t="s">
        <v>440</v>
      </c>
      <c r="K136" s="180" t="s">
        <v>440</v>
      </c>
      <c r="L136" s="180" t="s">
        <v>440</v>
      </c>
      <c r="M136" s="180" t="s">
        <v>440</v>
      </c>
      <c r="N136" s="180" t="s">
        <v>440</v>
      </c>
      <c r="O136" s="180" t="s">
        <v>440</v>
      </c>
      <c r="P136" s="180" t="s">
        <v>440</v>
      </c>
      <c r="Q136" s="180" t="s">
        <v>440</v>
      </c>
      <c r="R136" s="180" t="s">
        <v>440</v>
      </c>
      <c r="S136" s="180" t="s">
        <v>440</v>
      </c>
      <c r="T136" s="180" t="s">
        <v>440</v>
      </c>
      <c r="U136" s="180" t="s">
        <v>440</v>
      </c>
      <c r="V136" s="180" t="s">
        <v>440</v>
      </c>
      <c r="W136" s="180" t="s">
        <v>440</v>
      </c>
      <c r="X136" s="180" t="s">
        <v>440</v>
      </c>
      <c r="Y136" s="180" t="s">
        <v>440</v>
      </c>
      <c r="Z136" s="180" t="s">
        <v>440</v>
      </c>
      <c r="AA136" s="180" t="s">
        <v>440</v>
      </c>
      <c r="AB136" s="180" t="s">
        <v>440</v>
      </c>
      <c r="AC136" s="180" t="s">
        <v>440</v>
      </c>
      <c r="AD136" s="180" t="s">
        <v>440</v>
      </c>
      <c r="AE136" s="180" t="s">
        <v>440</v>
      </c>
      <c r="AF136" s="180" t="s">
        <v>440</v>
      </c>
      <c r="AG136" s="180" t="s">
        <v>440</v>
      </c>
      <c r="AH136" s="180" t="s">
        <v>440</v>
      </c>
      <c r="AI136" s="180" t="s">
        <v>440</v>
      </c>
      <c r="AJ136" s="180" t="s">
        <v>440</v>
      </c>
      <c r="AK136" s="180" t="s">
        <v>440</v>
      </c>
      <c r="AL136" s="180" t="s">
        <v>440</v>
      </c>
      <c r="AM136" s="180" t="s">
        <v>440</v>
      </c>
      <c r="AN136" s="180" t="s">
        <v>440</v>
      </c>
      <c r="AO136" s="180" t="s">
        <v>440</v>
      </c>
      <c r="AP136" s="180" t="s">
        <v>440</v>
      </c>
      <c r="AQ136" s="180" t="s">
        <v>440</v>
      </c>
      <c r="AR136" s="180" t="s">
        <v>440</v>
      </c>
      <c r="AS136" s="180" t="s">
        <v>440</v>
      </c>
      <c r="AT136" s="180" t="s">
        <v>440</v>
      </c>
      <c r="AU136" s="180" t="s">
        <v>440</v>
      </c>
      <c r="AV136" s="180" t="s">
        <v>440</v>
      </c>
      <c r="AW136" s="180" t="s">
        <v>440</v>
      </c>
      <c r="AX136" s="180" t="s">
        <v>440</v>
      </c>
      <c r="AY136" s="180" t="s">
        <v>440</v>
      </c>
      <c r="AZ136" s="180" t="s">
        <v>440</v>
      </c>
      <c r="BA136" s="180" t="s">
        <v>440</v>
      </c>
      <c r="BB136" s="180" t="s">
        <v>440</v>
      </c>
      <c r="BC136" s="180" t="s">
        <v>440</v>
      </c>
      <c r="BD136" s="180" t="s">
        <v>440</v>
      </c>
      <c r="BE136" s="180" t="s">
        <v>440</v>
      </c>
      <c r="BF136" s="180" t="s">
        <v>440</v>
      </c>
      <c r="BG136" s="180" t="s">
        <v>440</v>
      </c>
      <c r="BH136" s="180" t="s">
        <v>440</v>
      </c>
      <c r="BI136" s="180" t="s">
        <v>440</v>
      </c>
      <c r="BJ136" s="180" t="s">
        <v>440</v>
      </c>
      <c r="BK136" s="180" t="s">
        <v>440</v>
      </c>
      <c r="BL136" s="180" t="s">
        <v>440</v>
      </c>
      <c r="BM136" s="180" t="s">
        <v>440</v>
      </c>
      <c r="BN136" s="180" t="s">
        <v>440</v>
      </c>
      <c r="BO136" s="180" t="s">
        <v>440</v>
      </c>
      <c r="BP136" s="180" t="s">
        <v>440</v>
      </c>
      <c r="BQ136" s="180" t="s">
        <v>440</v>
      </c>
      <c r="BR136" s="180" t="s">
        <v>440</v>
      </c>
      <c r="BS136" s="180" t="s">
        <v>440</v>
      </c>
      <c r="BT136" s="180" t="s">
        <v>440</v>
      </c>
      <c r="BU136" s="180" t="s">
        <v>440</v>
      </c>
      <c r="BV136" s="180" t="s">
        <v>440</v>
      </c>
      <c r="BW136" s="180" t="s">
        <v>440</v>
      </c>
      <c r="BX136" s="180" t="s">
        <v>440</v>
      </c>
      <c r="BY136" s="180" t="s">
        <v>440</v>
      </c>
      <c r="BZ136" s="180" t="s">
        <v>440</v>
      </c>
      <c r="CA136" s="180" t="s">
        <v>440</v>
      </c>
      <c r="CB136" s="180" t="s">
        <v>440</v>
      </c>
      <c r="CC136" s="180" t="s">
        <v>440</v>
      </c>
      <c r="CD136" s="180" t="s">
        <v>440</v>
      </c>
      <c r="CE136" s="180" t="s">
        <v>440</v>
      </c>
      <c r="CF136" s="180" t="s">
        <v>440</v>
      </c>
      <c r="CG136" s="180" t="s">
        <v>440</v>
      </c>
      <c r="CH136" s="180" t="s">
        <v>440</v>
      </c>
      <c r="CI136" s="180" t="s">
        <v>440</v>
      </c>
      <c r="CJ136" s="180" t="s">
        <v>440</v>
      </c>
      <c r="CK136" s="180" t="s">
        <v>440</v>
      </c>
      <c r="CL136" s="256"/>
    </row>
    <row r="137" spans="1:90" ht="47.25" x14ac:dyDescent="0.25">
      <c r="A137" s="236" t="s">
        <v>471</v>
      </c>
      <c r="B137" s="195" t="s">
        <v>746</v>
      </c>
      <c r="C137" s="168"/>
      <c r="D137" s="180" t="s">
        <v>440</v>
      </c>
      <c r="E137" s="180" t="s">
        <v>440</v>
      </c>
      <c r="F137" s="180" t="s">
        <v>440</v>
      </c>
      <c r="G137" s="180" t="s">
        <v>440</v>
      </c>
      <c r="H137" s="180" t="s">
        <v>440</v>
      </c>
      <c r="I137" s="180" t="s">
        <v>440</v>
      </c>
      <c r="J137" s="180" t="s">
        <v>440</v>
      </c>
      <c r="K137" s="180" t="s">
        <v>440</v>
      </c>
      <c r="L137" s="180" t="s">
        <v>440</v>
      </c>
      <c r="M137" s="180" t="s">
        <v>440</v>
      </c>
      <c r="N137" s="180" t="s">
        <v>440</v>
      </c>
      <c r="O137" s="180" t="s">
        <v>440</v>
      </c>
      <c r="P137" s="180" t="s">
        <v>440</v>
      </c>
      <c r="Q137" s="180" t="s">
        <v>440</v>
      </c>
      <c r="R137" s="180" t="s">
        <v>440</v>
      </c>
      <c r="S137" s="180" t="s">
        <v>440</v>
      </c>
      <c r="T137" s="180" t="s">
        <v>440</v>
      </c>
      <c r="U137" s="180" t="s">
        <v>440</v>
      </c>
      <c r="V137" s="180" t="s">
        <v>440</v>
      </c>
      <c r="W137" s="180" t="s">
        <v>440</v>
      </c>
      <c r="X137" s="180" t="s">
        <v>440</v>
      </c>
      <c r="Y137" s="180" t="s">
        <v>440</v>
      </c>
      <c r="Z137" s="180" t="s">
        <v>440</v>
      </c>
      <c r="AA137" s="180" t="s">
        <v>440</v>
      </c>
      <c r="AB137" s="180" t="s">
        <v>440</v>
      </c>
      <c r="AC137" s="180" t="s">
        <v>440</v>
      </c>
      <c r="AD137" s="180" t="s">
        <v>440</v>
      </c>
      <c r="AE137" s="180" t="s">
        <v>440</v>
      </c>
      <c r="AF137" s="180" t="s">
        <v>440</v>
      </c>
      <c r="AG137" s="180" t="s">
        <v>440</v>
      </c>
      <c r="AH137" s="180" t="s">
        <v>440</v>
      </c>
      <c r="AI137" s="180" t="s">
        <v>440</v>
      </c>
      <c r="AJ137" s="180" t="s">
        <v>440</v>
      </c>
      <c r="AK137" s="180" t="s">
        <v>440</v>
      </c>
      <c r="AL137" s="180" t="s">
        <v>440</v>
      </c>
      <c r="AM137" s="180" t="s">
        <v>440</v>
      </c>
      <c r="AN137" s="180" t="s">
        <v>440</v>
      </c>
      <c r="AO137" s="180" t="s">
        <v>440</v>
      </c>
      <c r="AP137" s="180" t="s">
        <v>440</v>
      </c>
      <c r="AQ137" s="180" t="s">
        <v>440</v>
      </c>
      <c r="AR137" s="180" t="s">
        <v>440</v>
      </c>
      <c r="AS137" s="180" t="s">
        <v>440</v>
      </c>
      <c r="AT137" s="180" t="s">
        <v>440</v>
      </c>
      <c r="AU137" s="180" t="s">
        <v>440</v>
      </c>
      <c r="AV137" s="180" t="s">
        <v>440</v>
      </c>
      <c r="AW137" s="180" t="s">
        <v>440</v>
      </c>
      <c r="AX137" s="180" t="s">
        <v>440</v>
      </c>
      <c r="AY137" s="180" t="s">
        <v>440</v>
      </c>
      <c r="AZ137" s="180" t="s">
        <v>440</v>
      </c>
      <c r="BA137" s="180" t="s">
        <v>440</v>
      </c>
      <c r="BB137" s="180" t="s">
        <v>440</v>
      </c>
      <c r="BC137" s="180" t="s">
        <v>440</v>
      </c>
      <c r="BD137" s="180" t="s">
        <v>440</v>
      </c>
      <c r="BE137" s="180" t="s">
        <v>440</v>
      </c>
      <c r="BF137" s="180" t="s">
        <v>440</v>
      </c>
      <c r="BG137" s="180" t="s">
        <v>440</v>
      </c>
      <c r="BH137" s="180" t="s">
        <v>440</v>
      </c>
      <c r="BI137" s="180" t="s">
        <v>440</v>
      </c>
      <c r="BJ137" s="180" t="s">
        <v>440</v>
      </c>
      <c r="BK137" s="180" t="s">
        <v>440</v>
      </c>
      <c r="BL137" s="180" t="s">
        <v>440</v>
      </c>
      <c r="BM137" s="180" t="s">
        <v>440</v>
      </c>
      <c r="BN137" s="180" t="s">
        <v>440</v>
      </c>
      <c r="BO137" s="180" t="s">
        <v>440</v>
      </c>
      <c r="BP137" s="180" t="s">
        <v>440</v>
      </c>
      <c r="BQ137" s="180" t="s">
        <v>440</v>
      </c>
      <c r="BR137" s="180" t="s">
        <v>440</v>
      </c>
      <c r="BS137" s="180" t="s">
        <v>440</v>
      </c>
      <c r="BT137" s="180" t="s">
        <v>440</v>
      </c>
      <c r="BU137" s="180" t="s">
        <v>440</v>
      </c>
      <c r="BV137" s="180" t="s">
        <v>440</v>
      </c>
      <c r="BW137" s="180" t="s">
        <v>440</v>
      </c>
      <c r="BX137" s="180" t="s">
        <v>440</v>
      </c>
      <c r="BY137" s="180" t="s">
        <v>440</v>
      </c>
      <c r="BZ137" s="180" t="s">
        <v>440</v>
      </c>
      <c r="CA137" s="180" t="s">
        <v>440</v>
      </c>
      <c r="CB137" s="180" t="s">
        <v>440</v>
      </c>
      <c r="CC137" s="180" t="s">
        <v>440</v>
      </c>
      <c r="CD137" s="180" t="s">
        <v>440</v>
      </c>
      <c r="CE137" s="180" t="s">
        <v>440</v>
      </c>
      <c r="CF137" s="180" t="s">
        <v>440</v>
      </c>
      <c r="CG137" s="180" t="s">
        <v>440</v>
      </c>
      <c r="CH137" s="180" t="s">
        <v>440</v>
      </c>
      <c r="CI137" s="180" t="s">
        <v>440</v>
      </c>
      <c r="CJ137" s="180" t="s">
        <v>440</v>
      </c>
      <c r="CK137" s="180" t="s">
        <v>440</v>
      </c>
      <c r="CL137" s="256"/>
    </row>
    <row r="138" spans="1:90" ht="63" x14ac:dyDescent="0.25">
      <c r="A138" s="236" t="s">
        <v>747</v>
      </c>
      <c r="B138" s="195" t="s">
        <v>748</v>
      </c>
      <c r="C138" s="168"/>
      <c r="D138" s="180" t="s">
        <v>440</v>
      </c>
      <c r="E138" s="180" t="s">
        <v>440</v>
      </c>
      <c r="F138" s="180" t="s">
        <v>440</v>
      </c>
      <c r="G138" s="180" t="s">
        <v>440</v>
      </c>
      <c r="H138" s="180" t="s">
        <v>440</v>
      </c>
      <c r="I138" s="180" t="s">
        <v>440</v>
      </c>
      <c r="J138" s="180" t="s">
        <v>440</v>
      </c>
      <c r="K138" s="180" t="s">
        <v>440</v>
      </c>
      <c r="L138" s="180" t="s">
        <v>440</v>
      </c>
      <c r="M138" s="180" t="s">
        <v>440</v>
      </c>
      <c r="N138" s="180" t="s">
        <v>440</v>
      </c>
      <c r="O138" s="180" t="s">
        <v>440</v>
      </c>
      <c r="P138" s="180" t="s">
        <v>440</v>
      </c>
      <c r="Q138" s="180" t="s">
        <v>440</v>
      </c>
      <c r="R138" s="180" t="s">
        <v>440</v>
      </c>
      <c r="S138" s="180" t="s">
        <v>440</v>
      </c>
      <c r="T138" s="180" t="s">
        <v>440</v>
      </c>
      <c r="U138" s="180" t="s">
        <v>440</v>
      </c>
      <c r="V138" s="180" t="s">
        <v>440</v>
      </c>
      <c r="W138" s="180" t="s">
        <v>440</v>
      </c>
      <c r="X138" s="180" t="s">
        <v>440</v>
      </c>
      <c r="Y138" s="180" t="s">
        <v>440</v>
      </c>
      <c r="Z138" s="180" t="s">
        <v>440</v>
      </c>
      <c r="AA138" s="180" t="s">
        <v>440</v>
      </c>
      <c r="AB138" s="180" t="s">
        <v>440</v>
      </c>
      <c r="AC138" s="180" t="s">
        <v>440</v>
      </c>
      <c r="AD138" s="180" t="s">
        <v>440</v>
      </c>
      <c r="AE138" s="180" t="s">
        <v>440</v>
      </c>
      <c r="AF138" s="180" t="s">
        <v>440</v>
      </c>
      <c r="AG138" s="180" t="s">
        <v>440</v>
      </c>
      <c r="AH138" s="180" t="s">
        <v>440</v>
      </c>
      <c r="AI138" s="180" t="s">
        <v>440</v>
      </c>
      <c r="AJ138" s="180" t="s">
        <v>440</v>
      </c>
      <c r="AK138" s="180" t="s">
        <v>440</v>
      </c>
      <c r="AL138" s="180" t="s">
        <v>440</v>
      </c>
      <c r="AM138" s="180" t="s">
        <v>440</v>
      </c>
      <c r="AN138" s="180" t="s">
        <v>440</v>
      </c>
      <c r="AO138" s="180" t="s">
        <v>440</v>
      </c>
      <c r="AP138" s="180" t="s">
        <v>440</v>
      </c>
      <c r="AQ138" s="180" t="s">
        <v>440</v>
      </c>
      <c r="AR138" s="180" t="s">
        <v>440</v>
      </c>
      <c r="AS138" s="180" t="s">
        <v>440</v>
      </c>
      <c r="AT138" s="180" t="s">
        <v>440</v>
      </c>
      <c r="AU138" s="180" t="s">
        <v>440</v>
      </c>
      <c r="AV138" s="180" t="s">
        <v>440</v>
      </c>
      <c r="AW138" s="180" t="s">
        <v>440</v>
      </c>
      <c r="AX138" s="180" t="s">
        <v>440</v>
      </c>
      <c r="AY138" s="180" t="s">
        <v>440</v>
      </c>
      <c r="AZ138" s="180" t="s">
        <v>440</v>
      </c>
      <c r="BA138" s="180" t="s">
        <v>440</v>
      </c>
      <c r="BB138" s="180" t="s">
        <v>440</v>
      </c>
      <c r="BC138" s="180" t="s">
        <v>440</v>
      </c>
      <c r="BD138" s="180" t="s">
        <v>440</v>
      </c>
      <c r="BE138" s="180" t="s">
        <v>440</v>
      </c>
      <c r="BF138" s="180" t="s">
        <v>440</v>
      </c>
      <c r="BG138" s="180" t="s">
        <v>440</v>
      </c>
      <c r="BH138" s="180" t="s">
        <v>440</v>
      </c>
      <c r="BI138" s="180" t="s">
        <v>440</v>
      </c>
      <c r="BJ138" s="180" t="s">
        <v>440</v>
      </c>
      <c r="BK138" s="180" t="s">
        <v>440</v>
      </c>
      <c r="BL138" s="180" t="s">
        <v>440</v>
      </c>
      <c r="BM138" s="180" t="s">
        <v>440</v>
      </c>
      <c r="BN138" s="180" t="s">
        <v>440</v>
      </c>
      <c r="BO138" s="180" t="s">
        <v>440</v>
      </c>
      <c r="BP138" s="180" t="s">
        <v>440</v>
      </c>
      <c r="BQ138" s="180" t="s">
        <v>440</v>
      </c>
      <c r="BR138" s="180" t="s">
        <v>440</v>
      </c>
      <c r="BS138" s="180" t="s">
        <v>440</v>
      </c>
      <c r="BT138" s="180" t="s">
        <v>440</v>
      </c>
      <c r="BU138" s="180" t="s">
        <v>440</v>
      </c>
      <c r="BV138" s="180" t="s">
        <v>440</v>
      </c>
      <c r="BW138" s="180" t="s">
        <v>440</v>
      </c>
      <c r="BX138" s="180" t="s">
        <v>440</v>
      </c>
      <c r="BY138" s="180" t="s">
        <v>440</v>
      </c>
      <c r="BZ138" s="180" t="s">
        <v>440</v>
      </c>
      <c r="CA138" s="180" t="s">
        <v>440</v>
      </c>
      <c r="CB138" s="180" t="s">
        <v>440</v>
      </c>
      <c r="CC138" s="180" t="s">
        <v>440</v>
      </c>
      <c r="CD138" s="180" t="s">
        <v>440</v>
      </c>
      <c r="CE138" s="180" t="s">
        <v>440</v>
      </c>
      <c r="CF138" s="180" t="s">
        <v>440</v>
      </c>
      <c r="CG138" s="180" t="s">
        <v>440</v>
      </c>
      <c r="CH138" s="180" t="s">
        <v>440</v>
      </c>
      <c r="CI138" s="180" t="s">
        <v>440</v>
      </c>
      <c r="CJ138" s="180" t="s">
        <v>440</v>
      </c>
      <c r="CK138" s="180" t="s">
        <v>440</v>
      </c>
      <c r="CL138" s="256"/>
    </row>
    <row r="139" spans="1:90" ht="63" x14ac:dyDescent="0.25">
      <c r="A139" s="236" t="s">
        <v>749</v>
      </c>
      <c r="B139" s="195" t="s">
        <v>750</v>
      </c>
      <c r="C139" s="168"/>
      <c r="D139" s="180" t="s">
        <v>440</v>
      </c>
      <c r="E139" s="180" t="s">
        <v>440</v>
      </c>
      <c r="F139" s="180" t="s">
        <v>440</v>
      </c>
      <c r="G139" s="180" t="s">
        <v>440</v>
      </c>
      <c r="H139" s="180" t="s">
        <v>440</v>
      </c>
      <c r="I139" s="180" t="s">
        <v>440</v>
      </c>
      <c r="J139" s="180" t="s">
        <v>440</v>
      </c>
      <c r="K139" s="180" t="s">
        <v>440</v>
      </c>
      <c r="L139" s="180" t="s">
        <v>440</v>
      </c>
      <c r="M139" s="180" t="s">
        <v>440</v>
      </c>
      <c r="N139" s="180" t="s">
        <v>440</v>
      </c>
      <c r="O139" s="180" t="s">
        <v>440</v>
      </c>
      <c r="P139" s="180" t="s">
        <v>440</v>
      </c>
      <c r="Q139" s="180" t="s">
        <v>440</v>
      </c>
      <c r="R139" s="180" t="s">
        <v>440</v>
      </c>
      <c r="S139" s="180" t="s">
        <v>440</v>
      </c>
      <c r="T139" s="180" t="s">
        <v>440</v>
      </c>
      <c r="U139" s="180" t="s">
        <v>440</v>
      </c>
      <c r="V139" s="180" t="s">
        <v>440</v>
      </c>
      <c r="W139" s="180" t="s">
        <v>440</v>
      </c>
      <c r="X139" s="180" t="s">
        <v>440</v>
      </c>
      <c r="Y139" s="180" t="s">
        <v>440</v>
      </c>
      <c r="Z139" s="180" t="s">
        <v>440</v>
      </c>
      <c r="AA139" s="180" t="s">
        <v>440</v>
      </c>
      <c r="AB139" s="180" t="s">
        <v>440</v>
      </c>
      <c r="AC139" s="180" t="s">
        <v>440</v>
      </c>
      <c r="AD139" s="180" t="s">
        <v>440</v>
      </c>
      <c r="AE139" s="180" t="s">
        <v>440</v>
      </c>
      <c r="AF139" s="180" t="s">
        <v>440</v>
      </c>
      <c r="AG139" s="180" t="s">
        <v>440</v>
      </c>
      <c r="AH139" s="180" t="s">
        <v>440</v>
      </c>
      <c r="AI139" s="180" t="s">
        <v>440</v>
      </c>
      <c r="AJ139" s="180" t="s">
        <v>440</v>
      </c>
      <c r="AK139" s="180" t="s">
        <v>440</v>
      </c>
      <c r="AL139" s="180" t="s">
        <v>440</v>
      </c>
      <c r="AM139" s="180" t="s">
        <v>440</v>
      </c>
      <c r="AN139" s="180" t="s">
        <v>440</v>
      </c>
      <c r="AO139" s="180" t="s">
        <v>440</v>
      </c>
      <c r="AP139" s="180" t="s">
        <v>440</v>
      </c>
      <c r="AQ139" s="180" t="s">
        <v>440</v>
      </c>
      <c r="AR139" s="180" t="s">
        <v>440</v>
      </c>
      <c r="AS139" s="180" t="s">
        <v>440</v>
      </c>
      <c r="AT139" s="180" t="s">
        <v>440</v>
      </c>
      <c r="AU139" s="180" t="s">
        <v>440</v>
      </c>
      <c r="AV139" s="180" t="s">
        <v>440</v>
      </c>
      <c r="AW139" s="180" t="s">
        <v>440</v>
      </c>
      <c r="AX139" s="180" t="s">
        <v>440</v>
      </c>
      <c r="AY139" s="180" t="s">
        <v>440</v>
      </c>
      <c r="AZ139" s="180" t="s">
        <v>440</v>
      </c>
      <c r="BA139" s="180" t="s">
        <v>440</v>
      </c>
      <c r="BB139" s="180" t="s">
        <v>440</v>
      </c>
      <c r="BC139" s="180" t="s">
        <v>440</v>
      </c>
      <c r="BD139" s="180" t="s">
        <v>440</v>
      </c>
      <c r="BE139" s="180" t="s">
        <v>440</v>
      </c>
      <c r="BF139" s="180" t="s">
        <v>440</v>
      </c>
      <c r="BG139" s="180" t="s">
        <v>440</v>
      </c>
      <c r="BH139" s="180" t="s">
        <v>440</v>
      </c>
      <c r="BI139" s="180" t="s">
        <v>440</v>
      </c>
      <c r="BJ139" s="180" t="s">
        <v>440</v>
      </c>
      <c r="BK139" s="180" t="s">
        <v>440</v>
      </c>
      <c r="BL139" s="180" t="s">
        <v>440</v>
      </c>
      <c r="BM139" s="180" t="s">
        <v>440</v>
      </c>
      <c r="BN139" s="180" t="s">
        <v>440</v>
      </c>
      <c r="BO139" s="180" t="s">
        <v>440</v>
      </c>
      <c r="BP139" s="180" t="s">
        <v>440</v>
      </c>
      <c r="BQ139" s="180" t="s">
        <v>440</v>
      </c>
      <c r="BR139" s="180" t="s">
        <v>440</v>
      </c>
      <c r="BS139" s="180" t="s">
        <v>440</v>
      </c>
      <c r="BT139" s="180" t="s">
        <v>440</v>
      </c>
      <c r="BU139" s="180" t="s">
        <v>440</v>
      </c>
      <c r="BV139" s="180" t="s">
        <v>440</v>
      </c>
      <c r="BW139" s="180" t="s">
        <v>440</v>
      </c>
      <c r="BX139" s="180" t="s">
        <v>440</v>
      </c>
      <c r="BY139" s="180" t="s">
        <v>440</v>
      </c>
      <c r="BZ139" s="180" t="s">
        <v>440</v>
      </c>
      <c r="CA139" s="180" t="s">
        <v>440</v>
      </c>
      <c r="CB139" s="180" t="s">
        <v>440</v>
      </c>
      <c r="CC139" s="180" t="s">
        <v>440</v>
      </c>
      <c r="CD139" s="180" t="s">
        <v>440</v>
      </c>
      <c r="CE139" s="180" t="s">
        <v>440</v>
      </c>
      <c r="CF139" s="180" t="s">
        <v>440</v>
      </c>
      <c r="CG139" s="180" t="s">
        <v>440</v>
      </c>
      <c r="CH139" s="180" t="s">
        <v>440</v>
      </c>
      <c r="CI139" s="180" t="s">
        <v>440</v>
      </c>
      <c r="CJ139" s="180" t="s">
        <v>440</v>
      </c>
      <c r="CK139" s="180" t="s">
        <v>440</v>
      </c>
      <c r="CL139" s="256"/>
    </row>
    <row r="140" spans="1:90" ht="47.25" x14ac:dyDescent="0.25">
      <c r="A140" s="236" t="s">
        <v>751</v>
      </c>
      <c r="B140" s="195" t="s">
        <v>752</v>
      </c>
      <c r="C140" s="168"/>
      <c r="D140" s="180" t="s">
        <v>440</v>
      </c>
      <c r="E140" s="180" t="s">
        <v>440</v>
      </c>
      <c r="F140" s="180" t="s">
        <v>440</v>
      </c>
      <c r="G140" s="180" t="s">
        <v>440</v>
      </c>
      <c r="H140" s="180" t="s">
        <v>440</v>
      </c>
      <c r="I140" s="180" t="s">
        <v>440</v>
      </c>
      <c r="J140" s="180" t="s">
        <v>440</v>
      </c>
      <c r="K140" s="180" t="s">
        <v>440</v>
      </c>
      <c r="L140" s="180" t="s">
        <v>440</v>
      </c>
      <c r="M140" s="180" t="s">
        <v>440</v>
      </c>
      <c r="N140" s="180" t="s">
        <v>440</v>
      </c>
      <c r="O140" s="180" t="s">
        <v>440</v>
      </c>
      <c r="P140" s="180" t="s">
        <v>440</v>
      </c>
      <c r="Q140" s="180" t="s">
        <v>440</v>
      </c>
      <c r="R140" s="180" t="s">
        <v>440</v>
      </c>
      <c r="S140" s="180" t="s">
        <v>440</v>
      </c>
      <c r="T140" s="180" t="s">
        <v>440</v>
      </c>
      <c r="U140" s="180" t="s">
        <v>440</v>
      </c>
      <c r="V140" s="180" t="s">
        <v>440</v>
      </c>
      <c r="W140" s="180" t="s">
        <v>440</v>
      </c>
      <c r="X140" s="180" t="s">
        <v>440</v>
      </c>
      <c r="Y140" s="180" t="s">
        <v>440</v>
      </c>
      <c r="Z140" s="180" t="s">
        <v>440</v>
      </c>
      <c r="AA140" s="180" t="s">
        <v>440</v>
      </c>
      <c r="AB140" s="180" t="s">
        <v>440</v>
      </c>
      <c r="AC140" s="180" t="s">
        <v>440</v>
      </c>
      <c r="AD140" s="180" t="s">
        <v>440</v>
      </c>
      <c r="AE140" s="180" t="s">
        <v>440</v>
      </c>
      <c r="AF140" s="180" t="s">
        <v>440</v>
      </c>
      <c r="AG140" s="180" t="s">
        <v>440</v>
      </c>
      <c r="AH140" s="180" t="s">
        <v>440</v>
      </c>
      <c r="AI140" s="180" t="s">
        <v>440</v>
      </c>
      <c r="AJ140" s="180" t="s">
        <v>440</v>
      </c>
      <c r="AK140" s="180" t="s">
        <v>440</v>
      </c>
      <c r="AL140" s="180" t="s">
        <v>440</v>
      </c>
      <c r="AM140" s="180" t="s">
        <v>440</v>
      </c>
      <c r="AN140" s="180" t="s">
        <v>440</v>
      </c>
      <c r="AO140" s="180" t="s">
        <v>440</v>
      </c>
      <c r="AP140" s="180" t="s">
        <v>440</v>
      </c>
      <c r="AQ140" s="180" t="s">
        <v>440</v>
      </c>
      <c r="AR140" s="180" t="s">
        <v>440</v>
      </c>
      <c r="AS140" s="180" t="s">
        <v>440</v>
      </c>
      <c r="AT140" s="180" t="s">
        <v>440</v>
      </c>
      <c r="AU140" s="180" t="s">
        <v>440</v>
      </c>
      <c r="AV140" s="180" t="s">
        <v>440</v>
      </c>
      <c r="AW140" s="180" t="s">
        <v>440</v>
      </c>
      <c r="AX140" s="180" t="s">
        <v>440</v>
      </c>
      <c r="AY140" s="180" t="s">
        <v>440</v>
      </c>
      <c r="AZ140" s="180" t="s">
        <v>440</v>
      </c>
      <c r="BA140" s="180" t="s">
        <v>440</v>
      </c>
      <c r="BB140" s="180" t="s">
        <v>440</v>
      </c>
      <c r="BC140" s="180" t="s">
        <v>440</v>
      </c>
      <c r="BD140" s="180" t="s">
        <v>440</v>
      </c>
      <c r="BE140" s="180" t="s">
        <v>440</v>
      </c>
      <c r="BF140" s="180" t="s">
        <v>440</v>
      </c>
      <c r="BG140" s="180" t="s">
        <v>440</v>
      </c>
      <c r="BH140" s="180" t="s">
        <v>440</v>
      </c>
      <c r="BI140" s="180" t="s">
        <v>440</v>
      </c>
      <c r="BJ140" s="180" t="s">
        <v>440</v>
      </c>
      <c r="BK140" s="180" t="s">
        <v>440</v>
      </c>
      <c r="BL140" s="180" t="s">
        <v>440</v>
      </c>
      <c r="BM140" s="180" t="s">
        <v>440</v>
      </c>
      <c r="BN140" s="180" t="s">
        <v>440</v>
      </c>
      <c r="BO140" s="180" t="s">
        <v>440</v>
      </c>
      <c r="BP140" s="180" t="s">
        <v>440</v>
      </c>
      <c r="BQ140" s="180" t="s">
        <v>440</v>
      </c>
      <c r="BR140" s="180" t="s">
        <v>440</v>
      </c>
      <c r="BS140" s="180" t="s">
        <v>440</v>
      </c>
      <c r="BT140" s="180" t="s">
        <v>440</v>
      </c>
      <c r="BU140" s="180" t="s">
        <v>440</v>
      </c>
      <c r="BV140" s="180" t="s">
        <v>440</v>
      </c>
      <c r="BW140" s="180" t="s">
        <v>440</v>
      </c>
      <c r="BX140" s="180" t="s">
        <v>440</v>
      </c>
      <c r="BY140" s="180" t="s">
        <v>440</v>
      </c>
      <c r="BZ140" s="180" t="s">
        <v>440</v>
      </c>
      <c r="CA140" s="180" t="s">
        <v>440</v>
      </c>
      <c r="CB140" s="180" t="s">
        <v>440</v>
      </c>
      <c r="CC140" s="180" t="s">
        <v>440</v>
      </c>
      <c r="CD140" s="180" t="s">
        <v>440</v>
      </c>
      <c r="CE140" s="180" t="s">
        <v>440</v>
      </c>
      <c r="CF140" s="180" t="s">
        <v>440</v>
      </c>
      <c r="CG140" s="180" t="s">
        <v>440</v>
      </c>
      <c r="CH140" s="180" t="s">
        <v>440</v>
      </c>
      <c r="CI140" s="180" t="s">
        <v>440</v>
      </c>
      <c r="CJ140" s="180" t="s">
        <v>440</v>
      </c>
      <c r="CK140" s="180" t="s">
        <v>440</v>
      </c>
      <c r="CL140" s="256"/>
    </row>
    <row r="141" spans="1:90" ht="63" x14ac:dyDescent="0.25">
      <c r="A141" s="236" t="s">
        <v>753</v>
      </c>
      <c r="B141" s="195" t="s">
        <v>754</v>
      </c>
      <c r="C141" s="168"/>
      <c r="D141" s="180" t="s">
        <v>440</v>
      </c>
      <c r="E141" s="180" t="s">
        <v>440</v>
      </c>
      <c r="F141" s="180" t="s">
        <v>440</v>
      </c>
      <c r="G141" s="180" t="s">
        <v>440</v>
      </c>
      <c r="H141" s="180" t="s">
        <v>440</v>
      </c>
      <c r="I141" s="180" t="s">
        <v>440</v>
      </c>
      <c r="J141" s="180" t="s">
        <v>440</v>
      </c>
      <c r="K141" s="180" t="s">
        <v>440</v>
      </c>
      <c r="L141" s="180" t="s">
        <v>440</v>
      </c>
      <c r="M141" s="180" t="s">
        <v>440</v>
      </c>
      <c r="N141" s="180" t="s">
        <v>440</v>
      </c>
      <c r="O141" s="180" t="s">
        <v>440</v>
      </c>
      <c r="P141" s="180" t="s">
        <v>440</v>
      </c>
      <c r="Q141" s="180" t="s">
        <v>440</v>
      </c>
      <c r="R141" s="180" t="s">
        <v>440</v>
      </c>
      <c r="S141" s="180" t="s">
        <v>440</v>
      </c>
      <c r="T141" s="180" t="s">
        <v>440</v>
      </c>
      <c r="U141" s="180" t="s">
        <v>440</v>
      </c>
      <c r="V141" s="180" t="s">
        <v>440</v>
      </c>
      <c r="W141" s="180" t="s">
        <v>440</v>
      </c>
      <c r="X141" s="180" t="s">
        <v>440</v>
      </c>
      <c r="Y141" s="180" t="s">
        <v>440</v>
      </c>
      <c r="Z141" s="180" t="s">
        <v>440</v>
      </c>
      <c r="AA141" s="180" t="s">
        <v>440</v>
      </c>
      <c r="AB141" s="180" t="s">
        <v>440</v>
      </c>
      <c r="AC141" s="180" t="s">
        <v>440</v>
      </c>
      <c r="AD141" s="180" t="s">
        <v>440</v>
      </c>
      <c r="AE141" s="180" t="s">
        <v>440</v>
      </c>
      <c r="AF141" s="180" t="s">
        <v>440</v>
      </c>
      <c r="AG141" s="180" t="s">
        <v>440</v>
      </c>
      <c r="AH141" s="180" t="s">
        <v>440</v>
      </c>
      <c r="AI141" s="180" t="s">
        <v>440</v>
      </c>
      <c r="AJ141" s="180" t="s">
        <v>440</v>
      </c>
      <c r="AK141" s="180" t="s">
        <v>440</v>
      </c>
      <c r="AL141" s="180" t="s">
        <v>440</v>
      </c>
      <c r="AM141" s="180" t="s">
        <v>440</v>
      </c>
      <c r="AN141" s="180" t="s">
        <v>440</v>
      </c>
      <c r="AO141" s="180" t="s">
        <v>440</v>
      </c>
      <c r="AP141" s="180" t="s">
        <v>440</v>
      </c>
      <c r="AQ141" s="180" t="s">
        <v>440</v>
      </c>
      <c r="AR141" s="180" t="s">
        <v>440</v>
      </c>
      <c r="AS141" s="180" t="s">
        <v>440</v>
      </c>
      <c r="AT141" s="180" t="s">
        <v>440</v>
      </c>
      <c r="AU141" s="180" t="s">
        <v>440</v>
      </c>
      <c r="AV141" s="180" t="s">
        <v>440</v>
      </c>
      <c r="AW141" s="180" t="s">
        <v>440</v>
      </c>
      <c r="AX141" s="180" t="s">
        <v>440</v>
      </c>
      <c r="AY141" s="180" t="s">
        <v>440</v>
      </c>
      <c r="AZ141" s="180" t="s">
        <v>440</v>
      </c>
      <c r="BA141" s="180" t="s">
        <v>440</v>
      </c>
      <c r="BB141" s="180" t="s">
        <v>440</v>
      </c>
      <c r="BC141" s="180" t="s">
        <v>440</v>
      </c>
      <c r="BD141" s="180" t="s">
        <v>440</v>
      </c>
      <c r="BE141" s="180" t="s">
        <v>440</v>
      </c>
      <c r="BF141" s="180" t="s">
        <v>440</v>
      </c>
      <c r="BG141" s="180" t="s">
        <v>440</v>
      </c>
      <c r="BH141" s="180" t="s">
        <v>440</v>
      </c>
      <c r="BI141" s="180" t="s">
        <v>440</v>
      </c>
      <c r="BJ141" s="180" t="s">
        <v>440</v>
      </c>
      <c r="BK141" s="180" t="s">
        <v>440</v>
      </c>
      <c r="BL141" s="180" t="s">
        <v>440</v>
      </c>
      <c r="BM141" s="180" t="s">
        <v>440</v>
      </c>
      <c r="BN141" s="180" t="s">
        <v>440</v>
      </c>
      <c r="BO141" s="180" t="s">
        <v>440</v>
      </c>
      <c r="BP141" s="180" t="s">
        <v>440</v>
      </c>
      <c r="BQ141" s="180" t="s">
        <v>440</v>
      </c>
      <c r="BR141" s="180" t="s">
        <v>440</v>
      </c>
      <c r="BS141" s="180" t="s">
        <v>440</v>
      </c>
      <c r="BT141" s="180" t="s">
        <v>440</v>
      </c>
      <c r="BU141" s="180" t="s">
        <v>440</v>
      </c>
      <c r="BV141" s="180" t="s">
        <v>440</v>
      </c>
      <c r="BW141" s="180" t="s">
        <v>440</v>
      </c>
      <c r="BX141" s="180" t="s">
        <v>440</v>
      </c>
      <c r="BY141" s="180" t="s">
        <v>440</v>
      </c>
      <c r="BZ141" s="180" t="s">
        <v>440</v>
      </c>
      <c r="CA141" s="180" t="s">
        <v>440</v>
      </c>
      <c r="CB141" s="180" t="s">
        <v>440</v>
      </c>
      <c r="CC141" s="180" t="s">
        <v>440</v>
      </c>
      <c r="CD141" s="180" t="s">
        <v>440</v>
      </c>
      <c r="CE141" s="180" t="s">
        <v>440</v>
      </c>
      <c r="CF141" s="180" t="s">
        <v>440</v>
      </c>
      <c r="CG141" s="180" t="s">
        <v>440</v>
      </c>
      <c r="CH141" s="180" t="s">
        <v>440</v>
      </c>
      <c r="CI141" s="180" t="s">
        <v>440</v>
      </c>
      <c r="CJ141" s="180" t="s">
        <v>440</v>
      </c>
      <c r="CK141" s="180" t="s">
        <v>440</v>
      </c>
      <c r="CL141" s="256"/>
    </row>
    <row r="142" spans="1:90" ht="63" x14ac:dyDescent="0.25">
      <c r="A142" s="236" t="s">
        <v>468</v>
      </c>
      <c r="B142" s="195" t="s">
        <v>755</v>
      </c>
      <c r="C142" s="168"/>
      <c r="D142" s="253" t="str">
        <f t="shared" ref="D142:E142" si="161">IF(AND(D143="нд",D143=D144),"нд",SUMIF(D143,"&gt;0",D143)+SUMIF(D144,"&gt;0",D144))</f>
        <v>нд</v>
      </c>
      <c r="E142" s="253" t="str">
        <f t="shared" si="161"/>
        <v>нд</v>
      </c>
      <c r="F142" s="253" t="str">
        <f t="shared" ref="F142:BQ142" si="162">IF(AND(F143="нд",F143=F144),"нд",SUMIF(F143,"&gt;0",F143)+SUMIF(F144,"&gt;0",F144))</f>
        <v>нд</v>
      </c>
      <c r="G142" s="253" t="str">
        <f t="shared" si="162"/>
        <v>нд</v>
      </c>
      <c r="H142" s="253" t="str">
        <f t="shared" si="162"/>
        <v>нд</v>
      </c>
      <c r="I142" s="253" t="str">
        <f t="shared" si="162"/>
        <v>нд</v>
      </c>
      <c r="J142" s="253" t="str">
        <f t="shared" si="162"/>
        <v>нд</v>
      </c>
      <c r="K142" s="253" t="str">
        <f t="shared" si="162"/>
        <v>нд</v>
      </c>
      <c r="L142" s="253" t="str">
        <f t="shared" si="162"/>
        <v>нд</v>
      </c>
      <c r="M142" s="253" t="str">
        <f t="shared" si="162"/>
        <v>нд</v>
      </c>
      <c r="N142" s="253" t="str">
        <f t="shared" si="162"/>
        <v>нд</v>
      </c>
      <c r="O142" s="253" t="str">
        <f t="shared" si="162"/>
        <v>нд</v>
      </c>
      <c r="P142" s="253" t="str">
        <f t="shared" si="162"/>
        <v>нд</v>
      </c>
      <c r="Q142" s="253" t="str">
        <f t="shared" si="162"/>
        <v>нд</v>
      </c>
      <c r="R142" s="253" t="str">
        <f t="shared" si="162"/>
        <v>нд</v>
      </c>
      <c r="S142" s="253" t="str">
        <f t="shared" si="162"/>
        <v>нд</v>
      </c>
      <c r="T142" s="253" t="str">
        <f t="shared" si="162"/>
        <v>нд</v>
      </c>
      <c r="U142" s="253" t="str">
        <f t="shared" si="162"/>
        <v>нд</v>
      </c>
      <c r="V142" s="253" t="str">
        <f t="shared" si="162"/>
        <v>нд</v>
      </c>
      <c r="W142" s="253" t="str">
        <f t="shared" si="162"/>
        <v>нд</v>
      </c>
      <c r="X142" s="253" t="str">
        <f t="shared" si="162"/>
        <v>нд</v>
      </c>
      <c r="Y142" s="253" t="str">
        <f t="shared" si="162"/>
        <v>нд</v>
      </c>
      <c r="Z142" s="253" t="str">
        <f t="shared" si="162"/>
        <v>нд</v>
      </c>
      <c r="AA142" s="253" t="str">
        <f t="shared" si="162"/>
        <v>нд</v>
      </c>
      <c r="AB142" s="253" t="str">
        <f t="shared" si="162"/>
        <v>нд</v>
      </c>
      <c r="AC142" s="253" t="str">
        <f t="shared" si="162"/>
        <v>нд</v>
      </c>
      <c r="AD142" s="253" t="str">
        <f t="shared" si="162"/>
        <v>нд</v>
      </c>
      <c r="AE142" s="253" t="str">
        <f t="shared" si="162"/>
        <v>нд</v>
      </c>
      <c r="AF142" s="253" t="str">
        <f t="shared" si="162"/>
        <v>нд</v>
      </c>
      <c r="AG142" s="253" t="str">
        <f t="shared" si="162"/>
        <v>нд</v>
      </c>
      <c r="AH142" s="253" t="str">
        <f t="shared" si="162"/>
        <v>нд</v>
      </c>
      <c r="AI142" s="253" t="str">
        <f t="shared" si="162"/>
        <v>нд</v>
      </c>
      <c r="AJ142" s="253" t="str">
        <f t="shared" si="162"/>
        <v>нд</v>
      </c>
      <c r="AK142" s="253" t="str">
        <f t="shared" si="162"/>
        <v>нд</v>
      </c>
      <c r="AL142" s="253" t="str">
        <f t="shared" si="162"/>
        <v>нд</v>
      </c>
      <c r="AM142" s="253" t="str">
        <f t="shared" si="162"/>
        <v>нд</v>
      </c>
      <c r="AN142" s="253" t="str">
        <f t="shared" si="162"/>
        <v>нд</v>
      </c>
      <c r="AO142" s="253" t="str">
        <f t="shared" si="162"/>
        <v>нд</v>
      </c>
      <c r="AP142" s="253" t="str">
        <f t="shared" si="162"/>
        <v>нд</v>
      </c>
      <c r="AQ142" s="253" t="str">
        <f t="shared" si="162"/>
        <v>нд</v>
      </c>
      <c r="AR142" s="253" t="str">
        <f t="shared" si="162"/>
        <v>нд</v>
      </c>
      <c r="AS142" s="253" t="str">
        <f t="shared" si="162"/>
        <v>нд</v>
      </c>
      <c r="AT142" s="253" t="str">
        <f t="shared" si="162"/>
        <v>нд</v>
      </c>
      <c r="AU142" s="253" t="str">
        <f t="shared" si="162"/>
        <v>нд</v>
      </c>
      <c r="AV142" s="253" t="str">
        <f t="shared" si="162"/>
        <v>нд</v>
      </c>
      <c r="AW142" s="253" t="str">
        <f t="shared" si="162"/>
        <v>нд</v>
      </c>
      <c r="AX142" s="253" t="str">
        <f t="shared" si="162"/>
        <v>нд</v>
      </c>
      <c r="AY142" s="253" t="str">
        <f t="shared" si="162"/>
        <v>нд</v>
      </c>
      <c r="AZ142" s="253" t="str">
        <f t="shared" si="162"/>
        <v>нд</v>
      </c>
      <c r="BA142" s="253" t="str">
        <f t="shared" si="162"/>
        <v>нд</v>
      </c>
      <c r="BB142" s="253" t="str">
        <f t="shared" si="162"/>
        <v>нд</v>
      </c>
      <c r="BC142" s="253" t="str">
        <f t="shared" si="162"/>
        <v>нд</v>
      </c>
      <c r="BD142" s="253" t="str">
        <f t="shared" si="162"/>
        <v>нд</v>
      </c>
      <c r="BE142" s="253" t="str">
        <f t="shared" si="162"/>
        <v>нд</v>
      </c>
      <c r="BF142" s="253" t="str">
        <f t="shared" si="162"/>
        <v>нд</v>
      </c>
      <c r="BG142" s="253" t="str">
        <f t="shared" si="162"/>
        <v>нд</v>
      </c>
      <c r="BH142" s="253" t="str">
        <f t="shared" si="162"/>
        <v>нд</v>
      </c>
      <c r="BI142" s="253" t="str">
        <f t="shared" si="162"/>
        <v>нд</v>
      </c>
      <c r="BJ142" s="253" t="str">
        <f t="shared" si="162"/>
        <v>нд</v>
      </c>
      <c r="BK142" s="253" t="str">
        <f t="shared" si="162"/>
        <v>нд</v>
      </c>
      <c r="BL142" s="253" t="str">
        <f t="shared" si="162"/>
        <v>нд</v>
      </c>
      <c r="BM142" s="253" t="str">
        <f t="shared" si="162"/>
        <v>нд</v>
      </c>
      <c r="BN142" s="253" t="str">
        <f t="shared" si="162"/>
        <v>нд</v>
      </c>
      <c r="BO142" s="253" t="str">
        <f t="shared" si="162"/>
        <v>нд</v>
      </c>
      <c r="BP142" s="253" t="str">
        <f t="shared" si="162"/>
        <v>нд</v>
      </c>
      <c r="BQ142" s="253" t="str">
        <f t="shared" si="162"/>
        <v>нд</v>
      </c>
      <c r="BR142" s="253" t="str">
        <f t="shared" ref="BR142:CK142" si="163">IF(AND(BR143="нд",BR143=BR144),"нд",SUMIF(BR143,"&gt;0",BR143)+SUMIF(BR144,"&gt;0",BR144))</f>
        <v>нд</v>
      </c>
      <c r="BS142" s="253" t="str">
        <f t="shared" si="163"/>
        <v>нд</v>
      </c>
      <c r="BT142" s="253" t="str">
        <f t="shared" si="163"/>
        <v>нд</v>
      </c>
      <c r="BU142" s="253" t="str">
        <f t="shared" si="163"/>
        <v>нд</v>
      </c>
      <c r="BV142" s="253" t="str">
        <f t="shared" si="163"/>
        <v>нд</v>
      </c>
      <c r="BW142" s="253" t="str">
        <f t="shared" si="163"/>
        <v>нд</v>
      </c>
      <c r="BX142" s="253" t="str">
        <f t="shared" si="163"/>
        <v>нд</v>
      </c>
      <c r="BY142" s="253" t="str">
        <f t="shared" si="163"/>
        <v>нд</v>
      </c>
      <c r="BZ142" s="253" t="str">
        <f t="shared" si="163"/>
        <v>нд</v>
      </c>
      <c r="CA142" s="253" t="str">
        <f t="shared" si="163"/>
        <v>нд</v>
      </c>
      <c r="CB142" s="253" t="str">
        <f t="shared" si="163"/>
        <v>нд</v>
      </c>
      <c r="CC142" s="253" t="str">
        <f t="shared" si="163"/>
        <v>нд</v>
      </c>
      <c r="CD142" s="253" t="str">
        <f t="shared" si="163"/>
        <v>нд</v>
      </c>
      <c r="CE142" s="253" t="str">
        <f t="shared" si="163"/>
        <v>нд</v>
      </c>
      <c r="CF142" s="253" t="str">
        <f t="shared" si="163"/>
        <v>нд</v>
      </c>
      <c r="CG142" s="253" t="str">
        <f t="shared" si="163"/>
        <v>нд</v>
      </c>
      <c r="CH142" s="253" t="str">
        <f t="shared" si="163"/>
        <v>нд</v>
      </c>
      <c r="CI142" s="253" t="str">
        <f t="shared" si="163"/>
        <v>нд</v>
      </c>
      <c r="CJ142" s="253" t="str">
        <f t="shared" si="163"/>
        <v>нд</v>
      </c>
      <c r="CK142" s="253" t="str">
        <f t="shared" si="163"/>
        <v>нд</v>
      </c>
      <c r="CL142" s="256"/>
    </row>
    <row r="143" spans="1:90" ht="31.5" x14ac:dyDescent="0.25">
      <c r="A143" s="236" t="s">
        <v>466</v>
      </c>
      <c r="B143" s="195" t="s">
        <v>756</v>
      </c>
      <c r="C143" s="168"/>
      <c r="D143" s="180" t="s">
        <v>440</v>
      </c>
      <c r="E143" s="180" t="s">
        <v>440</v>
      </c>
      <c r="F143" s="180" t="s">
        <v>440</v>
      </c>
      <c r="G143" s="180" t="s">
        <v>440</v>
      </c>
      <c r="H143" s="180" t="s">
        <v>440</v>
      </c>
      <c r="I143" s="180" t="s">
        <v>440</v>
      </c>
      <c r="J143" s="180" t="s">
        <v>440</v>
      </c>
      <c r="K143" s="180" t="s">
        <v>440</v>
      </c>
      <c r="L143" s="180" t="s">
        <v>440</v>
      </c>
      <c r="M143" s="180" t="s">
        <v>440</v>
      </c>
      <c r="N143" s="180" t="s">
        <v>440</v>
      </c>
      <c r="O143" s="180" t="s">
        <v>440</v>
      </c>
      <c r="P143" s="180" t="s">
        <v>440</v>
      </c>
      <c r="Q143" s="180" t="s">
        <v>440</v>
      </c>
      <c r="R143" s="180" t="s">
        <v>440</v>
      </c>
      <c r="S143" s="180" t="s">
        <v>440</v>
      </c>
      <c r="T143" s="180" t="s">
        <v>440</v>
      </c>
      <c r="U143" s="180" t="s">
        <v>440</v>
      </c>
      <c r="V143" s="180" t="s">
        <v>440</v>
      </c>
      <c r="W143" s="180" t="s">
        <v>440</v>
      </c>
      <c r="X143" s="180" t="s">
        <v>440</v>
      </c>
      <c r="Y143" s="180" t="s">
        <v>440</v>
      </c>
      <c r="Z143" s="180" t="s">
        <v>440</v>
      </c>
      <c r="AA143" s="180" t="s">
        <v>440</v>
      </c>
      <c r="AB143" s="180" t="s">
        <v>440</v>
      </c>
      <c r="AC143" s="180" t="s">
        <v>440</v>
      </c>
      <c r="AD143" s="180" t="s">
        <v>440</v>
      </c>
      <c r="AE143" s="180" t="s">
        <v>440</v>
      </c>
      <c r="AF143" s="180" t="s">
        <v>440</v>
      </c>
      <c r="AG143" s="180" t="s">
        <v>440</v>
      </c>
      <c r="AH143" s="180" t="s">
        <v>440</v>
      </c>
      <c r="AI143" s="180" t="s">
        <v>440</v>
      </c>
      <c r="AJ143" s="180" t="s">
        <v>440</v>
      </c>
      <c r="AK143" s="180" t="s">
        <v>440</v>
      </c>
      <c r="AL143" s="180" t="s">
        <v>440</v>
      </c>
      <c r="AM143" s="180" t="s">
        <v>440</v>
      </c>
      <c r="AN143" s="180" t="s">
        <v>440</v>
      </c>
      <c r="AO143" s="180" t="s">
        <v>440</v>
      </c>
      <c r="AP143" s="180" t="s">
        <v>440</v>
      </c>
      <c r="AQ143" s="180" t="s">
        <v>440</v>
      </c>
      <c r="AR143" s="180" t="s">
        <v>440</v>
      </c>
      <c r="AS143" s="180" t="s">
        <v>440</v>
      </c>
      <c r="AT143" s="180" t="s">
        <v>440</v>
      </c>
      <c r="AU143" s="180" t="s">
        <v>440</v>
      </c>
      <c r="AV143" s="180" t="s">
        <v>440</v>
      </c>
      <c r="AW143" s="180" t="s">
        <v>440</v>
      </c>
      <c r="AX143" s="180" t="s">
        <v>440</v>
      </c>
      <c r="AY143" s="180" t="s">
        <v>440</v>
      </c>
      <c r="AZ143" s="180" t="s">
        <v>440</v>
      </c>
      <c r="BA143" s="180" t="s">
        <v>440</v>
      </c>
      <c r="BB143" s="180" t="s">
        <v>440</v>
      </c>
      <c r="BC143" s="180" t="s">
        <v>440</v>
      </c>
      <c r="BD143" s="180" t="s">
        <v>440</v>
      </c>
      <c r="BE143" s="180" t="s">
        <v>440</v>
      </c>
      <c r="BF143" s="180" t="s">
        <v>440</v>
      </c>
      <c r="BG143" s="180" t="s">
        <v>440</v>
      </c>
      <c r="BH143" s="180" t="s">
        <v>440</v>
      </c>
      <c r="BI143" s="180" t="s">
        <v>440</v>
      </c>
      <c r="BJ143" s="180" t="s">
        <v>440</v>
      </c>
      <c r="BK143" s="180" t="s">
        <v>440</v>
      </c>
      <c r="BL143" s="180" t="s">
        <v>440</v>
      </c>
      <c r="BM143" s="180" t="s">
        <v>440</v>
      </c>
      <c r="BN143" s="180" t="s">
        <v>440</v>
      </c>
      <c r="BO143" s="180" t="s">
        <v>440</v>
      </c>
      <c r="BP143" s="180" t="s">
        <v>440</v>
      </c>
      <c r="BQ143" s="180" t="s">
        <v>440</v>
      </c>
      <c r="BR143" s="180" t="s">
        <v>440</v>
      </c>
      <c r="BS143" s="180" t="s">
        <v>440</v>
      </c>
      <c r="BT143" s="180" t="s">
        <v>440</v>
      </c>
      <c r="BU143" s="180" t="s">
        <v>440</v>
      </c>
      <c r="BV143" s="180" t="s">
        <v>440</v>
      </c>
      <c r="BW143" s="180" t="s">
        <v>440</v>
      </c>
      <c r="BX143" s="180" t="s">
        <v>440</v>
      </c>
      <c r="BY143" s="180" t="s">
        <v>440</v>
      </c>
      <c r="BZ143" s="180" t="s">
        <v>440</v>
      </c>
      <c r="CA143" s="180" t="s">
        <v>440</v>
      </c>
      <c r="CB143" s="180" t="s">
        <v>440</v>
      </c>
      <c r="CC143" s="180" t="s">
        <v>440</v>
      </c>
      <c r="CD143" s="180" t="s">
        <v>440</v>
      </c>
      <c r="CE143" s="180" t="s">
        <v>440</v>
      </c>
      <c r="CF143" s="180" t="s">
        <v>440</v>
      </c>
      <c r="CG143" s="180" t="s">
        <v>440</v>
      </c>
      <c r="CH143" s="180" t="s">
        <v>440</v>
      </c>
      <c r="CI143" s="180" t="s">
        <v>440</v>
      </c>
      <c r="CJ143" s="180" t="s">
        <v>440</v>
      </c>
      <c r="CK143" s="180" t="s">
        <v>440</v>
      </c>
      <c r="CL143" s="256"/>
    </row>
    <row r="144" spans="1:90" ht="47.25" x14ac:dyDescent="0.25">
      <c r="A144" s="236" t="s">
        <v>464</v>
      </c>
      <c r="B144" s="195" t="s">
        <v>757</v>
      </c>
      <c r="C144" s="168"/>
      <c r="D144" s="180" t="s">
        <v>440</v>
      </c>
      <c r="E144" s="180" t="s">
        <v>440</v>
      </c>
      <c r="F144" s="180" t="s">
        <v>440</v>
      </c>
      <c r="G144" s="180" t="s">
        <v>440</v>
      </c>
      <c r="H144" s="180" t="s">
        <v>440</v>
      </c>
      <c r="I144" s="180" t="s">
        <v>440</v>
      </c>
      <c r="J144" s="180" t="s">
        <v>440</v>
      </c>
      <c r="K144" s="180" t="s">
        <v>440</v>
      </c>
      <c r="L144" s="180" t="s">
        <v>440</v>
      </c>
      <c r="M144" s="180" t="s">
        <v>440</v>
      </c>
      <c r="N144" s="180" t="s">
        <v>440</v>
      </c>
      <c r="O144" s="180" t="s">
        <v>440</v>
      </c>
      <c r="P144" s="180" t="s">
        <v>440</v>
      </c>
      <c r="Q144" s="180" t="s">
        <v>440</v>
      </c>
      <c r="R144" s="180" t="s">
        <v>440</v>
      </c>
      <c r="S144" s="180" t="s">
        <v>440</v>
      </c>
      <c r="T144" s="180" t="s">
        <v>440</v>
      </c>
      <c r="U144" s="180" t="s">
        <v>440</v>
      </c>
      <c r="V144" s="180" t="s">
        <v>440</v>
      </c>
      <c r="W144" s="180" t="s">
        <v>440</v>
      </c>
      <c r="X144" s="180" t="s">
        <v>440</v>
      </c>
      <c r="Y144" s="180" t="s">
        <v>440</v>
      </c>
      <c r="Z144" s="180" t="s">
        <v>440</v>
      </c>
      <c r="AA144" s="180" t="s">
        <v>440</v>
      </c>
      <c r="AB144" s="180" t="s">
        <v>440</v>
      </c>
      <c r="AC144" s="180" t="s">
        <v>440</v>
      </c>
      <c r="AD144" s="180" t="s">
        <v>440</v>
      </c>
      <c r="AE144" s="180" t="s">
        <v>440</v>
      </c>
      <c r="AF144" s="180" t="s">
        <v>440</v>
      </c>
      <c r="AG144" s="180" t="s">
        <v>440</v>
      </c>
      <c r="AH144" s="180" t="s">
        <v>440</v>
      </c>
      <c r="AI144" s="180" t="s">
        <v>440</v>
      </c>
      <c r="AJ144" s="180" t="s">
        <v>440</v>
      </c>
      <c r="AK144" s="180" t="s">
        <v>440</v>
      </c>
      <c r="AL144" s="180" t="s">
        <v>440</v>
      </c>
      <c r="AM144" s="180" t="s">
        <v>440</v>
      </c>
      <c r="AN144" s="180" t="s">
        <v>440</v>
      </c>
      <c r="AO144" s="180" t="s">
        <v>440</v>
      </c>
      <c r="AP144" s="180" t="s">
        <v>440</v>
      </c>
      <c r="AQ144" s="180" t="s">
        <v>440</v>
      </c>
      <c r="AR144" s="180" t="s">
        <v>440</v>
      </c>
      <c r="AS144" s="180" t="s">
        <v>440</v>
      </c>
      <c r="AT144" s="180" t="s">
        <v>440</v>
      </c>
      <c r="AU144" s="180" t="s">
        <v>440</v>
      </c>
      <c r="AV144" s="180" t="s">
        <v>440</v>
      </c>
      <c r="AW144" s="180" t="s">
        <v>440</v>
      </c>
      <c r="AX144" s="180" t="s">
        <v>440</v>
      </c>
      <c r="AY144" s="180" t="s">
        <v>440</v>
      </c>
      <c r="AZ144" s="180" t="s">
        <v>440</v>
      </c>
      <c r="BA144" s="180" t="s">
        <v>440</v>
      </c>
      <c r="BB144" s="180" t="s">
        <v>440</v>
      </c>
      <c r="BC144" s="180" t="s">
        <v>440</v>
      </c>
      <c r="BD144" s="180" t="s">
        <v>440</v>
      </c>
      <c r="BE144" s="180" t="s">
        <v>440</v>
      </c>
      <c r="BF144" s="180" t="s">
        <v>440</v>
      </c>
      <c r="BG144" s="180" t="s">
        <v>440</v>
      </c>
      <c r="BH144" s="180" t="s">
        <v>440</v>
      </c>
      <c r="BI144" s="180" t="s">
        <v>440</v>
      </c>
      <c r="BJ144" s="180" t="s">
        <v>440</v>
      </c>
      <c r="BK144" s="180" t="s">
        <v>440</v>
      </c>
      <c r="BL144" s="180" t="s">
        <v>440</v>
      </c>
      <c r="BM144" s="180" t="s">
        <v>440</v>
      </c>
      <c r="BN144" s="180" t="s">
        <v>440</v>
      </c>
      <c r="BO144" s="180" t="s">
        <v>440</v>
      </c>
      <c r="BP144" s="180" t="s">
        <v>440</v>
      </c>
      <c r="BQ144" s="180" t="s">
        <v>440</v>
      </c>
      <c r="BR144" s="180" t="s">
        <v>440</v>
      </c>
      <c r="BS144" s="180" t="s">
        <v>440</v>
      </c>
      <c r="BT144" s="180" t="s">
        <v>440</v>
      </c>
      <c r="BU144" s="180" t="s">
        <v>440</v>
      </c>
      <c r="BV144" s="180" t="s">
        <v>440</v>
      </c>
      <c r="BW144" s="180" t="s">
        <v>440</v>
      </c>
      <c r="BX144" s="180" t="s">
        <v>440</v>
      </c>
      <c r="BY144" s="180" t="s">
        <v>440</v>
      </c>
      <c r="BZ144" s="180" t="s">
        <v>440</v>
      </c>
      <c r="CA144" s="180" t="s">
        <v>440</v>
      </c>
      <c r="CB144" s="180" t="s">
        <v>440</v>
      </c>
      <c r="CC144" s="180" t="s">
        <v>440</v>
      </c>
      <c r="CD144" s="180" t="s">
        <v>440</v>
      </c>
      <c r="CE144" s="180" t="s">
        <v>440</v>
      </c>
      <c r="CF144" s="180" t="s">
        <v>440</v>
      </c>
      <c r="CG144" s="180" t="s">
        <v>440</v>
      </c>
      <c r="CH144" s="180" t="s">
        <v>440</v>
      </c>
      <c r="CI144" s="180" t="s">
        <v>440</v>
      </c>
      <c r="CJ144" s="180" t="s">
        <v>440</v>
      </c>
      <c r="CK144" s="180" t="s">
        <v>440</v>
      </c>
      <c r="CL144" s="256"/>
    </row>
    <row r="145" spans="1:90" ht="63" x14ac:dyDescent="0.25">
      <c r="A145" s="236" t="s">
        <v>758</v>
      </c>
      <c r="B145" s="195" t="s">
        <v>759</v>
      </c>
      <c r="C145" s="168"/>
      <c r="D145" s="253" t="str">
        <f>IF((COUNTIF(D146:D147,"нд"))=(COUNTA(D146:D147)),"нд",SUMIF(D146:D147,"&gt;0",D146:D147))</f>
        <v>нд</v>
      </c>
      <c r="E145" s="253" t="str">
        <f>IF((COUNTIF(E146:E147,"нд"))=(COUNTA(E146:E147)),"нд",SUMIF(E146:E147,"&gt;0",E146:E147))</f>
        <v>нд</v>
      </c>
      <c r="F145" s="253" t="str">
        <f t="shared" ref="F145:S145" si="164">IF((COUNTIF(F146:F147,"нд"))=(COUNTA(F146:F147)),"нд",SUMIF(F146:F147,"&gt;0",F146:F147))</f>
        <v>нд</v>
      </c>
      <c r="G145" s="253" t="str">
        <f t="shared" si="164"/>
        <v>нд</v>
      </c>
      <c r="H145" s="253" t="str">
        <f t="shared" si="164"/>
        <v>нд</v>
      </c>
      <c r="I145" s="253" t="str">
        <f t="shared" si="164"/>
        <v>нд</v>
      </c>
      <c r="J145" s="253" t="str">
        <f t="shared" si="164"/>
        <v>нд</v>
      </c>
      <c r="K145" s="253" t="str">
        <f t="shared" si="164"/>
        <v>нд</v>
      </c>
      <c r="L145" s="253" t="str">
        <f t="shared" si="164"/>
        <v>нд</v>
      </c>
      <c r="M145" s="253" t="str">
        <f t="shared" si="164"/>
        <v>нд</v>
      </c>
      <c r="N145" s="253" t="str">
        <f t="shared" si="164"/>
        <v>нд</v>
      </c>
      <c r="O145" s="253" t="str">
        <f t="shared" si="164"/>
        <v>нд</v>
      </c>
      <c r="P145" s="253" t="str">
        <f t="shared" si="164"/>
        <v>нд</v>
      </c>
      <c r="Q145" s="253" t="str">
        <f t="shared" si="164"/>
        <v>нд</v>
      </c>
      <c r="R145" s="253" t="str">
        <f t="shared" si="164"/>
        <v>нд</v>
      </c>
      <c r="S145" s="253" t="str">
        <f t="shared" si="164"/>
        <v>нд</v>
      </c>
      <c r="T145" s="253" t="str">
        <f t="shared" ref="T145:AG145" si="165">IF((COUNTIF(T146:T147,"нд"))=(COUNTA(T146:T147)),"нд",SUMIF(T146:T147,"&gt;0",T146:T147))</f>
        <v>нд</v>
      </c>
      <c r="U145" s="253" t="str">
        <f t="shared" si="165"/>
        <v>нд</v>
      </c>
      <c r="V145" s="253" t="str">
        <f t="shared" si="165"/>
        <v>нд</v>
      </c>
      <c r="W145" s="253" t="str">
        <f t="shared" si="165"/>
        <v>нд</v>
      </c>
      <c r="X145" s="253" t="str">
        <f t="shared" si="165"/>
        <v>нд</v>
      </c>
      <c r="Y145" s="253" t="str">
        <f t="shared" si="165"/>
        <v>нд</v>
      </c>
      <c r="Z145" s="253" t="str">
        <f t="shared" si="165"/>
        <v>нд</v>
      </c>
      <c r="AA145" s="253" t="str">
        <f t="shared" si="165"/>
        <v>нд</v>
      </c>
      <c r="AB145" s="253" t="str">
        <f t="shared" si="165"/>
        <v>нд</v>
      </c>
      <c r="AC145" s="253" t="str">
        <f t="shared" si="165"/>
        <v>нд</v>
      </c>
      <c r="AD145" s="253" t="str">
        <f t="shared" si="165"/>
        <v>нд</v>
      </c>
      <c r="AE145" s="253" t="str">
        <f t="shared" si="165"/>
        <v>нд</v>
      </c>
      <c r="AF145" s="253" t="str">
        <f t="shared" si="165"/>
        <v>нд</v>
      </c>
      <c r="AG145" s="253" t="str">
        <f t="shared" si="165"/>
        <v>нд</v>
      </c>
      <c r="AH145" s="253" t="str">
        <f t="shared" ref="AH145:AU145" si="166">IF((COUNTIF(AH146:AH147,"нд"))=(COUNTA(AH146:AH147)),"нд",SUMIF(AH146:AH147,"&gt;0",AH146:AH147))</f>
        <v>нд</v>
      </c>
      <c r="AI145" s="253" t="str">
        <f t="shared" si="166"/>
        <v>нд</v>
      </c>
      <c r="AJ145" s="253" t="str">
        <f t="shared" si="166"/>
        <v>нд</v>
      </c>
      <c r="AK145" s="253" t="str">
        <f t="shared" si="166"/>
        <v>нд</v>
      </c>
      <c r="AL145" s="253" t="str">
        <f t="shared" si="166"/>
        <v>нд</v>
      </c>
      <c r="AM145" s="253" t="str">
        <f t="shared" si="166"/>
        <v>нд</v>
      </c>
      <c r="AN145" s="253" t="str">
        <f t="shared" si="166"/>
        <v>нд</v>
      </c>
      <c r="AO145" s="253" t="str">
        <f t="shared" si="166"/>
        <v>нд</v>
      </c>
      <c r="AP145" s="253" t="str">
        <f t="shared" si="166"/>
        <v>нд</v>
      </c>
      <c r="AQ145" s="253" t="str">
        <f t="shared" si="166"/>
        <v>нд</v>
      </c>
      <c r="AR145" s="253" t="str">
        <f t="shared" si="166"/>
        <v>нд</v>
      </c>
      <c r="AS145" s="253" t="str">
        <f t="shared" si="166"/>
        <v>нд</v>
      </c>
      <c r="AT145" s="253" t="str">
        <f t="shared" si="166"/>
        <v>нд</v>
      </c>
      <c r="AU145" s="253" t="str">
        <f t="shared" si="166"/>
        <v>нд</v>
      </c>
      <c r="AV145" s="253" t="str">
        <f t="shared" ref="AV145:BI145" si="167">IF((COUNTIF(AV146:AV147,"нд"))=(COUNTA(AV146:AV147)),"нд",SUMIF(AV146:AV147,"&gt;0",AV146:AV147))</f>
        <v>нд</v>
      </c>
      <c r="AW145" s="253" t="str">
        <f t="shared" si="167"/>
        <v>нд</v>
      </c>
      <c r="AX145" s="253" t="str">
        <f t="shared" si="167"/>
        <v>нд</v>
      </c>
      <c r="AY145" s="253" t="str">
        <f t="shared" si="167"/>
        <v>нд</v>
      </c>
      <c r="AZ145" s="253" t="str">
        <f t="shared" si="167"/>
        <v>нд</v>
      </c>
      <c r="BA145" s="253" t="str">
        <f t="shared" si="167"/>
        <v>нд</v>
      </c>
      <c r="BB145" s="253" t="str">
        <f t="shared" si="167"/>
        <v>нд</v>
      </c>
      <c r="BC145" s="253" t="str">
        <f t="shared" si="167"/>
        <v>нд</v>
      </c>
      <c r="BD145" s="253" t="str">
        <f t="shared" si="167"/>
        <v>нд</v>
      </c>
      <c r="BE145" s="253" t="str">
        <f t="shared" si="167"/>
        <v>нд</v>
      </c>
      <c r="BF145" s="253" t="str">
        <f t="shared" si="167"/>
        <v>нд</v>
      </c>
      <c r="BG145" s="253" t="str">
        <f t="shared" si="167"/>
        <v>нд</v>
      </c>
      <c r="BH145" s="253" t="str">
        <f t="shared" si="167"/>
        <v>нд</v>
      </c>
      <c r="BI145" s="253" t="str">
        <f t="shared" si="167"/>
        <v>нд</v>
      </c>
      <c r="BJ145" s="253" t="str">
        <f t="shared" ref="BJ145:BW145" si="168">IF((COUNTIF(BJ146:BJ147,"нд"))=(COUNTA(BJ146:BJ147)),"нд",SUMIF(BJ146:BJ147,"&gt;0",BJ146:BJ147))</f>
        <v>нд</v>
      </c>
      <c r="BK145" s="253" t="str">
        <f t="shared" si="168"/>
        <v>нд</v>
      </c>
      <c r="BL145" s="253" t="str">
        <f t="shared" si="168"/>
        <v>нд</v>
      </c>
      <c r="BM145" s="253" t="str">
        <f t="shared" si="168"/>
        <v>нд</v>
      </c>
      <c r="BN145" s="253" t="str">
        <f t="shared" si="168"/>
        <v>нд</v>
      </c>
      <c r="BO145" s="253" t="str">
        <f t="shared" si="168"/>
        <v>нд</v>
      </c>
      <c r="BP145" s="253" t="str">
        <f t="shared" si="168"/>
        <v>нд</v>
      </c>
      <c r="BQ145" s="253" t="str">
        <f t="shared" si="168"/>
        <v>нд</v>
      </c>
      <c r="BR145" s="253" t="str">
        <f t="shared" si="168"/>
        <v>нд</v>
      </c>
      <c r="BS145" s="253" t="str">
        <f t="shared" si="168"/>
        <v>нд</v>
      </c>
      <c r="BT145" s="253" t="str">
        <f t="shared" si="168"/>
        <v>нд</v>
      </c>
      <c r="BU145" s="253" t="str">
        <f t="shared" si="168"/>
        <v>нд</v>
      </c>
      <c r="BV145" s="253" t="str">
        <f t="shared" si="168"/>
        <v>нд</v>
      </c>
      <c r="BW145" s="253" t="str">
        <f t="shared" si="168"/>
        <v>нд</v>
      </c>
      <c r="BX145" s="253" t="str">
        <f t="shared" ref="BX145:CK145" si="169">IF((COUNTIF(BX146:BX147,"нд"))=(COUNTA(BX146:BX147)),"нд",SUMIF(BX146:BX147,"&gt;0",BX146:BX147))</f>
        <v>нд</v>
      </c>
      <c r="BY145" s="253" t="str">
        <f t="shared" si="169"/>
        <v>нд</v>
      </c>
      <c r="BZ145" s="253" t="str">
        <f t="shared" si="169"/>
        <v>нд</v>
      </c>
      <c r="CA145" s="253" t="str">
        <f t="shared" si="169"/>
        <v>нд</v>
      </c>
      <c r="CB145" s="253" t="str">
        <f t="shared" si="169"/>
        <v>нд</v>
      </c>
      <c r="CC145" s="253" t="str">
        <f t="shared" si="169"/>
        <v>нд</v>
      </c>
      <c r="CD145" s="253" t="str">
        <f t="shared" si="169"/>
        <v>нд</v>
      </c>
      <c r="CE145" s="253" t="str">
        <f t="shared" si="169"/>
        <v>нд</v>
      </c>
      <c r="CF145" s="253" t="str">
        <f t="shared" si="169"/>
        <v>нд</v>
      </c>
      <c r="CG145" s="253" t="str">
        <f t="shared" si="169"/>
        <v>нд</v>
      </c>
      <c r="CH145" s="253" t="str">
        <f t="shared" si="169"/>
        <v>нд</v>
      </c>
      <c r="CI145" s="253" t="str">
        <f t="shared" si="169"/>
        <v>нд</v>
      </c>
      <c r="CJ145" s="253" t="str">
        <f t="shared" si="169"/>
        <v>нд</v>
      </c>
      <c r="CK145" s="253" t="str">
        <f t="shared" si="169"/>
        <v>нд</v>
      </c>
      <c r="CL145" s="256"/>
    </row>
    <row r="146" spans="1:90" ht="63" x14ac:dyDescent="0.25">
      <c r="A146" s="236" t="s">
        <v>760</v>
      </c>
      <c r="B146" s="195" t="s">
        <v>761</v>
      </c>
      <c r="C146" s="168"/>
      <c r="D146" s="180" t="s">
        <v>440</v>
      </c>
      <c r="E146" s="180" t="s">
        <v>440</v>
      </c>
      <c r="F146" s="180" t="s">
        <v>440</v>
      </c>
      <c r="G146" s="180" t="s">
        <v>440</v>
      </c>
      <c r="H146" s="180" t="s">
        <v>440</v>
      </c>
      <c r="I146" s="180" t="s">
        <v>440</v>
      </c>
      <c r="J146" s="180" t="s">
        <v>440</v>
      </c>
      <c r="K146" s="180" t="s">
        <v>440</v>
      </c>
      <c r="L146" s="180" t="s">
        <v>440</v>
      </c>
      <c r="M146" s="180" t="s">
        <v>440</v>
      </c>
      <c r="N146" s="180" t="s">
        <v>440</v>
      </c>
      <c r="O146" s="180" t="s">
        <v>440</v>
      </c>
      <c r="P146" s="180" t="s">
        <v>440</v>
      </c>
      <c r="Q146" s="180" t="s">
        <v>440</v>
      </c>
      <c r="R146" s="180" t="s">
        <v>440</v>
      </c>
      <c r="S146" s="180" t="s">
        <v>440</v>
      </c>
      <c r="T146" s="180" t="s">
        <v>440</v>
      </c>
      <c r="U146" s="180" t="s">
        <v>440</v>
      </c>
      <c r="V146" s="180" t="s">
        <v>440</v>
      </c>
      <c r="W146" s="180" t="s">
        <v>440</v>
      </c>
      <c r="X146" s="180" t="s">
        <v>440</v>
      </c>
      <c r="Y146" s="180" t="s">
        <v>440</v>
      </c>
      <c r="Z146" s="180" t="s">
        <v>440</v>
      </c>
      <c r="AA146" s="180" t="s">
        <v>440</v>
      </c>
      <c r="AB146" s="180" t="s">
        <v>440</v>
      </c>
      <c r="AC146" s="180" t="s">
        <v>440</v>
      </c>
      <c r="AD146" s="180" t="s">
        <v>440</v>
      </c>
      <c r="AE146" s="180" t="s">
        <v>440</v>
      </c>
      <c r="AF146" s="180" t="s">
        <v>440</v>
      </c>
      <c r="AG146" s="180" t="s">
        <v>440</v>
      </c>
      <c r="AH146" s="180" t="s">
        <v>440</v>
      </c>
      <c r="AI146" s="180" t="s">
        <v>440</v>
      </c>
      <c r="AJ146" s="180" t="s">
        <v>440</v>
      </c>
      <c r="AK146" s="180" t="s">
        <v>440</v>
      </c>
      <c r="AL146" s="180" t="s">
        <v>440</v>
      </c>
      <c r="AM146" s="180" t="s">
        <v>440</v>
      </c>
      <c r="AN146" s="180" t="s">
        <v>440</v>
      </c>
      <c r="AO146" s="180" t="s">
        <v>440</v>
      </c>
      <c r="AP146" s="180" t="s">
        <v>440</v>
      </c>
      <c r="AQ146" s="180" t="s">
        <v>440</v>
      </c>
      <c r="AR146" s="180" t="s">
        <v>440</v>
      </c>
      <c r="AS146" s="180" t="s">
        <v>440</v>
      </c>
      <c r="AT146" s="180" t="s">
        <v>440</v>
      </c>
      <c r="AU146" s="180" t="s">
        <v>440</v>
      </c>
      <c r="AV146" s="180" t="s">
        <v>440</v>
      </c>
      <c r="AW146" s="180" t="s">
        <v>440</v>
      </c>
      <c r="AX146" s="180" t="s">
        <v>440</v>
      </c>
      <c r="AY146" s="180" t="s">
        <v>440</v>
      </c>
      <c r="AZ146" s="180" t="s">
        <v>440</v>
      </c>
      <c r="BA146" s="180" t="s">
        <v>440</v>
      </c>
      <c r="BB146" s="180" t="s">
        <v>440</v>
      </c>
      <c r="BC146" s="180" t="s">
        <v>440</v>
      </c>
      <c r="BD146" s="180" t="s">
        <v>440</v>
      </c>
      <c r="BE146" s="180" t="s">
        <v>440</v>
      </c>
      <c r="BF146" s="180" t="s">
        <v>440</v>
      </c>
      <c r="BG146" s="180" t="s">
        <v>440</v>
      </c>
      <c r="BH146" s="180" t="s">
        <v>440</v>
      </c>
      <c r="BI146" s="180" t="s">
        <v>440</v>
      </c>
      <c r="BJ146" s="180" t="s">
        <v>440</v>
      </c>
      <c r="BK146" s="180" t="s">
        <v>440</v>
      </c>
      <c r="BL146" s="180" t="s">
        <v>440</v>
      </c>
      <c r="BM146" s="180" t="s">
        <v>440</v>
      </c>
      <c r="BN146" s="180" t="s">
        <v>440</v>
      </c>
      <c r="BO146" s="180" t="s">
        <v>440</v>
      </c>
      <c r="BP146" s="180" t="s">
        <v>440</v>
      </c>
      <c r="BQ146" s="180" t="s">
        <v>440</v>
      </c>
      <c r="BR146" s="180" t="s">
        <v>440</v>
      </c>
      <c r="BS146" s="180" t="s">
        <v>440</v>
      </c>
      <c r="BT146" s="180" t="s">
        <v>440</v>
      </c>
      <c r="BU146" s="180" t="s">
        <v>440</v>
      </c>
      <c r="BV146" s="180" t="s">
        <v>440</v>
      </c>
      <c r="BW146" s="180" t="s">
        <v>440</v>
      </c>
      <c r="BX146" s="180" t="s">
        <v>440</v>
      </c>
      <c r="BY146" s="180" t="s">
        <v>440</v>
      </c>
      <c r="BZ146" s="180" t="s">
        <v>440</v>
      </c>
      <c r="CA146" s="180" t="s">
        <v>440</v>
      </c>
      <c r="CB146" s="180" t="s">
        <v>440</v>
      </c>
      <c r="CC146" s="180" t="s">
        <v>440</v>
      </c>
      <c r="CD146" s="180" t="s">
        <v>440</v>
      </c>
      <c r="CE146" s="180" t="s">
        <v>440</v>
      </c>
      <c r="CF146" s="180" t="s">
        <v>440</v>
      </c>
      <c r="CG146" s="180" t="s">
        <v>440</v>
      </c>
      <c r="CH146" s="180" t="s">
        <v>440</v>
      </c>
      <c r="CI146" s="180" t="s">
        <v>440</v>
      </c>
      <c r="CJ146" s="180" t="s">
        <v>440</v>
      </c>
      <c r="CK146" s="180" t="s">
        <v>440</v>
      </c>
      <c r="CL146" s="256"/>
    </row>
    <row r="147" spans="1:90" ht="63" x14ac:dyDescent="0.25">
      <c r="A147" s="236" t="s">
        <v>762</v>
      </c>
      <c r="B147" s="195" t="s">
        <v>763</v>
      </c>
      <c r="C147" s="168"/>
      <c r="D147" s="180" t="s">
        <v>440</v>
      </c>
      <c r="E147" s="180" t="s">
        <v>440</v>
      </c>
      <c r="F147" s="180" t="s">
        <v>440</v>
      </c>
      <c r="G147" s="180" t="s">
        <v>440</v>
      </c>
      <c r="H147" s="180" t="s">
        <v>440</v>
      </c>
      <c r="I147" s="180" t="s">
        <v>440</v>
      </c>
      <c r="J147" s="180" t="s">
        <v>440</v>
      </c>
      <c r="K147" s="180" t="s">
        <v>440</v>
      </c>
      <c r="L147" s="180" t="s">
        <v>440</v>
      </c>
      <c r="M147" s="180" t="s">
        <v>440</v>
      </c>
      <c r="N147" s="180" t="s">
        <v>440</v>
      </c>
      <c r="O147" s="180" t="s">
        <v>440</v>
      </c>
      <c r="P147" s="180" t="s">
        <v>440</v>
      </c>
      <c r="Q147" s="180" t="s">
        <v>440</v>
      </c>
      <c r="R147" s="180" t="s">
        <v>440</v>
      </c>
      <c r="S147" s="180" t="s">
        <v>440</v>
      </c>
      <c r="T147" s="180" t="s">
        <v>440</v>
      </c>
      <c r="U147" s="180" t="s">
        <v>440</v>
      </c>
      <c r="V147" s="180" t="s">
        <v>440</v>
      </c>
      <c r="W147" s="180" t="s">
        <v>440</v>
      </c>
      <c r="X147" s="180" t="s">
        <v>440</v>
      </c>
      <c r="Y147" s="180" t="s">
        <v>440</v>
      </c>
      <c r="Z147" s="180" t="s">
        <v>440</v>
      </c>
      <c r="AA147" s="180" t="s">
        <v>440</v>
      </c>
      <c r="AB147" s="180" t="s">
        <v>440</v>
      </c>
      <c r="AC147" s="180" t="s">
        <v>440</v>
      </c>
      <c r="AD147" s="180" t="s">
        <v>440</v>
      </c>
      <c r="AE147" s="180" t="s">
        <v>440</v>
      </c>
      <c r="AF147" s="180" t="s">
        <v>440</v>
      </c>
      <c r="AG147" s="180" t="s">
        <v>440</v>
      </c>
      <c r="AH147" s="180" t="s">
        <v>440</v>
      </c>
      <c r="AI147" s="180" t="s">
        <v>440</v>
      </c>
      <c r="AJ147" s="180" t="s">
        <v>440</v>
      </c>
      <c r="AK147" s="180" t="s">
        <v>440</v>
      </c>
      <c r="AL147" s="180" t="s">
        <v>440</v>
      </c>
      <c r="AM147" s="180" t="s">
        <v>440</v>
      </c>
      <c r="AN147" s="180" t="s">
        <v>440</v>
      </c>
      <c r="AO147" s="180" t="s">
        <v>440</v>
      </c>
      <c r="AP147" s="180" t="s">
        <v>440</v>
      </c>
      <c r="AQ147" s="180" t="s">
        <v>440</v>
      </c>
      <c r="AR147" s="180" t="s">
        <v>440</v>
      </c>
      <c r="AS147" s="180" t="s">
        <v>440</v>
      </c>
      <c r="AT147" s="180" t="s">
        <v>440</v>
      </c>
      <c r="AU147" s="180" t="s">
        <v>440</v>
      </c>
      <c r="AV147" s="180" t="s">
        <v>440</v>
      </c>
      <c r="AW147" s="180" t="s">
        <v>440</v>
      </c>
      <c r="AX147" s="180" t="s">
        <v>440</v>
      </c>
      <c r="AY147" s="180" t="s">
        <v>440</v>
      </c>
      <c r="AZ147" s="180" t="s">
        <v>440</v>
      </c>
      <c r="BA147" s="180" t="s">
        <v>440</v>
      </c>
      <c r="BB147" s="180" t="s">
        <v>440</v>
      </c>
      <c r="BC147" s="180" t="s">
        <v>440</v>
      </c>
      <c r="BD147" s="180" t="s">
        <v>440</v>
      </c>
      <c r="BE147" s="180" t="s">
        <v>440</v>
      </c>
      <c r="BF147" s="180" t="s">
        <v>440</v>
      </c>
      <c r="BG147" s="180" t="s">
        <v>440</v>
      </c>
      <c r="BH147" s="180" t="s">
        <v>440</v>
      </c>
      <c r="BI147" s="180" t="s">
        <v>440</v>
      </c>
      <c r="BJ147" s="180" t="s">
        <v>440</v>
      </c>
      <c r="BK147" s="180" t="s">
        <v>440</v>
      </c>
      <c r="BL147" s="180" t="s">
        <v>440</v>
      </c>
      <c r="BM147" s="180" t="s">
        <v>440</v>
      </c>
      <c r="BN147" s="180" t="s">
        <v>440</v>
      </c>
      <c r="BO147" s="180" t="s">
        <v>440</v>
      </c>
      <c r="BP147" s="180" t="s">
        <v>440</v>
      </c>
      <c r="BQ147" s="180" t="s">
        <v>440</v>
      </c>
      <c r="BR147" s="180" t="s">
        <v>440</v>
      </c>
      <c r="BS147" s="180" t="s">
        <v>440</v>
      </c>
      <c r="BT147" s="180" t="s">
        <v>440</v>
      </c>
      <c r="BU147" s="180" t="s">
        <v>440</v>
      </c>
      <c r="BV147" s="180" t="s">
        <v>440</v>
      </c>
      <c r="BW147" s="180" t="s">
        <v>440</v>
      </c>
      <c r="BX147" s="180" t="s">
        <v>440</v>
      </c>
      <c r="BY147" s="180" t="s">
        <v>440</v>
      </c>
      <c r="BZ147" s="180" t="s">
        <v>440</v>
      </c>
      <c r="CA147" s="180" t="s">
        <v>440</v>
      </c>
      <c r="CB147" s="180" t="s">
        <v>440</v>
      </c>
      <c r="CC147" s="180" t="s">
        <v>440</v>
      </c>
      <c r="CD147" s="180" t="s">
        <v>440</v>
      </c>
      <c r="CE147" s="180" t="s">
        <v>440</v>
      </c>
      <c r="CF147" s="180" t="s">
        <v>440</v>
      </c>
      <c r="CG147" s="180" t="s">
        <v>440</v>
      </c>
      <c r="CH147" s="180" t="s">
        <v>440</v>
      </c>
      <c r="CI147" s="180" t="s">
        <v>440</v>
      </c>
      <c r="CJ147" s="180" t="s">
        <v>440</v>
      </c>
      <c r="CK147" s="180" t="s">
        <v>440</v>
      </c>
      <c r="CL147" s="256"/>
    </row>
    <row r="148" spans="1:90" ht="47.25" x14ac:dyDescent="0.25">
      <c r="A148" s="236" t="s">
        <v>764</v>
      </c>
      <c r="B148" s="195" t="s">
        <v>765</v>
      </c>
      <c r="C148" s="168"/>
      <c r="D148" s="253">
        <f t="shared" ref="D148:E148" si="170">IF((COUNTIF(D149:D155,"нд"))=(COUNTA(D149:D155)),"нд",SUMIF(D149:D155,"&gt;0",D149:D155))</f>
        <v>8.4819999999999993</v>
      </c>
      <c r="E148" s="253" t="str">
        <f t="shared" si="170"/>
        <v>нд</v>
      </c>
      <c r="F148" s="253" t="str">
        <f t="shared" ref="F148:S148" si="171">IF((COUNTIF(F149:F155,"нд"))=(COUNTA(F149:F155)),"нд",SUMIF(F149:F155,"&gt;0",F149:F155))</f>
        <v>нд</v>
      </c>
      <c r="G148" s="253">
        <f t="shared" si="171"/>
        <v>3.4710000000000001</v>
      </c>
      <c r="H148" s="253">
        <f t="shared" si="171"/>
        <v>0.16</v>
      </c>
      <c r="I148" s="253" t="str">
        <f t="shared" si="171"/>
        <v>нд</v>
      </c>
      <c r="J148" s="253">
        <f t="shared" si="171"/>
        <v>3.3899999999999997</v>
      </c>
      <c r="K148" s="253" t="str">
        <f t="shared" si="171"/>
        <v>нд</v>
      </c>
      <c r="L148" s="253" t="str">
        <f t="shared" si="171"/>
        <v>нд</v>
      </c>
      <c r="M148" s="253" t="str">
        <f t="shared" si="171"/>
        <v>нд</v>
      </c>
      <c r="N148" s="253" t="str">
        <f t="shared" si="171"/>
        <v>нд</v>
      </c>
      <c r="O148" s="253" t="str">
        <f t="shared" si="171"/>
        <v>нд</v>
      </c>
      <c r="P148" s="253" t="str">
        <f t="shared" si="171"/>
        <v>нд</v>
      </c>
      <c r="Q148" s="253" t="str">
        <f t="shared" si="171"/>
        <v>нд</v>
      </c>
      <c r="R148" s="253" t="str">
        <f t="shared" si="171"/>
        <v>нд</v>
      </c>
      <c r="S148" s="253" t="str">
        <f t="shared" si="171"/>
        <v>нд</v>
      </c>
      <c r="T148" s="253" t="str">
        <f t="shared" ref="T148:AG148" si="172">IF((COUNTIF(T149:T155,"нд"))=(COUNTA(T149:T155)),"нд",SUMIF(T149:T155,"&gt;0",T149:T155))</f>
        <v>нд</v>
      </c>
      <c r="U148" s="253" t="str">
        <f t="shared" si="172"/>
        <v>нд</v>
      </c>
      <c r="V148" s="253" t="str">
        <f t="shared" si="172"/>
        <v>нд</v>
      </c>
      <c r="W148" s="253" t="str">
        <f t="shared" si="172"/>
        <v>нд</v>
      </c>
      <c r="X148" s="253" t="str">
        <f t="shared" si="172"/>
        <v>нд</v>
      </c>
      <c r="Y148" s="253" t="str">
        <f t="shared" si="172"/>
        <v>нд</v>
      </c>
      <c r="Z148" s="253" t="str">
        <f t="shared" si="172"/>
        <v>нд</v>
      </c>
      <c r="AA148" s="253" t="str">
        <f t="shared" si="172"/>
        <v>нд</v>
      </c>
      <c r="AB148" s="253" t="str">
        <f t="shared" si="172"/>
        <v>нд</v>
      </c>
      <c r="AC148" s="253" t="str">
        <f t="shared" si="172"/>
        <v>нд</v>
      </c>
      <c r="AD148" s="253" t="str">
        <f t="shared" si="172"/>
        <v>нд</v>
      </c>
      <c r="AE148" s="253" t="str">
        <f t="shared" si="172"/>
        <v>нд</v>
      </c>
      <c r="AF148" s="253" t="str">
        <f t="shared" si="172"/>
        <v>нд</v>
      </c>
      <c r="AG148" s="253" t="str">
        <f t="shared" si="172"/>
        <v>нд</v>
      </c>
      <c r="AH148" s="253" t="str">
        <f t="shared" ref="AH148:AU148" si="173">IF((COUNTIF(AH149:AH155,"нд"))=(COUNTA(AH149:AH155)),"нд",SUMIF(AH149:AH155,"&gt;0",AH149:AH155))</f>
        <v>нд</v>
      </c>
      <c r="AI148" s="253" t="str">
        <f t="shared" si="173"/>
        <v>нд</v>
      </c>
      <c r="AJ148" s="253" t="str">
        <f t="shared" si="173"/>
        <v>нд</v>
      </c>
      <c r="AK148" s="253" t="str">
        <f t="shared" si="173"/>
        <v>нд</v>
      </c>
      <c r="AL148" s="253" t="str">
        <f t="shared" si="173"/>
        <v>нд</v>
      </c>
      <c r="AM148" s="253" t="str">
        <f t="shared" si="173"/>
        <v>нд</v>
      </c>
      <c r="AN148" s="253" t="str">
        <f t="shared" si="173"/>
        <v>нд</v>
      </c>
      <c r="AO148" s="253" t="str">
        <f t="shared" si="173"/>
        <v>нд</v>
      </c>
      <c r="AP148" s="253" t="str">
        <f t="shared" si="173"/>
        <v>нд</v>
      </c>
      <c r="AQ148" s="253" t="str">
        <f t="shared" si="173"/>
        <v>нд</v>
      </c>
      <c r="AR148" s="253" t="str">
        <f t="shared" si="173"/>
        <v>нд</v>
      </c>
      <c r="AS148" s="253" t="str">
        <f t="shared" si="173"/>
        <v>нд</v>
      </c>
      <c r="AT148" s="253" t="str">
        <f t="shared" si="173"/>
        <v>нд</v>
      </c>
      <c r="AU148" s="253" t="str">
        <f t="shared" si="173"/>
        <v>нд</v>
      </c>
      <c r="AV148" s="253" t="str">
        <f t="shared" ref="AV148:BI148" si="174">IF((COUNTIF(AV149:AV155,"нд"))=(COUNTA(AV149:AV155)),"нд",SUMIF(AV149:AV155,"&gt;0",AV149:AV155))</f>
        <v>нд</v>
      </c>
      <c r="AW148" s="253">
        <f t="shared" si="174"/>
        <v>4.2889999999999997</v>
      </c>
      <c r="AX148" s="253" t="str">
        <f t="shared" si="174"/>
        <v>нд</v>
      </c>
      <c r="AY148" s="253" t="str">
        <f t="shared" si="174"/>
        <v>нд</v>
      </c>
      <c r="AZ148" s="253">
        <f t="shared" si="174"/>
        <v>2.75</v>
      </c>
      <c r="BA148" s="253" t="str">
        <f t="shared" si="174"/>
        <v>нд</v>
      </c>
      <c r="BB148" s="253" t="str">
        <f t="shared" si="174"/>
        <v>нд</v>
      </c>
      <c r="BC148" s="253" t="str">
        <f t="shared" si="174"/>
        <v>нд</v>
      </c>
      <c r="BD148" s="253" t="str">
        <f t="shared" si="174"/>
        <v>нд</v>
      </c>
      <c r="BE148" s="253" t="str">
        <f t="shared" si="174"/>
        <v>нд</v>
      </c>
      <c r="BF148" s="253" t="str">
        <f t="shared" si="174"/>
        <v>нд</v>
      </c>
      <c r="BG148" s="253" t="str">
        <f t="shared" si="174"/>
        <v>нд</v>
      </c>
      <c r="BH148" s="253" t="str">
        <f t="shared" si="174"/>
        <v>нд</v>
      </c>
      <c r="BI148" s="253" t="str">
        <f t="shared" si="174"/>
        <v>нд</v>
      </c>
      <c r="BJ148" s="253" t="str">
        <f t="shared" ref="BJ148:BW148" si="175">IF((COUNTIF(BJ149:BJ155,"нд"))=(COUNTA(BJ149:BJ155)),"нд",SUMIF(BJ149:BJ155,"&gt;0",BJ149:BJ155))</f>
        <v>нд</v>
      </c>
      <c r="BK148" s="253">
        <f t="shared" si="175"/>
        <v>0.72199999999999998</v>
      </c>
      <c r="BL148" s="253" t="str">
        <f t="shared" si="175"/>
        <v>нд</v>
      </c>
      <c r="BM148" s="253" t="str">
        <f t="shared" si="175"/>
        <v>нд</v>
      </c>
      <c r="BN148" s="253">
        <f t="shared" si="175"/>
        <v>0.88</v>
      </c>
      <c r="BO148" s="253" t="str">
        <f t="shared" si="175"/>
        <v>нд</v>
      </c>
      <c r="BP148" s="253" t="str">
        <f t="shared" si="175"/>
        <v>нд</v>
      </c>
      <c r="BQ148" s="253" t="str">
        <f t="shared" si="175"/>
        <v>нд</v>
      </c>
      <c r="BR148" s="253" t="str">
        <f t="shared" si="175"/>
        <v>нд</v>
      </c>
      <c r="BS148" s="253" t="str">
        <f t="shared" si="175"/>
        <v>нд</v>
      </c>
      <c r="BT148" s="253" t="str">
        <f t="shared" si="175"/>
        <v>нд</v>
      </c>
      <c r="BU148" s="253" t="str">
        <f t="shared" si="175"/>
        <v>нд</v>
      </c>
      <c r="BV148" s="253" t="str">
        <f t="shared" si="175"/>
        <v>нд</v>
      </c>
      <c r="BW148" s="253" t="str">
        <f t="shared" si="175"/>
        <v>нд</v>
      </c>
      <c r="BX148" s="253">
        <f t="shared" ref="BX148:CK148" si="176">IF((COUNTIF(BX149:BX155,"нд"))=(COUNTA(BX149:BX155)),"нд",SUMIF(BX149:BX155,"&gt;0",BX149:BX155))</f>
        <v>0</v>
      </c>
      <c r="BY148" s="253">
        <f t="shared" si="176"/>
        <v>8.4819999999999993</v>
      </c>
      <c r="BZ148" s="253">
        <f t="shared" si="176"/>
        <v>0.16</v>
      </c>
      <c r="CA148" s="253">
        <f t="shared" si="176"/>
        <v>0</v>
      </c>
      <c r="CB148" s="253">
        <f t="shared" si="176"/>
        <v>7.02</v>
      </c>
      <c r="CC148" s="253">
        <f t="shared" si="176"/>
        <v>0</v>
      </c>
      <c r="CD148" s="253">
        <f t="shared" si="176"/>
        <v>0</v>
      </c>
      <c r="CE148" s="253">
        <f t="shared" si="176"/>
        <v>0</v>
      </c>
      <c r="CF148" s="253">
        <f t="shared" si="176"/>
        <v>0</v>
      </c>
      <c r="CG148" s="253">
        <f t="shared" si="176"/>
        <v>0</v>
      </c>
      <c r="CH148" s="253">
        <f t="shared" si="176"/>
        <v>0</v>
      </c>
      <c r="CI148" s="253">
        <f t="shared" si="176"/>
        <v>0</v>
      </c>
      <c r="CJ148" s="253">
        <f t="shared" si="176"/>
        <v>0</v>
      </c>
      <c r="CK148" s="253">
        <f t="shared" si="176"/>
        <v>0</v>
      </c>
      <c r="CL148" s="256"/>
    </row>
    <row r="149" spans="1:90" ht="31.5" x14ac:dyDescent="0.25">
      <c r="A149" s="254" t="s">
        <v>764</v>
      </c>
      <c r="B149" s="169" t="s">
        <v>766</v>
      </c>
      <c r="C149" s="170" t="s">
        <v>767</v>
      </c>
      <c r="D149" s="255">
        <v>0.68500000000000005</v>
      </c>
      <c r="E149" s="256"/>
      <c r="F149" s="255"/>
      <c r="G149" s="255">
        <v>0.68500000000000005</v>
      </c>
      <c r="H149" s="255">
        <v>0.16</v>
      </c>
      <c r="I149" s="255"/>
      <c r="J149" s="255"/>
      <c r="K149" s="255"/>
      <c r="L149" s="255"/>
      <c r="M149" s="256"/>
      <c r="N149" s="256"/>
      <c r="O149" s="256"/>
      <c r="P149" s="256"/>
      <c r="Q149" s="256"/>
      <c r="R149" s="256"/>
      <c r="S149" s="256"/>
      <c r="T149" s="255"/>
      <c r="U149" s="255"/>
      <c r="V149" s="255"/>
      <c r="W149" s="255"/>
      <c r="X149" s="255"/>
      <c r="Y149" s="255"/>
      <c r="Z149" s="255"/>
      <c r="AA149" s="256"/>
      <c r="AB149" s="256"/>
      <c r="AC149" s="256"/>
      <c r="AD149" s="256"/>
      <c r="AE149" s="256"/>
      <c r="AF149" s="256"/>
      <c r="AG149" s="256"/>
      <c r="AH149" s="255"/>
      <c r="AI149" s="255"/>
      <c r="AJ149" s="255"/>
      <c r="AK149" s="255"/>
      <c r="AL149" s="255"/>
      <c r="AM149" s="255"/>
      <c r="AN149" s="255"/>
      <c r="AO149" s="256"/>
      <c r="AP149" s="256"/>
      <c r="AQ149" s="256"/>
      <c r="AR149" s="256"/>
      <c r="AS149" s="256"/>
      <c r="AT149" s="256"/>
      <c r="AU149" s="256"/>
      <c r="AV149" s="255"/>
      <c r="AW149" s="255"/>
      <c r="AX149" s="255"/>
      <c r="AY149" s="255"/>
      <c r="AZ149" s="255"/>
      <c r="BA149" s="255"/>
      <c r="BB149" s="255"/>
      <c r="BC149" s="256"/>
      <c r="BD149" s="256"/>
      <c r="BE149" s="256"/>
      <c r="BF149" s="256"/>
      <c r="BG149" s="256"/>
      <c r="BH149" s="256"/>
      <c r="BI149" s="256"/>
      <c r="BJ149" s="255"/>
      <c r="BK149" s="255"/>
      <c r="BL149" s="255"/>
      <c r="BM149" s="255"/>
      <c r="BN149" s="255"/>
      <c r="BO149" s="255"/>
      <c r="BP149" s="255"/>
      <c r="BQ149" s="256"/>
      <c r="BR149" s="256"/>
      <c r="BS149" s="256"/>
      <c r="BT149" s="256"/>
      <c r="BU149" s="256"/>
      <c r="BV149" s="256"/>
      <c r="BW149" s="256"/>
      <c r="BX149" s="188">
        <f t="shared" ref="BX149:BX155" si="177">F149+T149+AH149+AV149+BJ149</f>
        <v>0</v>
      </c>
      <c r="BY149" s="188">
        <f t="shared" ref="BY149:BY155" si="178">G149+U149+AI149+AW149+BK149</f>
        <v>0.68500000000000005</v>
      </c>
      <c r="BZ149" s="188">
        <f t="shared" ref="BZ149:BZ155" si="179">H149+V149+AJ149+AX149+BL149</f>
        <v>0.16</v>
      </c>
      <c r="CA149" s="188">
        <f t="shared" ref="CA149:CA155" si="180">I149+W149+AK149+AY149+BM149</f>
        <v>0</v>
      </c>
      <c r="CB149" s="188">
        <f t="shared" ref="CB149:CB155" si="181">J149+X149+AL149+AZ149+BN149</f>
        <v>0</v>
      </c>
      <c r="CC149" s="188">
        <f t="shared" ref="CC149:CC155" si="182">K149+Y149+AM149+BA149+BO149</f>
        <v>0</v>
      </c>
      <c r="CD149" s="188">
        <f t="shared" ref="CD149:CD155" si="183">L149+Z149+AN149+BB149+BP149</f>
        <v>0</v>
      </c>
      <c r="CE149" s="188">
        <f t="shared" ref="CE149:CE155" si="184">M149+AA149+AO149+BC149+BQ149</f>
        <v>0</v>
      </c>
      <c r="CF149" s="188">
        <f t="shared" ref="CF149:CF155" si="185">N149+AB149+AP149+BD149+BR149</f>
        <v>0</v>
      </c>
      <c r="CG149" s="188">
        <f t="shared" ref="CG149:CG155" si="186">O149+AC149+AQ149+BE149+BS149</f>
        <v>0</v>
      </c>
      <c r="CH149" s="188">
        <f t="shared" ref="CH149:CH155" si="187">P149+AD149+AR149+BF149+BT149</f>
        <v>0</v>
      </c>
      <c r="CI149" s="188">
        <f t="shared" ref="CI149:CI155" si="188">Q149+AE149+AS149+BG149+BU149</f>
        <v>0</v>
      </c>
      <c r="CJ149" s="188">
        <f t="shared" ref="CJ149:CJ155" si="189">R149+AF149+AT149+BH149+BV149</f>
        <v>0</v>
      </c>
      <c r="CK149" s="188">
        <f t="shared" ref="CK149:CK155" si="190">S149+AG149+AU149+BI149+BW149</f>
        <v>0</v>
      </c>
      <c r="CL149" s="256"/>
    </row>
    <row r="150" spans="1:90" x14ac:dyDescent="0.25">
      <c r="A150" s="254" t="s">
        <v>764</v>
      </c>
      <c r="B150" s="169" t="s">
        <v>768</v>
      </c>
      <c r="C150" s="170" t="s">
        <v>769</v>
      </c>
      <c r="D150" s="255">
        <v>0.80800000000000005</v>
      </c>
      <c r="E150" s="256"/>
      <c r="F150" s="255"/>
      <c r="G150" s="255">
        <v>0.80800000000000005</v>
      </c>
      <c r="H150" s="255"/>
      <c r="I150" s="255"/>
      <c r="J150" s="255">
        <v>1.05</v>
      </c>
      <c r="K150" s="255"/>
      <c r="L150" s="255"/>
      <c r="M150" s="256"/>
      <c r="N150" s="256"/>
      <c r="O150" s="256"/>
      <c r="P150" s="256"/>
      <c r="Q150" s="256"/>
      <c r="R150" s="256"/>
      <c r="S150" s="256"/>
      <c r="T150" s="255"/>
      <c r="U150" s="255"/>
      <c r="V150" s="255"/>
      <c r="W150" s="255"/>
      <c r="X150" s="255"/>
      <c r="Y150" s="255"/>
      <c r="Z150" s="255"/>
      <c r="AA150" s="256"/>
      <c r="AB150" s="256"/>
      <c r="AC150" s="256"/>
      <c r="AD150" s="256"/>
      <c r="AE150" s="256"/>
      <c r="AF150" s="256"/>
      <c r="AG150" s="256"/>
      <c r="AH150" s="255"/>
      <c r="AI150" s="255"/>
      <c r="AJ150" s="255"/>
      <c r="AK150" s="255"/>
      <c r="AL150" s="255"/>
      <c r="AM150" s="255"/>
      <c r="AN150" s="255"/>
      <c r="AO150" s="256"/>
      <c r="AP150" s="256"/>
      <c r="AQ150" s="256"/>
      <c r="AR150" s="256"/>
      <c r="AS150" s="256"/>
      <c r="AT150" s="256"/>
      <c r="AU150" s="256"/>
      <c r="AV150" s="255"/>
      <c r="AW150" s="255"/>
      <c r="AX150" s="255"/>
      <c r="AY150" s="255"/>
      <c r="AZ150" s="255"/>
      <c r="BA150" s="255"/>
      <c r="BB150" s="255"/>
      <c r="BC150" s="256"/>
      <c r="BD150" s="256"/>
      <c r="BE150" s="256"/>
      <c r="BF150" s="256"/>
      <c r="BG150" s="256"/>
      <c r="BH150" s="256"/>
      <c r="BI150" s="256"/>
      <c r="BJ150" s="255"/>
      <c r="BK150" s="255"/>
      <c r="BL150" s="255"/>
      <c r="BM150" s="255"/>
      <c r="BN150" s="255"/>
      <c r="BO150" s="255"/>
      <c r="BP150" s="255"/>
      <c r="BQ150" s="256"/>
      <c r="BR150" s="256"/>
      <c r="BS150" s="256"/>
      <c r="BT150" s="256"/>
      <c r="BU150" s="256"/>
      <c r="BV150" s="256"/>
      <c r="BW150" s="256"/>
      <c r="BX150" s="188">
        <f t="shared" si="177"/>
        <v>0</v>
      </c>
      <c r="BY150" s="188">
        <f t="shared" si="178"/>
        <v>0.80800000000000005</v>
      </c>
      <c r="BZ150" s="188">
        <f t="shared" si="179"/>
        <v>0</v>
      </c>
      <c r="CA150" s="188">
        <f t="shared" si="180"/>
        <v>0</v>
      </c>
      <c r="CB150" s="188">
        <f t="shared" si="181"/>
        <v>1.05</v>
      </c>
      <c r="CC150" s="188">
        <f t="shared" si="182"/>
        <v>0</v>
      </c>
      <c r="CD150" s="188">
        <f t="shared" si="183"/>
        <v>0</v>
      </c>
      <c r="CE150" s="188">
        <f t="shared" si="184"/>
        <v>0</v>
      </c>
      <c r="CF150" s="188">
        <f t="shared" si="185"/>
        <v>0</v>
      </c>
      <c r="CG150" s="188">
        <f t="shared" si="186"/>
        <v>0</v>
      </c>
      <c r="CH150" s="188">
        <f t="shared" si="187"/>
        <v>0</v>
      </c>
      <c r="CI150" s="188">
        <f t="shared" si="188"/>
        <v>0</v>
      </c>
      <c r="CJ150" s="188">
        <f t="shared" si="189"/>
        <v>0</v>
      </c>
      <c r="CK150" s="188">
        <f t="shared" si="190"/>
        <v>0</v>
      </c>
      <c r="CL150" s="256"/>
    </row>
    <row r="151" spans="1:90" x14ac:dyDescent="0.25">
      <c r="A151" s="254" t="s">
        <v>764</v>
      </c>
      <c r="B151" s="169" t="s">
        <v>1125</v>
      </c>
      <c r="C151" s="170" t="s">
        <v>770</v>
      </c>
      <c r="D151" s="255">
        <v>0.63900000000000001</v>
      </c>
      <c r="E151" s="256"/>
      <c r="F151" s="255"/>
      <c r="G151" s="255">
        <v>0.63900000000000001</v>
      </c>
      <c r="H151" s="255"/>
      <c r="I151" s="255"/>
      <c r="J151" s="255">
        <v>0.87</v>
      </c>
      <c r="K151" s="255"/>
      <c r="L151" s="255"/>
      <c r="M151" s="256"/>
      <c r="N151" s="256"/>
      <c r="O151" s="256"/>
      <c r="P151" s="256"/>
      <c r="Q151" s="256"/>
      <c r="R151" s="256"/>
      <c r="S151" s="256"/>
      <c r="T151" s="255"/>
      <c r="U151" s="255"/>
      <c r="V151" s="255"/>
      <c r="W151" s="255"/>
      <c r="X151" s="255"/>
      <c r="Y151" s="255"/>
      <c r="Z151" s="255"/>
      <c r="AA151" s="256"/>
      <c r="AB151" s="256"/>
      <c r="AC151" s="256"/>
      <c r="AD151" s="256"/>
      <c r="AE151" s="256"/>
      <c r="AF151" s="256"/>
      <c r="AG151" s="256"/>
      <c r="AH151" s="255"/>
      <c r="AI151" s="255"/>
      <c r="AJ151" s="255"/>
      <c r="AK151" s="255"/>
      <c r="AL151" s="255"/>
      <c r="AM151" s="255"/>
      <c r="AN151" s="255"/>
      <c r="AO151" s="256"/>
      <c r="AP151" s="256"/>
      <c r="AQ151" s="256"/>
      <c r="AR151" s="256"/>
      <c r="AS151" s="256"/>
      <c r="AT151" s="256"/>
      <c r="AU151" s="256"/>
      <c r="AV151" s="255"/>
      <c r="AW151" s="255"/>
      <c r="AX151" s="255"/>
      <c r="AY151" s="255"/>
      <c r="AZ151" s="255"/>
      <c r="BA151" s="255"/>
      <c r="BB151" s="255"/>
      <c r="BC151" s="256"/>
      <c r="BD151" s="256"/>
      <c r="BE151" s="256"/>
      <c r="BF151" s="256"/>
      <c r="BG151" s="256"/>
      <c r="BH151" s="256"/>
      <c r="BI151" s="256"/>
      <c r="BJ151" s="255"/>
      <c r="BK151" s="255"/>
      <c r="BL151" s="255"/>
      <c r="BM151" s="255"/>
      <c r="BN151" s="255"/>
      <c r="BO151" s="255"/>
      <c r="BP151" s="255"/>
      <c r="BQ151" s="256"/>
      <c r="BR151" s="256"/>
      <c r="BS151" s="256"/>
      <c r="BT151" s="256"/>
      <c r="BU151" s="256"/>
      <c r="BV151" s="256"/>
      <c r="BW151" s="256"/>
      <c r="BX151" s="188">
        <f t="shared" si="177"/>
        <v>0</v>
      </c>
      <c r="BY151" s="188">
        <f t="shared" si="178"/>
        <v>0.63900000000000001</v>
      </c>
      <c r="BZ151" s="188">
        <f t="shared" si="179"/>
        <v>0</v>
      </c>
      <c r="CA151" s="188">
        <f t="shared" si="180"/>
        <v>0</v>
      </c>
      <c r="CB151" s="188">
        <f t="shared" si="181"/>
        <v>0.87</v>
      </c>
      <c r="CC151" s="188">
        <f t="shared" si="182"/>
        <v>0</v>
      </c>
      <c r="CD151" s="188">
        <f t="shared" si="183"/>
        <v>0</v>
      </c>
      <c r="CE151" s="188">
        <f t="shared" si="184"/>
        <v>0</v>
      </c>
      <c r="CF151" s="188">
        <f t="shared" si="185"/>
        <v>0</v>
      </c>
      <c r="CG151" s="188">
        <f t="shared" si="186"/>
        <v>0</v>
      </c>
      <c r="CH151" s="188">
        <f t="shared" si="187"/>
        <v>0</v>
      </c>
      <c r="CI151" s="188">
        <f t="shared" si="188"/>
        <v>0</v>
      </c>
      <c r="CJ151" s="188">
        <f t="shared" si="189"/>
        <v>0</v>
      </c>
      <c r="CK151" s="188">
        <f t="shared" si="190"/>
        <v>0</v>
      </c>
      <c r="CL151" s="256"/>
    </row>
    <row r="152" spans="1:90" x14ac:dyDescent="0.25">
      <c r="A152" s="254" t="s">
        <v>764</v>
      </c>
      <c r="B152" s="169" t="s">
        <v>771</v>
      </c>
      <c r="C152" s="170" t="s">
        <v>772</v>
      </c>
      <c r="D152" s="255">
        <v>0.77400000000000002</v>
      </c>
      <c r="E152" s="256"/>
      <c r="F152" s="255"/>
      <c r="G152" s="255">
        <v>0.77400000000000002</v>
      </c>
      <c r="H152" s="255"/>
      <c r="I152" s="255"/>
      <c r="J152" s="255">
        <v>0.9</v>
      </c>
      <c r="K152" s="255"/>
      <c r="L152" s="255"/>
      <c r="M152" s="256"/>
      <c r="N152" s="256"/>
      <c r="O152" s="256"/>
      <c r="P152" s="256"/>
      <c r="Q152" s="256"/>
      <c r="R152" s="256"/>
      <c r="S152" s="256"/>
      <c r="T152" s="255"/>
      <c r="U152" s="255"/>
      <c r="V152" s="255"/>
      <c r="W152" s="255"/>
      <c r="X152" s="255"/>
      <c r="Y152" s="255"/>
      <c r="Z152" s="255"/>
      <c r="AA152" s="256"/>
      <c r="AB152" s="256"/>
      <c r="AC152" s="256"/>
      <c r="AD152" s="256"/>
      <c r="AE152" s="256"/>
      <c r="AF152" s="256"/>
      <c r="AG152" s="256"/>
      <c r="AH152" s="255"/>
      <c r="AI152" s="255"/>
      <c r="AJ152" s="255"/>
      <c r="AK152" s="255"/>
      <c r="AL152" s="255"/>
      <c r="AM152" s="255"/>
      <c r="AN152" s="255"/>
      <c r="AO152" s="256"/>
      <c r="AP152" s="256"/>
      <c r="AQ152" s="256"/>
      <c r="AR152" s="256"/>
      <c r="AS152" s="256"/>
      <c r="AT152" s="256"/>
      <c r="AU152" s="256"/>
      <c r="AV152" s="255"/>
      <c r="AW152" s="255"/>
      <c r="AX152" s="255"/>
      <c r="AY152" s="255"/>
      <c r="AZ152" s="255"/>
      <c r="BA152" s="255"/>
      <c r="BB152" s="255"/>
      <c r="BC152" s="256"/>
      <c r="BD152" s="256"/>
      <c r="BE152" s="256"/>
      <c r="BF152" s="256"/>
      <c r="BG152" s="256"/>
      <c r="BH152" s="256"/>
      <c r="BI152" s="256"/>
      <c r="BJ152" s="255"/>
      <c r="BK152" s="255"/>
      <c r="BL152" s="255"/>
      <c r="BM152" s="255"/>
      <c r="BN152" s="255"/>
      <c r="BO152" s="255"/>
      <c r="BP152" s="255"/>
      <c r="BQ152" s="256"/>
      <c r="BR152" s="256"/>
      <c r="BS152" s="256"/>
      <c r="BT152" s="256"/>
      <c r="BU152" s="256"/>
      <c r="BV152" s="256"/>
      <c r="BW152" s="256"/>
      <c r="BX152" s="188">
        <f t="shared" si="177"/>
        <v>0</v>
      </c>
      <c r="BY152" s="188">
        <f t="shared" si="178"/>
        <v>0.77400000000000002</v>
      </c>
      <c r="BZ152" s="188">
        <f t="shared" si="179"/>
        <v>0</v>
      </c>
      <c r="CA152" s="188">
        <f t="shared" si="180"/>
        <v>0</v>
      </c>
      <c r="CB152" s="188">
        <f t="shared" si="181"/>
        <v>0.9</v>
      </c>
      <c r="CC152" s="188">
        <f t="shared" si="182"/>
        <v>0</v>
      </c>
      <c r="CD152" s="188">
        <f t="shared" si="183"/>
        <v>0</v>
      </c>
      <c r="CE152" s="188">
        <f t="shared" si="184"/>
        <v>0</v>
      </c>
      <c r="CF152" s="188">
        <f t="shared" si="185"/>
        <v>0</v>
      </c>
      <c r="CG152" s="188">
        <f t="shared" si="186"/>
        <v>0</v>
      </c>
      <c r="CH152" s="188">
        <f t="shared" si="187"/>
        <v>0</v>
      </c>
      <c r="CI152" s="188">
        <f t="shared" si="188"/>
        <v>0</v>
      </c>
      <c r="CJ152" s="188">
        <f t="shared" si="189"/>
        <v>0</v>
      </c>
      <c r="CK152" s="188">
        <f t="shared" si="190"/>
        <v>0</v>
      </c>
      <c r="CL152" s="256"/>
    </row>
    <row r="153" spans="1:90" x14ac:dyDescent="0.25">
      <c r="A153" s="254" t="s">
        <v>764</v>
      </c>
      <c r="B153" s="169" t="s">
        <v>773</v>
      </c>
      <c r="C153" s="170" t="s">
        <v>774</v>
      </c>
      <c r="D153" s="255">
        <v>0.56499999999999995</v>
      </c>
      <c r="E153" s="256"/>
      <c r="F153" s="255"/>
      <c r="G153" s="255">
        <v>0.56499999999999995</v>
      </c>
      <c r="H153" s="255"/>
      <c r="I153" s="255"/>
      <c r="J153" s="255">
        <v>0.56999999999999995</v>
      </c>
      <c r="K153" s="255"/>
      <c r="L153" s="255"/>
      <c r="M153" s="256"/>
      <c r="N153" s="256"/>
      <c r="O153" s="256"/>
      <c r="P153" s="256"/>
      <c r="Q153" s="256"/>
      <c r="R153" s="256"/>
      <c r="S153" s="256"/>
      <c r="T153" s="255"/>
      <c r="U153" s="255"/>
      <c r="V153" s="255"/>
      <c r="W153" s="255"/>
      <c r="X153" s="255"/>
      <c r="Y153" s="255"/>
      <c r="Z153" s="255"/>
      <c r="AA153" s="256"/>
      <c r="AB153" s="256"/>
      <c r="AC153" s="256"/>
      <c r="AD153" s="256"/>
      <c r="AE153" s="256"/>
      <c r="AF153" s="256"/>
      <c r="AG153" s="256"/>
      <c r="AH153" s="255"/>
      <c r="AI153" s="255"/>
      <c r="AJ153" s="255"/>
      <c r="AK153" s="255"/>
      <c r="AL153" s="255"/>
      <c r="AM153" s="255"/>
      <c r="AN153" s="255"/>
      <c r="AO153" s="256"/>
      <c r="AP153" s="256"/>
      <c r="AQ153" s="256"/>
      <c r="AR153" s="256"/>
      <c r="AS153" s="256"/>
      <c r="AT153" s="256"/>
      <c r="AU153" s="256"/>
      <c r="AV153" s="255"/>
      <c r="AW153" s="255"/>
      <c r="AX153" s="255"/>
      <c r="AY153" s="255"/>
      <c r="AZ153" s="255"/>
      <c r="BA153" s="255"/>
      <c r="BB153" s="255"/>
      <c r="BC153" s="256"/>
      <c r="BD153" s="256"/>
      <c r="BE153" s="256"/>
      <c r="BF153" s="256"/>
      <c r="BG153" s="256"/>
      <c r="BH153" s="256"/>
      <c r="BI153" s="256"/>
      <c r="BJ153" s="255"/>
      <c r="BK153" s="255"/>
      <c r="BL153" s="255"/>
      <c r="BM153" s="255"/>
      <c r="BN153" s="255"/>
      <c r="BO153" s="255"/>
      <c r="BP153" s="255"/>
      <c r="BQ153" s="256"/>
      <c r="BR153" s="256"/>
      <c r="BS153" s="256"/>
      <c r="BT153" s="256"/>
      <c r="BU153" s="256"/>
      <c r="BV153" s="256"/>
      <c r="BW153" s="256"/>
      <c r="BX153" s="188">
        <f t="shared" si="177"/>
        <v>0</v>
      </c>
      <c r="BY153" s="188">
        <f t="shared" si="178"/>
        <v>0.56499999999999995</v>
      </c>
      <c r="BZ153" s="188">
        <f t="shared" si="179"/>
        <v>0</v>
      </c>
      <c r="CA153" s="188">
        <f t="shared" si="180"/>
        <v>0</v>
      </c>
      <c r="CB153" s="188">
        <f t="shared" si="181"/>
        <v>0.56999999999999995</v>
      </c>
      <c r="CC153" s="188">
        <f t="shared" si="182"/>
        <v>0</v>
      </c>
      <c r="CD153" s="188">
        <f t="shared" si="183"/>
        <v>0</v>
      </c>
      <c r="CE153" s="188">
        <f t="shared" si="184"/>
        <v>0</v>
      </c>
      <c r="CF153" s="188">
        <f t="shared" si="185"/>
        <v>0</v>
      </c>
      <c r="CG153" s="188">
        <f t="shared" si="186"/>
        <v>0</v>
      </c>
      <c r="CH153" s="188">
        <f t="shared" si="187"/>
        <v>0</v>
      </c>
      <c r="CI153" s="188">
        <f t="shared" si="188"/>
        <v>0</v>
      </c>
      <c r="CJ153" s="188">
        <f t="shared" si="189"/>
        <v>0</v>
      </c>
      <c r="CK153" s="188">
        <f t="shared" si="190"/>
        <v>0</v>
      </c>
      <c r="CL153" s="256"/>
    </row>
    <row r="154" spans="1:90" ht="31.5" x14ac:dyDescent="0.25">
      <c r="A154" s="254" t="s">
        <v>764</v>
      </c>
      <c r="B154" s="169" t="s">
        <v>896</v>
      </c>
      <c r="C154" s="170" t="s">
        <v>897</v>
      </c>
      <c r="D154" s="255">
        <v>4.2889999999999997</v>
      </c>
      <c r="E154" s="256"/>
      <c r="F154" s="255"/>
      <c r="G154" s="255"/>
      <c r="H154" s="255"/>
      <c r="I154" s="255"/>
      <c r="J154" s="255"/>
      <c r="K154" s="255"/>
      <c r="L154" s="255"/>
      <c r="M154" s="256"/>
      <c r="N154" s="256"/>
      <c r="O154" s="256"/>
      <c r="P154" s="256"/>
      <c r="Q154" s="256"/>
      <c r="R154" s="256"/>
      <c r="S154" s="256"/>
      <c r="T154" s="255"/>
      <c r="U154" s="255"/>
      <c r="V154" s="255"/>
      <c r="W154" s="255"/>
      <c r="X154" s="255"/>
      <c r="Y154" s="255"/>
      <c r="Z154" s="255"/>
      <c r="AA154" s="256"/>
      <c r="AB154" s="256"/>
      <c r="AC154" s="256"/>
      <c r="AD154" s="256"/>
      <c r="AE154" s="256"/>
      <c r="AF154" s="256"/>
      <c r="AG154" s="256"/>
      <c r="AH154" s="255"/>
      <c r="AI154" s="255"/>
      <c r="AJ154" s="255"/>
      <c r="AK154" s="255"/>
      <c r="AL154" s="255"/>
      <c r="AM154" s="255"/>
      <c r="AN154" s="255"/>
      <c r="AO154" s="256"/>
      <c r="AP154" s="256"/>
      <c r="AQ154" s="256"/>
      <c r="AR154" s="256"/>
      <c r="AS154" s="256"/>
      <c r="AT154" s="256"/>
      <c r="AU154" s="256"/>
      <c r="AV154" s="255"/>
      <c r="AW154" s="255">
        <v>4.2889999999999997</v>
      </c>
      <c r="AX154" s="255"/>
      <c r="AY154" s="255"/>
      <c r="AZ154" s="255">
        <v>2.75</v>
      </c>
      <c r="BA154" s="255"/>
      <c r="BB154" s="255"/>
      <c r="BC154" s="256"/>
      <c r="BD154" s="256"/>
      <c r="BE154" s="256"/>
      <c r="BF154" s="256"/>
      <c r="BG154" s="256"/>
      <c r="BH154" s="256"/>
      <c r="BI154" s="256"/>
      <c r="BJ154" s="255"/>
      <c r="BK154" s="255"/>
      <c r="BL154" s="255"/>
      <c r="BM154" s="255"/>
      <c r="BN154" s="255"/>
      <c r="BO154" s="255"/>
      <c r="BP154" s="255"/>
      <c r="BQ154" s="256"/>
      <c r="BR154" s="256"/>
      <c r="BS154" s="256"/>
      <c r="BT154" s="256"/>
      <c r="BU154" s="256"/>
      <c r="BV154" s="256"/>
      <c r="BW154" s="256"/>
      <c r="BX154" s="188">
        <f t="shared" si="177"/>
        <v>0</v>
      </c>
      <c r="BY154" s="188">
        <f t="shared" si="178"/>
        <v>4.2889999999999997</v>
      </c>
      <c r="BZ154" s="188">
        <f t="shared" si="179"/>
        <v>0</v>
      </c>
      <c r="CA154" s="188">
        <f t="shared" si="180"/>
        <v>0</v>
      </c>
      <c r="CB154" s="188">
        <f t="shared" si="181"/>
        <v>2.75</v>
      </c>
      <c r="CC154" s="188">
        <f t="shared" si="182"/>
        <v>0</v>
      </c>
      <c r="CD154" s="188">
        <f t="shared" si="183"/>
        <v>0</v>
      </c>
      <c r="CE154" s="188">
        <f t="shared" si="184"/>
        <v>0</v>
      </c>
      <c r="CF154" s="188">
        <f t="shared" si="185"/>
        <v>0</v>
      </c>
      <c r="CG154" s="188">
        <f t="shared" si="186"/>
        <v>0</v>
      </c>
      <c r="CH154" s="188">
        <f t="shared" si="187"/>
        <v>0</v>
      </c>
      <c r="CI154" s="188">
        <f t="shared" si="188"/>
        <v>0</v>
      </c>
      <c r="CJ154" s="188">
        <f t="shared" si="189"/>
        <v>0</v>
      </c>
      <c r="CK154" s="188">
        <f t="shared" si="190"/>
        <v>0</v>
      </c>
      <c r="CL154" s="256"/>
    </row>
    <row r="155" spans="1:90" ht="31.5" x14ac:dyDescent="0.25">
      <c r="A155" s="254" t="s">
        <v>764</v>
      </c>
      <c r="B155" s="169" t="s">
        <v>930</v>
      </c>
      <c r="C155" s="170" t="s">
        <v>931</v>
      </c>
      <c r="D155" s="255">
        <v>0.72199999999999998</v>
      </c>
      <c r="E155" s="256"/>
      <c r="F155" s="255"/>
      <c r="G155" s="255"/>
      <c r="H155" s="255"/>
      <c r="I155" s="255"/>
      <c r="J155" s="255"/>
      <c r="K155" s="255"/>
      <c r="L155" s="255"/>
      <c r="M155" s="256"/>
      <c r="N155" s="256"/>
      <c r="O155" s="256"/>
      <c r="P155" s="256"/>
      <c r="Q155" s="256"/>
      <c r="R155" s="256"/>
      <c r="S155" s="256"/>
      <c r="T155" s="255"/>
      <c r="U155" s="255"/>
      <c r="V155" s="255"/>
      <c r="W155" s="255"/>
      <c r="X155" s="255"/>
      <c r="Y155" s="255"/>
      <c r="Z155" s="255"/>
      <c r="AA155" s="256"/>
      <c r="AB155" s="256"/>
      <c r="AC155" s="256"/>
      <c r="AD155" s="256"/>
      <c r="AE155" s="256"/>
      <c r="AF155" s="256"/>
      <c r="AG155" s="256"/>
      <c r="AH155" s="255"/>
      <c r="AI155" s="255"/>
      <c r="AJ155" s="255"/>
      <c r="AK155" s="255"/>
      <c r="AL155" s="255"/>
      <c r="AM155" s="255"/>
      <c r="AN155" s="255"/>
      <c r="AO155" s="256"/>
      <c r="AP155" s="256"/>
      <c r="AQ155" s="256"/>
      <c r="AR155" s="256"/>
      <c r="AS155" s="256"/>
      <c r="AT155" s="256"/>
      <c r="AU155" s="256"/>
      <c r="AV155" s="255"/>
      <c r="AW155" s="255"/>
      <c r="AX155" s="255"/>
      <c r="AY155" s="255"/>
      <c r="AZ155" s="255"/>
      <c r="BA155" s="255"/>
      <c r="BB155" s="255"/>
      <c r="BC155" s="256"/>
      <c r="BD155" s="256"/>
      <c r="BE155" s="256"/>
      <c r="BF155" s="256"/>
      <c r="BG155" s="256"/>
      <c r="BH155" s="256"/>
      <c r="BI155" s="256"/>
      <c r="BJ155" s="255"/>
      <c r="BK155" s="255">
        <v>0.72199999999999998</v>
      </c>
      <c r="BL155" s="255"/>
      <c r="BM155" s="255"/>
      <c r="BN155" s="255">
        <v>0.88</v>
      </c>
      <c r="BO155" s="255"/>
      <c r="BP155" s="255"/>
      <c r="BQ155" s="256"/>
      <c r="BR155" s="256"/>
      <c r="BS155" s="256"/>
      <c r="BT155" s="256"/>
      <c r="BU155" s="256"/>
      <c r="BV155" s="256"/>
      <c r="BW155" s="256"/>
      <c r="BX155" s="188">
        <f t="shared" si="177"/>
        <v>0</v>
      </c>
      <c r="BY155" s="188">
        <f t="shared" si="178"/>
        <v>0.72199999999999998</v>
      </c>
      <c r="BZ155" s="188">
        <f t="shared" si="179"/>
        <v>0</v>
      </c>
      <c r="CA155" s="188">
        <f t="shared" si="180"/>
        <v>0</v>
      </c>
      <c r="CB155" s="188">
        <f t="shared" si="181"/>
        <v>0.88</v>
      </c>
      <c r="CC155" s="188">
        <f t="shared" si="182"/>
        <v>0</v>
      </c>
      <c r="CD155" s="188">
        <f t="shared" si="183"/>
        <v>0</v>
      </c>
      <c r="CE155" s="188">
        <f t="shared" si="184"/>
        <v>0</v>
      </c>
      <c r="CF155" s="188">
        <f t="shared" si="185"/>
        <v>0</v>
      </c>
      <c r="CG155" s="188">
        <f t="shared" si="186"/>
        <v>0</v>
      </c>
      <c r="CH155" s="188">
        <f t="shared" si="187"/>
        <v>0</v>
      </c>
      <c r="CI155" s="188">
        <f t="shared" si="188"/>
        <v>0</v>
      </c>
      <c r="CJ155" s="188">
        <f t="shared" si="189"/>
        <v>0</v>
      </c>
      <c r="CK155" s="188">
        <f t="shared" si="190"/>
        <v>0</v>
      </c>
      <c r="CL155" s="256"/>
    </row>
    <row r="156" spans="1:90" ht="47.25" x14ac:dyDescent="0.25">
      <c r="A156" s="236" t="s">
        <v>775</v>
      </c>
      <c r="B156" s="195" t="s">
        <v>776</v>
      </c>
      <c r="C156" s="168"/>
      <c r="D156" s="180" t="s">
        <v>440</v>
      </c>
      <c r="E156" s="180" t="s">
        <v>440</v>
      </c>
      <c r="F156" s="180" t="s">
        <v>440</v>
      </c>
      <c r="G156" s="180" t="s">
        <v>440</v>
      </c>
      <c r="H156" s="180" t="s">
        <v>440</v>
      </c>
      <c r="I156" s="180" t="s">
        <v>440</v>
      </c>
      <c r="J156" s="180" t="s">
        <v>440</v>
      </c>
      <c r="K156" s="180" t="s">
        <v>440</v>
      </c>
      <c r="L156" s="180" t="s">
        <v>440</v>
      </c>
      <c r="M156" s="180" t="s">
        <v>440</v>
      </c>
      <c r="N156" s="180" t="s">
        <v>440</v>
      </c>
      <c r="O156" s="180" t="s">
        <v>440</v>
      </c>
      <c r="P156" s="180" t="s">
        <v>440</v>
      </c>
      <c r="Q156" s="180" t="s">
        <v>440</v>
      </c>
      <c r="R156" s="180" t="s">
        <v>440</v>
      </c>
      <c r="S156" s="180" t="s">
        <v>440</v>
      </c>
      <c r="T156" s="180" t="s">
        <v>440</v>
      </c>
      <c r="U156" s="180" t="s">
        <v>440</v>
      </c>
      <c r="V156" s="180" t="s">
        <v>440</v>
      </c>
      <c r="W156" s="180" t="s">
        <v>440</v>
      </c>
      <c r="X156" s="180" t="s">
        <v>440</v>
      </c>
      <c r="Y156" s="180" t="s">
        <v>440</v>
      </c>
      <c r="Z156" s="180" t="s">
        <v>440</v>
      </c>
      <c r="AA156" s="180" t="s">
        <v>440</v>
      </c>
      <c r="AB156" s="180" t="s">
        <v>440</v>
      </c>
      <c r="AC156" s="180" t="s">
        <v>440</v>
      </c>
      <c r="AD156" s="180" t="s">
        <v>440</v>
      </c>
      <c r="AE156" s="180" t="s">
        <v>440</v>
      </c>
      <c r="AF156" s="180" t="s">
        <v>440</v>
      </c>
      <c r="AG156" s="180" t="s">
        <v>440</v>
      </c>
      <c r="AH156" s="180" t="s">
        <v>440</v>
      </c>
      <c r="AI156" s="180" t="s">
        <v>440</v>
      </c>
      <c r="AJ156" s="180" t="s">
        <v>440</v>
      </c>
      <c r="AK156" s="180" t="s">
        <v>440</v>
      </c>
      <c r="AL156" s="180" t="s">
        <v>440</v>
      </c>
      <c r="AM156" s="180" t="s">
        <v>440</v>
      </c>
      <c r="AN156" s="180" t="s">
        <v>440</v>
      </c>
      <c r="AO156" s="180" t="s">
        <v>440</v>
      </c>
      <c r="AP156" s="180" t="s">
        <v>440</v>
      </c>
      <c r="AQ156" s="180" t="s">
        <v>440</v>
      </c>
      <c r="AR156" s="180" t="s">
        <v>440</v>
      </c>
      <c r="AS156" s="180" t="s">
        <v>440</v>
      </c>
      <c r="AT156" s="180" t="s">
        <v>440</v>
      </c>
      <c r="AU156" s="180" t="s">
        <v>440</v>
      </c>
      <c r="AV156" s="180" t="s">
        <v>440</v>
      </c>
      <c r="AW156" s="180" t="s">
        <v>440</v>
      </c>
      <c r="AX156" s="180" t="s">
        <v>440</v>
      </c>
      <c r="AY156" s="180" t="s">
        <v>440</v>
      </c>
      <c r="AZ156" s="180" t="s">
        <v>440</v>
      </c>
      <c r="BA156" s="180" t="s">
        <v>440</v>
      </c>
      <c r="BB156" s="180" t="s">
        <v>440</v>
      </c>
      <c r="BC156" s="180" t="s">
        <v>440</v>
      </c>
      <c r="BD156" s="180" t="s">
        <v>440</v>
      </c>
      <c r="BE156" s="180" t="s">
        <v>440</v>
      </c>
      <c r="BF156" s="180" t="s">
        <v>440</v>
      </c>
      <c r="BG156" s="180" t="s">
        <v>440</v>
      </c>
      <c r="BH156" s="180" t="s">
        <v>440</v>
      </c>
      <c r="BI156" s="180" t="s">
        <v>440</v>
      </c>
      <c r="BJ156" s="180" t="s">
        <v>440</v>
      </c>
      <c r="BK156" s="180" t="s">
        <v>440</v>
      </c>
      <c r="BL156" s="180" t="s">
        <v>440</v>
      </c>
      <c r="BM156" s="180" t="s">
        <v>440</v>
      </c>
      <c r="BN156" s="180" t="s">
        <v>440</v>
      </c>
      <c r="BO156" s="180" t="s">
        <v>440</v>
      </c>
      <c r="BP156" s="180" t="s">
        <v>440</v>
      </c>
      <c r="BQ156" s="180" t="s">
        <v>440</v>
      </c>
      <c r="BR156" s="180" t="s">
        <v>440</v>
      </c>
      <c r="BS156" s="180" t="s">
        <v>440</v>
      </c>
      <c r="BT156" s="180" t="s">
        <v>440</v>
      </c>
      <c r="BU156" s="180" t="s">
        <v>440</v>
      </c>
      <c r="BV156" s="180" t="s">
        <v>440</v>
      </c>
      <c r="BW156" s="180" t="s">
        <v>440</v>
      </c>
      <c r="BX156" s="180" t="s">
        <v>440</v>
      </c>
      <c r="BY156" s="180" t="s">
        <v>440</v>
      </c>
      <c r="BZ156" s="180" t="s">
        <v>440</v>
      </c>
      <c r="CA156" s="180" t="s">
        <v>440</v>
      </c>
      <c r="CB156" s="180" t="s">
        <v>440</v>
      </c>
      <c r="CC156" s="180" t="s">
        <v>440</v>
      </c>
      <c r="CD156" s="180" t="s">
        <v>440</v>
      </c>
      <c r="CE156" s="180" t="s">
        <v>440</v>
      </c>
      <c r="CF156" s="180" t="s">
        <v>440</v>
      </c>
      <c r="CG156" s="180" t="s">
        <v>440</v>
      </c>
      <c r="CH156" s="180" t="s">
        <v>440</v>
      </c>
      <c r="CI156" s="180" t="s">
        <v>440</v>
      </c>
      <c r="CJ156" s="180" t="s">
        <v>440</v>
      </c>
      <c r="CK156" s="180" t="s">
        <v>440</v>
      </c>
      <c r="CL156" s="256"/>
    </row>
    <row r="157" spans="1:90" ht="31.5" x14ac:dyDescent="0.25">
      <c r="A157" s="236" t="s">
        <v>777</v>
      </c>
      <c r="B157" s="195" t="s">
        <v>778</v>
      </c>
      <c r="C157" s="168"/>
      <c r="D157" s="253">
        <f t="shared" ref="D157:E157" si="191">IF((COUNTIF(D158:D166,"нд"))=(COUNTA(D158:D166)),"нд",SUMIF(D158:D166,"&gt;0",D158:D166))</f>
        <v>31.244999999999997</v>
      </c>
      <c r="E157" s="253" t="str">
        <f t="shared" si="191"/>
        <v>нд</v>
      </c>
      <c r="F157" s="253" t="str">
        <f t="shared" ref="F157:S157" si="192">IF((COUNTIF(F158:F166,"нд"))=(COUNTA(F158:F166)),"нд",SUMIF(F158:F166,"&gt;0",F158:F166))</f>
        <v>нд</v>
      </c>
      <c r="G157" s="253">
        <f t="shared" si="192"/>
        <v>6.7799999999999994</v>
      </c>
      <c r="H157" s="253" t="str">
        <f t="shared" si="192"/>
        <v>нд</v>
      </c>
      <c r="I157" s="253" t="str">
        <f t="shared" si="192"/>
        <v>нд</v>
      </c>
      <c r="J157" s="253" t="str">
        <f t="shared" si="192"/>
        <v>нд</v>
      </c>
      <c r="K157" s="253" t="str">
        <f t="shared" si="192"/>
        <v>нд</v>
      </c>
      <c r="L157" s="253" t="str">
        <f t="shared" si="192"/>
        <v>нд</v>
      </c>
      <c r="M157" s="253" t="str">
        <f t="shared" si="192"/>
        <v>нд</v>
      </c>
      <c r="N157" s="253" t="str">
        <f t="shared" si="192"/>
        <v>нд</v>
      </c>
      <c r="O157" s="253" t="str">
        <f t="shared" si="192"/>
        <v>нд</v>
      </c>
      <c r="P157" s="253" t="str">
        <f t="shared" si="192"/>
        <v>нд</v>
      </c>
      <c r="Q157" s="253" t="str">
        <f t="shared" si="192"/>
        <v>нд</v>
      </c>
      <c r="R157" s="253" t="str">
        <f t="shared" si="192"/>
        <v>нд</v>
      </c>
      <c r="S157" s="253" t="str">
        <f t="shared" si="192"/>
        <v>нд</v>
      </c>
      <c r="T157" s="253" t="str">
        <f t="shared" ref="T157:AG157" si="193">IF((COUNTIF(T158:T166,"нд"))=(COUNTA(T158:T166)),"нд",SUMIF(T158:T166,"&gt;0",T158:T166))</f>
        <v>нд</v>
      </c>
      <c r="U157" s="253">
        <f t="shared" si="193"/>
        <v>8.7309999999999999</v>
      </c>
      <c r="V157" s="253" t="str">
        <f t="shared" si="193"/>
        <v>нд</v>
      </c>
      <c r="W157" s="253" t="str">
        <f t="shared" si="193"/>
        <v>нд</v>
      </c>
      <c r="X157" s="253" t="str">
        <f t="shared" si="193"/>
        <v>нд</v>
      </c>
      <c r="Y157" s="253" t="str">
        <f t="shared" si="193"/>
        <v>нд</v>
      </c>
      <c r="Z157" s="253" t="str">
        <f t="shared" si="193"/>
        <v>нд</v>
      </c>
      <c r="AA157" s="253" t="str">
        <f t="shared" si="193"/>
        <v>нд</v>
      </c>
      <c r="AB157" s="253" t="str">
        <f t="shared" si="193"/>
        <v>нд</v>
      </c>
      <c r="AC157" s="253" t="str">
        <f t="shared" si="193"/>
        <v>нд</v>
      </c>
      <c r="AD157" s="253" t="str">
        <f t="shared" si="193"/>
        <v>нд</v>
      </c>
      <c r="AE157" s="253" t="str">
        <f t="shared" si="193"/>
        <v>нд</v>
      </c>
      <c r="AF157" s="253" t="str">
        <f t="shared" si="193"/>
        <v>нд</v>
      </c>
      <c r="AG157" s="253" t="str">
        <f t="shared" si="193"/>
        <v>нд</v>
      </c>
      <c r="AH157" s="253" t="str">
        <f t="shared" ref="AH157:AU157" si="194">IF((COUNTIF(AH158:AH166,"нд"))=(COUNTA(AH158:AH166)),"нд",SUMIF(AH158:AH166,"&gt;0",AH158:AH166))</f>
        <v>нд</v>
      </c>
      <c r="AI157" s="253">
        <f t="shared" si="194"/>
        <v>4.0949999999999998</v>
      </c>
      <c r="AJ157" s="253" t="str">
        <f t="shared" si="194"/>
        <v>нд</v>
      </c>
      <c r="AK157" s="253" t="str">
        <f t="shared" si="194"/>
        <v>нд</v>
      </c>
      <c r="AL157" s="253" t="str">
        <f t="shared" si="194"/>
        <v>нд</v>
      </c>
      <c r="AM157" s="253" t="str">
        <f t="shared" si="194"/>
        <v>нд</v>
      </c>
      <c r="AN157" s="253" t="str">
        <f t="shared" si="194"/>
        <v>нд</v>
      </c>
      <c r="AO157" s="253" t="str">
        <f t="shared" si="194"/>
        <v>нд</v>
      </c>
      <c r="AP157" s="253" t="str">
        <f t="shared" si="194"/>
        <v>нд</v>
      </c>
      <c r="AQ157" s="253" t="str">
        <f t="shared" si="194"/>
        <v>нд</v>
      </c>
      <c r="AR157" s="253" t="str">
        <f t="shared" si="194"/>
        <v>нд</v>
      </c>
      <c r="AS157" s="253" t="str">
        <f t="shared" si="194"/>
        <v>нд</v>
      </c>
      <c r="AT157" s="253" t="str">
        <f t="shared" si="194"/>
        <v>нд</v>
      </c>
      <c r="AU157" s="253" t="str">
        <f t="shared" si="194"/>
        <v>нд</v>
      </c>
      <c r="AV157" s="253" t="str">
        <f t="shared" ref="AV157:BI157" si="195">IF((COUNTIF(AV158:AV166,"нд"))=(COUNTA(AV158:AV166)),"нд",SUMIF(AV158:AV166,"&gt;0",AV158:AV166))</f>
        <v>нд</v>
      </c>
      <c r="AW157" s="253">
        <f t="shared" si="195"/>
        <v>4.258</v>
      </c>
      <c r="AX157" s="253" t="str">
        <f t="shared" si="195"/>
        <v>нд</v>
      </c>
      <c r="AY157" s="253" t="str">
        <f t="shared" si="195"/>
        <v>нд</v>
      </c>
      <c r="AZ157" s="253" t="str">
        <f t="shared" si="195"/>
        <v>нд</v>
      </c>
      <c r="BA157" s="253" t="str">
        <f t="shared" si="195"/>
        <v>нд</v>
      </c>
      <c r="BB157" s="253" t="str">
        <f t="shared" si="195"/>
        <v>нд</v>
      </c>
      <c r="BC157" s="253" t="str">
        <f t="shared" si="195"/>
        <v>нд</v>
      </c>
      <c r="BD157" s="253" t="str">
        <f t="shared" si="195"/>
        <v>нд</v>
      </c>
      <c r="BE157" s="253" t="str">
        <f t="shared" si="195"/>
        <v>нд</v>
      </c>
      <c r="BF157" s="253" t="str">
        <f t="shared" si="195"/>
        <v>нд</v>
      </c>
      <c r="BG157" s="253" t="str">
        <f t="shared" si="195"/>
        <v>нд</v>
      </c>
      <c r="BH157" s="253" t="str">
        <f t="shared" si="195"/>
        <v>нд</v>
      </c>
      <c r="BI157" s="253" t="str">
        <f t="shared" si="195"/>
        <v>нд</v>
      </c>
      <c r="BJ157" s="253" t="str">
        <f t="shared" ref="BJ157:BW157" si="196">IF((COUNTIF(BJ158:BJ166,"нд"))=(COUNTA(BJ158:BJ166)),"нд",SUMIF(BJ158:BJ166,"&gt;0",BJ158:BJ166))</f>
        <v>нд</v>
      </c>
      <c r="BK157" s="253">
        <f t="shared" si="196"/>
        <v>7.3810000000000002</v>
      </c>
      <c r="BL157" s="253" t="str">
        <f t="shared" si="196"/>
        <v>нд</v>
      </c>
      <c r="BM157" s="253" t="str">
        <f t="shared" si="196"/>
        <v>нд</v>
      </c>
      <c r="BN157" s="253" t="str">
        <f t="shared" si="196"/>
        <v>нд</v>
      </c>
      <c r="BO157" s="253" t="str">
        <f t="shared" si="196"/>
        <v>нд</v>
      </c>
      <c r="BP157" s="253" t="str">
        <f t="shared" si="196"/>
        <v>нд</v>
      </c>
      <c r="BQ157" s="253" t="str">
        <f t="shared" si="196"/>
        <v>нд</v>
      </c>
      <c r="BR157" s="253" t="str">
        <f t="shared" si="196"/>
        <v>нд</v>
      </c>
      <c r="BS157" s="253" t="str">
        <f t="shared" si="196"/>
        <v>нд</v>
      </c>
      <c r="BT157" s="253" t="str">
        <f t="shared" si="196"/>
        <v>нд</v>
      </c>
      <c r="BU157" s="253" t="str">
        <f t="shared" si="196"/>
        <v>нд</v>
      </c>
      <c r="BV157" s="253" t="str">
        <f t="shared" si="196"/>
        <v>нд</v>
      </c>
      <c r="BW157" s="253" t="str">
        <f t="shared" si="196"/>
        <v>нд</v>
      </c>
      <c r="BX157" s="253">
        <f t="shared" ref="BX157:CK157" si="197">IF((COUNTIF(BX158:BX166,"нд"))=(COUNTA(BX158:BX166)),"нд",SUMIF(BX158:BX166,"&gt;0",BX158:BX166))</f>
        <v>0</v>
      </c>
      <c r="BY157" s="253">
        <f t="shared" si="197"/>
        <v>31.244999999999997</v>
      </c>
      <c r="BZ157" s="253">
        <f t="shared" si="197"/>
        <v>0</v>
      </c>
      <c r="CA157" s="253">
        <f t="shared" si="197"/>
        <v>0</v>
      </c>
      <c r="CB157" s="253">
        <f t="shared" si="197"/>
        <v>0</v>
      </c>
      <c r="CC157" s="253">
        <f t="shared" si="197"/>
        <v>0</v>
      </c>
      <c r="CD157" s="253">
        <f t="shared" si="197"/>
        <v>0</v>
      </c>
      <c r="CE157" s="253">
        <f t="shared" si="197"/>
        <v>0</v>
      </c>
      <c r="CF157" s="253">
        <f t="shared" si="197"/>
        <v>0</v>
      </c>
      <c r="CG157" s="253">
        <f t="shared" si="197"/>
        <v>0</v>
      </c>
      <c r="CH157" s="253">
        <f t="shared" si="197"/>
        <v>0</v>
      </c>
      <c r="CI157" s="253">
        <f t="shared" si="197"/>
        <v>0</v>
      </c>
      <c r="CJ157" s="253">
        <f t="shared" si="197"/>
        <v>0</v>
      </c>
      <c r="CK157" s="253">
        <f t="shared" si="197"/>
        <v>0</v>
      </c>
      <c r="CL157" s="256"/>
    </row>
    <row r="158" spans="1:90" x14ac:dyDescent="0.25">
      <c r="A158" s="254" t="s">
        <v>777</v>
      </c>
      <c r="B158" s="169" t="s">
        <v>779</v>
      </c>
      <c r="C158" s="170" t="s">
        <v>780</v>
      </c>
      <c r="D158" s="255">
        <v>3.786</v>
      </c>
      <c r="E158" s="256"/>
      <c r="F158" s="255"/>
      <c r="G158" s="255">
        <v>3.786</v>
      </c>
      <c r="H158" s="255"/>
      <c r="I158" s="255"/>
      <c r="J158" s="255"/>
      <c r="K158" s="255"/>
      <c r="L158" s="255"/>
      <c r="M158" s="256"/>
      <c r="N158" s="256"/>
      <c r="O158" s="256"/>
      <c r="P158" s="256"/>
      <c r="Q158" s="256"/>
      <c r="R158" s="256"/>
      <c r="S158" s="256"/>
      <c r="T158" s="255"/>
      <c r="U158" s="255"/>
      <c r="V158" s="255"/>
      <c r="W158" s="255"/>
      <c r="X158" s="255"/>
      <c r="Y158" s="255"/>
      <c r="Z158" s="255"/>
      <c r="AA158" s="256"/>
      <c r="AB158" s="256"/>
      <c r="AC158" s="256"/>
      <c r="AD158" s="256"/>
      <c r="AE158" s="256"/>
      <c r="AF158" s="256"/>
      <c r="AG158" s="256"/>
      <c r="AH158" s="255"/>
      <c r="AI158" s="255"/>
      <c r="AJ158" s="255"/>
      <c r="AK158" s="255"/>
      <c r="AL158" s="255"/>
      <c r="AM158" s="255"/>
      <c r="AN158" s="255"/>
      <c r="AO158" s="256"/>
      <c r="AP158" s="256"/>
      <c r="AQ158" s="256"/>
      <c r="AR158" s="256"/>
      <c r="AS158" s="256"/>
      <c r="AT158" s="256"/>
      <c r="AU158" s="256"/>
      <c r="AV158" s="255"/>
      <c r="AW158" s="255"/>
      <c r="AX158" s="255"/>
      <c r="AY158" s="255"/>
      <c r="AZ158" s="255"/>
      <c r="BA158" s="255"/>
      <c r="BB158" s="255"/>
      <c r="BC158" s="256"/>
      <c r="BD158" s="256"/>
      <c r="BE158" s="256"/>
      <c r="BF158" s="256"/>
      <c r="BG158" s="256"/>
      <c r="BH158" s="256"/>
      <c r="BI158" s="256"/>
      <c r="BJ158" s="255"/>
      <c r="BK158" s="255"/>
      <c r="BL158" s="255"/>
      <c r="BM158" s="255"/>
      <c r="BN158" s="255"/>
      <c r="BO158" s="255"/>
      <c r="BP158" s="255"/>
      <c r="BQ158" s="256"/>
      <c r="BR158" s="256"/>
      <c r="BS158" s="256"/>
      <c r="BT158" s="256"/>
      <c r="BU158" s="256"/>
      <c r="BV158" s="256"/>
      <c r="BW158" s="256"/>
      <c r="BX158" s="188">
        <f t="shared" ref="BX158:BX165" si="198">F158+T158+AH158+AV158+BJ158</f>
        <v>0</v>
      </c>
      <c r="BY158" s="188">
        <f t="shared" ref="BY158:BY165" si="199">G158+U158+AI158+AW158+BK158</f>
        <v>3.786</v>
      </c>
      <c r="BZ158" s="188">
        <f t="shared" ref="BZ158:BZ165" si="200">H158+V158+AJ158+AX158+BL158</f>
        <v>0</v>
      </c>
      <c r="CA158" s="188">
        <f t="shared" ref="CA158:CA165" si="201">I158+W158+AK158+AY158+BM158</f>
        <v>0</v>
      </c>
      <c r="CB158" s="188">
        <f t="shared" ref="CB158:CB165" si="202">J158+X158+AL158+AZ158+BN158</f>
        <v>0</v>
      </c>
      <c r="CC158" s="188">
        <f t="shared" ref="CC158:CC165" si="203">K158+Y158+AM158+BA158+BO158</f>
        <v>0</v>
      </c>
      <c r="CD158" s="188">
        <f t="shared" ref="CD158:CD165" si="204">L158+Z158+AN158+BB158+BP158</f>
        <v>0</v>
      </c>
      <c r="CE158" s="188">
        <f t="shared" ref="CE158:CE165" si="205">M158+AA158+AO158+BC158+BQ158</f>
        <v>0</v>
      </c>
      <c r="CF158" s="188">
        <f t="shared" ref="CF158:CF165" si="206">N158+AB158+AP158+BD158+BR158</f>
        <v>0</v>
      </c>
      <c r="CG158" s="188">
        <f t="shared" ref="CG158:CG165" si="207">O158+AC158+AQ158+BE158+BS158</f>
        <v>0</v>
      </c>
      <c r="CH158" s="188">
        <f t="shared" ref="CH158:CH165" si="208">P158+AD158+AR158+BF158+BT158</f>
        <v>0</v>
      </c>
      <c r="CI158" s="188">
        <f t="shared" ref="CI158:CI165" si="209">Q158+AE158+AS158+BG158+BU158</f>
        <v>0</v>
      </c>
      <c r="CJ158" s="188">
        <f t="shared" ref="CJ158:CJ165" si="210">R158+AF158+AT158+BH158+BV158</f>
        <v>0</v>
      </c>
      <c r="CK158" s="188">
        <f t="shared" ref="CK158:CK165" si="211">S158+AG158+AU158+BI158+BW158</f>
        <v>0</v>
      </c>
      <c r="CL158" s="256"/>
    </row>
    <row r="159" spans="1:90" ht="31.5" x14ac:dyDescent="0.25">
      <c r="A159" s="254" t="s">
        <v>777</v>
      </c>
      <c r="B159" s="169" t="s">
        <v>781</v>
      </c>
      <c r="C159" s="170" t="s">
        <v>782</v>
      </c>
      <c r="D159" s="255">
        <v>0.45</v>
      </c>
      <c r="E159" s="256"/>
      <c r="F159" s="255"/>
      <c r="G159" s="255">
        <v>0.45</v>
      </c>
      <c r="H159" s="255"/>
      <c r="I159" s="255"/>
      <c r="J159" s="255"/>
      <c r="K159" s="255"/>
      <c r="L159" s="255"/>
      <c r="M159" s="256"/>
      <c r="N159" s="256"/>
      <c r="O159" s="256"/>
      <c r="P159" s="256"/>
      <c r="Q159" s="256"/>
      <c r="R159" s="256"/>
      <c r="S159" s="256"/>
      <c r="T159" s="255"/>
      <c r="U159" s="255"/>
      <c r="V159" s="255"/>
      <c r="W159" s="255"/>
      <c r="X159" s="255"/>
      <c r="Y159" s="255"/>
      <c r="Z159" s="255"/>
      <c r="AA159" s="256"/>
      <c r="AB159" s="256"/>
      <c r="AC159" s="256"/>
      <c r="AD159" s="256"/>
      <c r="AE159" s="256"/>
      <c r="AF159" s="256"/>
      <c r="AG159" s="256"/>
      <c r="AH159" s="255"/>
      <c r="AI159" s="255"/>
      <c r="AJ159" s="255"/>
      <c r="AK159" s="255"/>
      <c r="AL159" s="255"/>
      <c r="AM159" s="255"/>
      <c r="AN159" s="255"/>
      <c r="AO159" s="256"/>
      <c r="AP159" s="256"/>
      <c r="AQ159" s="256"/>
      <c r="AR159" s="256"/>
      <c r="AS159" s="256"/>
      <c r="AT159" s="256"/>
      <c r="AU159" s="256"/>
      <c r="AV159" s="255"/>
      <c r="AW159" s="255"/>
      <c r="AX159" s="255"/>
      <c r="AY159" s="255"/>
      <c r="AZ159" s="255"/>
      <c r="BA159" s="255"/>
      <c r="BB159" s="255"/>
      <c r="BC159" s="256"/>
      <c r="BD159" s="256"/>
      <c r="BE159" s="256"/>
      <c r="BF159" s="256"/>
      <c r="BG159" s="256"/>
      <c r="BH159" s="256"/>
      <c r="BI159" s="256"/>
      <c r="BJ159" s="255"/>
      <c r="BK159" s="255"/>
      <c r="BL159" s="255"/>
      <c r="BM159" s="255"/>
      <c r="BN159" s="255"/>
      <c r="BO159" s="255"/>
      <c r="BP159" s="255"/>
      <c r="BQ159" s="256"/>
      <c r="BR159" s="256"/>
      <c r="BS159" s="256"/>
      <c r="BT159" s="256"/>
      <c r="BU159" s="256"/>
      <c r="BV159" s="256"/>
      <c r="BW159" s="256"/>
      <c r="BX159" s="188">
        <f t="shared" si="198"/>
        <v>0</v>
      </c>
      <c r="BY159" s="188">
        <f t="shared" si="199"/>
        <v>0.45</v>
      </c>
      <c r="BZ159" s="188">
        <f t="shared" si="200"/>
        <v>0</v>
      </c>
      <c r="CA159" s="188">
        <f t="shared" si="201"/>
        <v>0</v>
      </c>
      <c r="CB159" s="188">
        <f t="shared" si="202"/>
        <v>0</v>
      </c>
      <c r="CC159" s="188">
        <f t="shared" si="203"/>
        <v>0</v>
      </c>
      <c r="CD159" s="188">
        <f t="shared" si="204"/>
        <v>0</v>
      </c>
      <c r="CE159" s="188">
        <f t="shared" si="205"/>
        <v>0</v>
      </c>
      <c r="CF159" s="188">
        <f t="shared" si="206"/>
        <v>0</v>
      </c>
      <c r="CG159" s="188">
        <f t="shared" si="207"/>
        <v>0</v>
      </c>
      <c r="CH159" s="188">
        <f t="shared" si="208"/>
        <v>0</v>
      </c>
      <c r="CI159" s="188">
        <f t="shared" si="209"/>
        <v>0</v>
      </c>
      <c r="CJ159" s="188">
        <f t="shared" si="210"/>
        <v>0</v>
      </c>
      <c r="CK159" s="188">
        <f t="shared" si="211"/>
        <v>0</v>
      </c>
      <c r="CL159" s="256"/>
    </row>
    <row r="160" spans="1:90" x14ac:dyDescent="0.25">
      <c r="A160" s="254" t="s">
        <v>777</v>
      </c>
      <c r="B160" s="169" t="s">
        <v>783</v>
      </c>
      <c r="C160" s="170" t="s">
        <v>784</v>
      </c>
      <c r="D160" s="255">
        <v>0.76400000000000001</v>
      </c>
      <c r="E160" s="256"/>
      <c r="F160" s="255"/>
      <c r="G160" s="255">
        <v>0.76400000000000001</v>
      </c>
      <c r="H160" s="255"/>
      <c r="I160" s="255"/>
      <c r="J160" s="255"/>
      <c r="K160" s="255"/>
      <c r="L160" s="255"/>
      <c r="M160" s="256"/>
      <c r="N160" s="256"/>
      <c r="O160" s="256"/>
      <c r="P160" s="256"/>
      <c r="Q160" s="256"/>
      <c r="R160" s="256"/>
      <c r="S160" s="256"/>
      <c r="T160" s="255"/>
      <c r="U160" s="255"/>
      <c r="V160" s="255"/>
      <c r="W160" s="255"/>
      <c r="X160" s="255"/>
      <c r="Y160" s="255"/>
      <c r="Z160" s="255"/>
      <c r="AA160" s="256"/>
      <c r="AB160" s="256"/>
      <c r="AC160" s="256"/>
      <c r="AD160" s="256"/>
      <c r="AE160" s="256"/>
      <c r="AF160" s="256"/>
      <c r="AG160" s="256"/>
      <c r="AH160" s="255"/>
      <c r="AI160" s="255"/>
      <c r="AJ160" s="255"/>
      <c r="AK160" s="255"/>
      <c r="AL160" s="255"/>
      <c r="AM160" s="255"/>
      <c r="AN160" s="255"/>
      <c r="AO160" s="256"/>
      <c r="AP160" s="256"/>
      <c r="AQ160" s="256"/>
      <c r="AR160" s="256"/>
      <c r="AS160" s="256"/>
      <c r="AT160" s="256"/>
      <c r="AU160" s="256"/>
      <c r="AV160" s="255"/>
      <c r="AW160" s="255"/>
      <c r="AX160" s="255"/>
      <c r="AY160" s="255"/>
      <c r="AZ160" s="255"/>
      <c r="BA160" s="255"/>
      <c r="BB160" s="255"/>
      <c r="BC160" s="256"/>
      <c r="BD160" s="256"/>
      <c r="BE160" s="256"/>
      <c r="BF160" s="256"/>
      <c r="BG160" s="256"/>
      <c r="BH160" s="256"/>
      <c r="BI160" s="256"/>
      <c r="BJ160" s="255"/>
      <c r="BK160" s="255"/>
      <c r="BL160" s="255"/>
      <c r="BM160" s="255"/>
      <c r="BN160" s="255"/>
      <c r="BO160" s="255"/>
      <c r="BP160" s="255"/>
      <c r="BQ160" s="256"/>
      <c r="BR160" s="256"/>
      <c r="BS160" s="256"/>
      <c r="BT160" s="256"/>
      <c r="BU160" s="256"/>
      <c r="BV160" s="256"/>
      <c r="BW160" s="256"/>
      <c r="BX160" s="188">
        <f t="shared" si="198"/>
        <v>0</v>
      </c>
      <c r="BY160" s="188">
        <f t="shared" si="199"/>
        <v>0.76400000000000001</v>
      </c>
      <c r="BZ160" s="188">
        <f t="shared" si="200"/>
        <v>0</v>
      </c>
      <c r="CA160" s="188">
        <f t="shared" si="201"/>
        <v>0</v>
      </c>
      <c r="CB160" s="188">
        <f t="shared" si="202"/>
        <v>0</v>
      </c>
      <c r="CC160" s="188">
        <f t="shared" si="203"/>
        <v>0</v>
      </c>
      <c r="CD160" s="188">
        <f t="shared" si="204"/>
        <v>0</v>
      </c>
      <c r="CE160" s="188">
        <f t="shared" si="205"/>
        <v>0</v>
      </c>
      <c r="CF160" s="188">
        <f t="shared" si="206"/>
        <v>0</v>
      </c>
      <c r="CG160" s="188">
        <f t="shared" si="207"/>
        <v>0</v>
      </c>
      <c r="CH160" s="188">
        <f t="shared" si="208"/>
        <v>0</v>
      </c>
      <c r="CI160" s="188">
        <f t="shared" si="209"/>
        <v>0</v>
      </c>
      <c r="CJ160" s="188">
        <f t="shared" si="210"/>
        <v>0</v>
      </c>
      <c r="CK160" s="188">
        <f t="shared" si="211"/>
        <v>0</v>
      </c>
      <c r="CL160" s="256"/>
    </row>
    <row r="161" spans="1:90" x14ac:dyDescent="0.25">
      <c r="A161" s="254" t="s">
        <v>777</v>
      </c>
      <c r="B161" s="169" t="s">
        <v>785</v>
      </c>
      <c r="C161" s="170" t="s">
        <v>786</v>
      </c>
      <c r="D161" s="255">
        <v>0.90100000000000002</v>
      </c>
      <c r="E161" s="256"/>
      <c r="F161" s="255"/>
      <c r="G161" s="255">
        <v>0.90100000000000002</v>
      </c>
      <c r="H161" s="255"/>
      <c r="I161" s="255"/>
      <c r="J161" s="255"/>
      <c r="K161" s="255"/>
      <c r="L161" s="255"/>
      <c r="M161" s="256"/>
      <c r="N161" s="256"/>
      <c r="O161" s="256"/>
      <c r="P161" s="256"/>
      <c r="Q161" s="256"/>
      <c r="R161" s="256"/>
      <c r="S161" s="256"/>
      <c r="T161" s="255"/>
      <c r="U161" s="255"/>
      <c r="V161" s="255"/>
      <c r="W161" s="255"/>
      <c r="X161" s="255"/>
      <c r="Y161" s="255"/>
      <c r="Z161" s="255"/>
      <c r="AA161" s="256"/>
      <c r="AB161" s="256"/>
      <c r="AC161" s="256"/>
      <c r="AD161" s="256"/>
      <c r="AE161" s="256"/>
      <c r="AF161" s="256"/>
      <c r="AG161" s="256"/>
      <c r="AH161" s="255"/>
      <c r="AI161" s="255"/>
      <c r="AJ161" s="255"/>
      <c r="AK161" s="255"/>
      <c r="AL161" s="255"/>
      <c r="AM161" s="255"/>
      <c r="AN161" s="255"/>
      <c r="AO161" s="256"/>
      <c r="AP161" s="256"/>
      <c r="AQ161" s="256"/>
      <c r="AR161" s="256"/>
      <c r="AS161" s="256"/>
      <c r="AT161" s="256"/>
      <c r="AU161" s="256"/>
      <c r="AV161" s="255"/>
      <c r="AW161" s="255"/>
      <c r="AX161" s="255"/>
      <c r="AY161" s="255"/>
      <c r="AZ161" s="255"/>
      <c r="BA161" s="255"/>
      <c r="BB161" s="255"/>
      <c r="BC161" s="256"/>
      <c r="BD161" s="256"/>
      <c r="BE161" s="256"/>
      <c r="BF161" s="256"/>
      <c r="BG161" s="256"/>
      <c r="BH161" s="256"/>
      <c r="BI161" s="256"/>
      <c r="BJ161" s="255"/>
      <c r="BK161" s="255"/>
      <c r="BL161" s="255"/>
      <c r="BM161" s="255"/>
      <c r="BN161" s="255"/>
      <c r="BO161" s="255"/>
      <c r="BP161" s="255"/>
      <c r="BQ161" s="256"/>
      <c r="BR161" s="256"/>
      <c r="BS161" s="256"/>
      <c r="BT161" s="256"/>
      <c r="BU161" s="256"/>
      <c r="BV161" s="256"/>
      <c r="BW161" s="256"/>
      <c r="BX161" s="188">
        <f t="shared" si="198"/>
        <v>0</v>
      </c>
      <c r="BY161" s="188">
        <f t="shared" si="199"/>
        <v>0.90100000000000002</v>
      </c>
      <c r="BZ161" s="188">
        <f t="shared" si="200"/>
        <v>0</v>
      </c>
      <c r="CA161" s="188">
        <f t="shared" si="201"/>
        <v>0</v>
      </c>
      <c r="CB161" s="188">
        <f t="shared" si="202"/>
        <v>0</v>
      </c>
      <c r="CC161" s="188">
        <f t="shared" si="203"/>
        <v>0</v>
      </c>
      <c r="CD161" s="188">
        <f t="shared" si="204"/>
        <v>0</v>
      </c>
      <c r="CE161" s="188">
        <f t="shared" si="205"/>
        <v>0</v>
      </c>
      <c r="CF161" s="188">
        <f t="shared" si="206"/>
        <v>0</v>
      </c>
      <c r="CG161" s="188">
        <f t="shared" si="207"/>
        <v>0</v>
      </c>
      <c r="CH161" s="188">
        <f t="shared" si="208"/>
        <v>0</v>
      </c>
      <c r="CI161" s="188">
        <f t="shared" si="209"/>
        <v>0</v>
      </c>
      <c r="CJ161" s="188">
        <f t="shared" si="210"/>
        <v>0</v>
      </c>
      <c r="CK161" s="188">
        <f t="shared" si="211"/>
        <v>0</v>
      </c>
      <c r="CL161" s="256"/>
    </row>
    <row r="162" spans="1:90" ht="31.5" x14ac:dyDescent="0.25">
      <c r="A162" s="254" t="s">
        <v>777</v>
      </c>
      <c r="B162" s="169" t="s">
        <v>787</v>
      </c>
      <c r="C162" s="170" t="s">
        <v>788</v>
      </c>
      <c r="D162" s="255">
        <v>0.879</v>
      </c>
      <c r="E162" s="256"/>
      <c r="F162" s="255"/>
      <c r="G162" s="255">
        <v>0.879</v>
      </c>
      <c r="H162" s="255"/>
      <c r="I162" s="255"/>
      <c r="J162" s="255"/>
      <c r="K162" s="255"/>
      <c r="L162" s="255"/>
      <c r="M162" s="256"/>
      <c r="N162" s="256"/>
      <c r="O162" s="256"/>
      <c r="P162" s="256"/>
      <c r="Q162" s="256"/>
      <c r="R162" s="256"/>
      <c r="S162" s="256"/>
      <c r="T162" s="255"/>
      <c r="U162" s="255"/>
      <c r="V162" s="255"/>
      <c r="W162" s="255"/>
      <c r="X162" s="255"/>
      <c r="Y162" s="255"/>
      <c r="Z162" s="255"/>
      <c r="AA162" s="256"/>
      <c r="AB162" s="256"/>
      <c r="AC162" s="256"/>
      <c r="AD162" s="256"/>
      <c r="AE162" s="256"/>
      <c r="AF162" s="256"/>
      <c r="AG162" s="256"/>
      <c r="AH162" s="255"/>
      <c r="AI162" s="255"/>
      <c r="AJ162" s="255"/>
      <c r="AK162" s="255"/>
      <c r="AL162" s="255"/>
      <c r="AM162" s="255"/>
      <c r="AN162" s="255"/>
      <c r="AO162" s="256"/>
      <c r="AP162" s="256"/>
      <c r="AQ162" s="256"/>
      <c r="AR162" s="256"/>
      <c r="AS162" s="256"/>
      <c r="AT162" s="256"/>
      <c r="AU162" s="256"/>
      <c r="AV162" s="255"/>
      <c r="AW162" s="255"/>
      <c r="AX162" s="255"/>
      <c r="AY162" s="255"/>
      <c r="AZ162" s="255"/>
      <c r="BA162" s="255"/>
      <c r="BB162" s="255"/>
      <c r="BC162" s="256"/>
      <c r="BD162" s="256"/>
      <c r="BE162" s="256"/>
      <c r="BF162" s="256"/>
      <c r="BG162" s="256"/>
      <c r="BH162" s="256"/>
      <c r="BI162" s="256"/>
      <c r="BJ162" s="255"/>
      <c r="BK162" s="255"/>
      <c r="BL162" s="255"/>
      <c r="BM162" s="255"/>
      <c r="BN162" s="255"/>
      <c r="BO162" s="255"/>
      <c r="BP162" s="255"/>
      <c r="BQ162" s="256"/>
      <c r="BR162" s="256"/>
      <c r="BS162" s="256"/>
      <c r="BT162" s="256"/>
      <c r="BU162" s="256"/>
      <c r="BV162" s="256"/>
      <c r="BW162" s="256"/>
      <c r="BX162" s="188">
        <f t="shared" si="198"/>
        <v>0</v>
      </c>
      <c r="BY162" s="188">
        <f t="shared" si="199"/>
        <v>0.879</v>
      </c>
      <c r="BZ162" s="188">
        <f t="shared" si="200"/>
        <v>0</v>
      </c>
      <c r="CA162" s="188">
        <f t="shared" si="201"/>
        <v>0</v>
      </c>
      <c r="CB162" s="188">
        <f t="shared" si="202"/>
        <v>0</v>
      </c>
      <c r="CC162" s="188">
        <f t="shared" si="203"/>
        <v>0</v>
      </c>
      <c r="CD162" s="188">
        <f t="shared" si="204"/>
        <v>0</v>
      </c>
      <c r="CE162" s="188">
        <f t="shared" si="205"/>
        <v>0</v>
      </c>
      <c r="CF162" s="188">
        <f t="shared" si="206"/>
        <v>0</v>
      </c>
      <c r="CG162" s="188">
        <f t="shared" si="207"/>
        <v>0</v>
      </c>
      <c r="CH162" s="188">
        <f t="shared" si="208"/>
        <v>0</v>
      </c>
      <c r="CI162" s="188">
        <f t="shared" si="209"/>
        <v>0</v>
      </c>
      <c r="CJ162" s="188">
        <f t="shared" si="210"/>
        <v>0</v>
      </c>
      <c r="CK162" s="188">
        <f t="shared" si="211"/>
        <v>0</v>
      </c>
      <c r="CL162" s="256"/>
    </row>
    <row r="163" spans="1:90" x14ac:dyDescent="0.25">
      <c r="A163" s="254" t="s">
        <v>777</v>
      </c>
      <c r="B163" s="169" t="s">
        <v>822</v>
      </c>
      <c r="C163" s="170" t="s">
        <v>823</v>
      </c>
      <c r="D163" s="255">
        <v>8.7309999999999999</v>
      </c>
      <c r="E163" s="256"/>
      <c r="F163" s="255"/>
      <c r="G163" s="255"/>
      <c r="H163" s="255"/>
      <c r="I163" s="255"/>
      <c r="J163" s="255"/>
      <c r="K163" s="255"/>
      <c r="L163" s="255"/>
      <c r="M163" s="256"/>
      <c r="N163" s="256"/>
      <c r="O163" s="256"/>
      <c r="P163" s="256"/>
      <c r="Q163" s="256"/>
      <c r="R163" s="256"/>
      <c r="S163" s="256"/>
      <c r="T163" s="255"/>
      <c r="U163" s="255">
        <v>8.7309999999999999</v>
      </c>
      <c r="V163" s="255"/>
      <c r="W163" s="255"/>
      <c r="X163" s="255"/>
      <c r="Y163" s="255"/>
      <c r="Z163" s="255"/>
      <c r="AA163" s="256"/>
      <c r="AB163" s="256"/>
      <c r="AC163" s="256"/>
      <c r="AD163" s="256"/>
      <c r="AE163" s="256"/>
      <c r="AF163" s="256"/>
      <c r="AG163" s="256"/>
      <c r="AH163" s="255"/>
      <c r="AI163" s="255"/>
      <c r="AJ163" s="255"/>
      <c r="AK163" s="255"/>
      <c r="AL163" s="255"/>
      <c r="AM163" s="255"/>
      <c r="AN163" s="255"/>
      <c r="AO163" s="256"/>
      <c r="AP163" s="256"/>
      <c r="AQ163" s="256"/>
      <c r="AR163" s="256"/>
      <c r="AS163" s="256"/>
      <c r="AT163" s="256"/>
      <c r="AU163" s="256"/>
      <c r="AV163" s="255"/>
      <c r="AW163" s="255"/>
      <c r="AX163" s="255"/>
      <c r="AY163" s="255"/>
      <c r="AZ163" s="255"/>
      <c r="BA163" s="255"/>
      <c r="BB163" s="255"/>
      <c r="BC163" s="256"/>
      <c r="BD163" s="256"/>
      <c r="BE163" s="256"/>
      <c r="BF163" s="256"/>
      <c r="BG163" s="256"/>
      <c r="BH163" s="256"/>
      <c r="BI163" s="256"/>
      <c r="BJ163" s="255"/>
      <c r="BK163" s="255"/>
      <c r="BL163" s="255"/>
      <c r="BM163" s="255"/>
      <c r="BN163" s="255"/>
      <c r="BO163" s="255"/>
      <c r="BP163" s="255"/>
      <c r="BQ163" s="256"/>
      <c r="BR163" s="256"/>
      <c r="BS163" s="256"/>
      <c r="BT163" s="256"/>
      <c r="BU163" s="256"/>
      <c r="BV163" s="256"/>
      <c r="BW163" s="256"/>
      <c r="BX163" s="188">
        <f t="shared" si="198"/>
        <v>0</v>
      </c>
      <c r="BY163" s="188">
        <f t="shared" si="199"/>
        <v>8.7309999999999999</v>
      </c>
      <c r="BZ163" s="188">
        <f t="shared" si="200"/>
        <v>0</v>
      </c>
      <c r="CA163" s="188">
        <f t="shared" si="201"/>
        <v>0</v>
      </c>
      <c r="CB163" s="188">
        <f t="shared" si="202"/>
        <v>0</v>
      </c>
      <c r="CC163" s="188">
        <f t="shared" si="203"/>
        <v>0</v>
      </c>
      <c r="CD163" s="188">
        <f t="shared" si="204"/>
        <v>0</v>
      </c>
      <c r="CE163" s="188">
        <f t="shared" si="205"/>
        <v>0</v>
      </c>
      <c r="CF163" s="188">
        <f t="shared" si="206"/>
        <v>0</v>
      </c>
      <c r="CG163" s="188">
        <f t="shared" si="207"/>
        <v>0</v>
      </c>
      <c r="CH163" s="188">
        <f t="shared" si="208"/>
        <v>0</v>
      </c>
      <c r="CI163" s="188">
        <f t="shared" si="209"/>
        <v>0</v>
      </c>
      <c r="CJ163" s="188">
        <f t="shared" si="210"/>
        <v>0</v>
      </c>
      <c r="CK163" s="188">
        <f t="shared" si="211"/>
        <v>0</v>
      </c>
      <c r="CL163" s="256"/>
    </row>
    <row r="164" spans="1:90" x14ac:dyDescent="0.25">
      <c r="A164" s="254" t="s">
        <v>777</v>
      </c>
      <c r="B164" s="169" t="s">
        <v>779</v>
      </c>
      <c r="C164" s="170" t="s">
        <v>883</v>
      </c>
      <c r="D164" s="255">
        <v>4.0949999999999998</v>
      </c>
      <c r="E164" s="256"/>
      <c r="F164" s="255"/>
      <c r="G164" s="255"/>
      <c r="H164" s="255"/>
      <c r="I164" s="255"/>
      <c r="J164" s="255"/>
      <c r="K164" s="255"/>
      <c r="L164" s="255"/>
      <c r="M164" s="256"/>
      <c r="N164" s="256"/>
      <c r="O164" s="256"/>
      <c r="P164" s="256"/>
      <c r="Q164" s="256"/>
      <c r="R164" s="256"/>
      <c r="S164" s="256"/>
      <c r="T164" s="255"/>
      <c r="U164" s="255"/>
      <c r="V164" s="255"/>
      <c r="W164" s="255"/>
      <c r="X164" s="255"/>
      <c r="Y164" s="255"/>
      <c r="Z164" s="255"/>
      <c r="AA164" s="256"/>
      <c r="AB164" s="256"/>
      <c r="AC164" s="256"/>
      <c r="AD164" s="256"/>
      <c r="AE164" s="256"/>
      <c r="AF164" s="256"/>
      <c r="AG164" s="256"/>
      <c r="AH164" s="255"/>
      <c r="AI164" s="255">
        <v>4.0949999999999998</v>
      </c>
      <c r="AJ164" s="255"/>
      <c r="AK164" s="255"/>
      <c r="AL164" s="255"/>
      <c r="AM164" s="255"/>
      <c r="AN164" s="255"/>
      <c r="AO164" s="256"/>
      <c r="AP164" s="256"/>
      <c r="AQ164" s="256"/>
      <c r="AR164" s="256"/>
      <c r="AS164" s="256"/>
      <c r="AT164" s="256"/>
      <c r="AU164" s="256"/>
      <c r="AV164" s="255"/>
      <c r="AW164" s="255"/>
      <c r="AX164" s="255"/>
      <c r="AY164" s="255"/>
      <c r="AZ164" s="255"/>
      <c r="BA164" s="255"/>
      <c r="BB164" s="255"/>
      <c r="BC164" s="256"/>
      <c r="BD164" s="256"/>
      <c r="BE164" s="256"/>
      <c r="BF164" s="256"/>
      <c r="BG164" s="256"/>
      <c r="BH164" s="256"/>
      <c r="BI164" s="256"/>
      <c r="BJ164" s="255"/>
      <c r="BK164" s="255"/>
      <c r="BL164" s="255"/>
      <c r="BM164" s="255"/>
      <c r="BN164" s="255"/>
      <c r="BO164" s="255"/>
      <c r="BP164" s="255"/>
      <c r="BQ164" s="256"/>
      <c r="BR164" s="256"/>
      <c r="BS164" s="256"/>
      <c r="BT164" s="256"/>
      <c r="BU164" s="256"/>
      <c r="BV164" s="256"/>
      <c r="BW164" s="256"/>
      <c r="BX164" s="188">
        <f t="shared" si="198"/>
        <v>0</v>
      </c>
      <c r="BY164" s="188">
        <f t="shared" si="199"/>
        <v>4.0949999999999998</v>
      </c>
      <c r="BZ164" s="188">
        <f t="shared" si="200"/>
        <v>0</v>
      </c>
      <c r="CA164" s="188">
        <f t="shared" si="201"/>
        <v>0</v>
      </c>
      <c r="CB164" s="188">
        <f t="shared" si="202"/>
        <v>0</v>
      </c>
      <c r="CC164" s="188">
        <f t="shared" si="203"/>
        <v>0</v>
      </c>
      <c r="CD164" s="188">
        <f t="shared" si="204"/>
        <v>0</v>
      </c>
      <c r="CE164" s="188">
        <f t="shared" si="205"/>
        <v>0</v>
      </c>
      <c r="CF164" s="188">
        <f t="shared" si="206"/>
        <v>0</v>
      </c>
      <c r="CG164" s="188">
        <f t="shared" si="207"/>
        <v>0</v>
      </c>
      <c r="CH164" s="188">
        <f t="shared" si="208"/>
        <v>0</v>
      </c>
      <c r="CI164" s="188">
        <f t="shared" si="209"/>
        <v>0</v>
      </c>
      <c r="CJ164" s="188">
        <f t="shared" si="210"/>
        <v>0</v>
      </c>
      <c r="CK164" s="188">
        <f t="shared" si="211"/>
        <v>0</v>
      </c>
      <c r="CL164" s="256"/>
    </row>
    <row r="165" spans="1:90" x14ac:dyDescent="0.25">
      <c r="A165" s="254" t="s">
        <v>777</v>
      </c>
      <c r="B165" s="169" t="s">
        <v>779</v>
      </c>
      <c r="C165" s="170" t="s">
        <v>898</v>
      </c>
      <c r="D165" s="255">
        <v>4.258</v>
      </c>
      <c r="E165" s="256"/>
      <c r="F165" s="255"/>
      <c r="G165" s="255"/>
      <c r="H165" s="255"/>
      <c r="I165" s="255"/>
      <c r="J165" s="255"/>
      <c r="K165" s="255"/>
      <c r="L165" s="255"/>
      <c r="M165" s="256"/>
      <c r="N165" s="256"/>
      <c r="O165" s="256"/>
      <c r="P165" s="256"/>
      <c r="Q165" s="256"/>
      <c r="R165" s="256"/>
      <c r="S165" s="256"/>
      <c r="T165" s="255"/>
      <c r="U165" s="255"/>
      <c r="V165" s="255"/>
      <c r="W165" s="255"/>
      <c r="X165" s="255"/>
      <c r="Y165" s="255"/>
      <c r="Z165" s="255"/>
      <c r="AA165" s="256"/>
      <c r="AB165" s="256"/>
      <c r="AC165" s="256"/>
      <c r="AD165" s="256"/>
      <c r="AE165" s="256"/>
      <c r="AF165" s="256"/>
      <c r="AG165" s="256"/>
      <c r="AH165" s="255"/>
      <c r="AI165" s="255"/>
      <c r="AJ165" s="255"/>
      <c r="AK165" s="255"/>
      <c r="AL165" s="255"/>
      <c r="AM165" s="255"/>
      <c r="AN165" s="255"/>
      <c r="AO165" s="256"/>
      <c r="AP165" s="256"/>
      <c r="AQ165" s="256"/>
      <c r="AR165" s="256"/>
      <c r="AS165" s="256"/>
      <c r="AT165" s="256"/>
      <c r="AU165" s="256"/>
      <c r="AV165" s="255"/>
      <c r="AW165" s="255">
        <v>4.258</v>
      </c>
      <c r="AX165" s="255"/>
      <c r="AY165" s="255"/>
      <c r="AZ165" s="255"/>
      <c r="BA165" s="255"/>
      <c r="BB165" s="255"/>
      <c r="BC165" s="256"/>
      <c r="BD165" s="256"/>
      <c r="BE165" s="256"/>
      <c r="BF165" s="256"/>
      <c r="BG165" s="256"/>
      <c r="BH165" s="256"/>
      <c r="BI165" s="256"/>
      <c r="BJ165" s="255"/>
      <c r="BK165" s="255"/>
      <c r="BL165" s="255"/>
      <c r="BM165" s="255"/>
      <c r="BN165" s="255"/>
      <c r="BO165" s="255"/>
      <c r="BP165" s="255"/>
      <c r="BQ165" s="256"/>
      <c r="BR165" s="256"/>
      <c r="BS165" s="256"/>
      <c r="BT165" s="256"/>
      <c r="BU165" s="256"/>
      <c r="BV165" s="256"/>
      <c r="BW165" s="256"/>
      <c r="BX165" s="188">
        <f t="shared" si="198"/>
        <v>0</v>
      </c>
      <c r="BY165" s="188">
        <f t="shared" si="199"/>
        <v>4.258</v>
      </c>
      <c r="BZ165" s="188">
        <f t="shared" si="200"/>
        <v>0</v>
      </c>
      <c r="CA165" s="188">
        <f t="shared" si="201"/>
        <v>0</v>
      </c>
      <c r="CB165" s="188">
        <f t="shared" si="202"/>
        <v>0</v>
      </c>
      <c r="CC165" s="188">
        <f t="shared" si="203"/>
        <v>0</v>
      </c>
      <c r="CD165" s="188">
        <f t="shared" si="204"/>
        <v>0</v>
      </c>
      <c r="CE165" s="188">
        <f t="shared" si="205"/>
        <v>0</v>
      </c>
      <c r="CF165" s="188">
        <f t="shared" si="206"/>
        <v>0</v>
      </c>
      <c r="CG165" s="188">
        <f t="shared" si="207"/>
        <v>0</v>
      </c>
      <c r="CH165" s="188">
        <f t="shared" si="208"/>
        <v>0</v>
      </c>
      <c r="CI165" s="188">
        <f t="shared" si="209"/>
        <v>0</v>
      </c>
      <c r="CJ165" s="188">
        <f t="shared" si="210"/>
        <v>0</v>
      </c>
      <c r="CK165" s="188">
        <f t="shared" si="211"/>
        <v>0</v>
      </c>
      <c r="CL165" s="256"/>
    </row>
    <row r="166" spans="1:90" x14ac:dyDescent="0.25">
      <c r="A166" s="254" t="s">
        <v>777</v>
      </c>
      <c r="B166" s="169" t="s">
        <v>932</v>
      </c>
      <c r="C166" s="170" t="s">
        <v>933</v>
      </c>
      <c r="D166" s="255">
        <v>7.3810000000000002</v>
      </c>
      <c r="E166" s="256"/>
      <c r="F166" s="255"/>
      <c r="G166" s="255"/>
      <c r="H166" s="255"/>
      <c r="I166" s="255"/>
      <c r="J166" s="255"/>
      <c r="K166" s="255"/>
      <c r="L166" s="255"/>
      <c r="M166" s="256"/>
      <c r="N166" s="256"/>
      <c r="O166" s="256"/>
      <c r="P166" s="256"/>
      <c r="Q166" s="256"/>
      <c r="R166" s="256"/>
      <c r="S166" s="256"/>
      <c r="T166" s="255"/>
      <c r="U166" s="255"/>
      <c r="V166" s="255"/>
      <c r="W166" s="255"/>
      <c r="X166" s="255"/>
      <c r="Y166" s="255"/>
      <c r="Z166" s="255"/>
      <c r="AA166" s="256"/>
      <c r="AB166" s="256"/>
      <c r="AC166" s="256"/>
      <c r="AD166" s="256"/>
      <c r="AE166" s="256"/>
      <c r="AF166" s="256"/>
      <c r="AG166" s="256"/>
      <c r="AH166" s="255"/>
      <c r="AI166" s="255"/>
      <c r="AJ166" s="255"/>
      <c r="AK166" s="255"/>
      <c r="AL166" s="255"/>
      <c r="AM166" s="255"/>
      <c r="AN166" s="255"/>
      <c r="AO166" s="256"/>
      <c r="AP166" s="256"/>
      <c r="AQ166" s="256"/>
      <c r="AR166" s="256"/>
      <c r="AS166" s="256"/>
      <c r="AT166" s="256"/>
      <c r="AU166" s="256"/>
      <c r="AV166" s="255"/>
      <c r="AW166" s="255"/>
      <c r="AX166" s="255"/>
      <c r="AY166" s="255"/>
      <c r="AZ166" s="255"/>
      <c r="BA166" s="255"/>
      <c r="BB166" s="255"/>
      <c r="BC166" s="256"/>
      <c r="BD166" s="256"/>
      <c r="BE166" s="256"/>
      <c r="BF166" s="256"/>
      <c r="BG166" s="256"/>
      <c r="BH166" s="256"/>
      <c r="BI166" s="256"/>
      <c r="BJ166" s="255"/>
      <c r="BK166" s="255">
        <v>7.3810000000000002</v>
      </c>
      <c r="BL166" s="255"/>
      <c r="BM166" s="255"/>
      <c r="BN166" s="255"/>
      <c r="BO166" s="255"/>
      <c r="BP166" s="255"/>
      <c r="BQ166" s="256"/>
      <c r="BR166" s="256"/>
      <c r="BS166" s="256"/>
      <c r="BT166" s="256"/>
      <c r="BU166" s="256"/>
      <c r="BV166" s="256"/>
      <c r="BW166" s="256"/>
      <c r="BX166" s="188">
        <f>F166+T166+AH166+AV166+BJ166</f>
        <v>0</v>
      </c>
      <c r="BY166" s="188">
        <f t="shared" ref="BY166:CK166" si="212">G166+U166+AI166+AW166+BK166</f>
        <v>7.3810000000000002</v>
      </c>
      <c r="BZ166" s="188">
        <f t="shared" si="212"/>
        <v>0</v>
      </c>
      <c r="CA166" s="188">
        <f t="shared" si="212"/>
        <v>0</v>
      </c>
      <c r="CB166" s="188">
        <f t="shared" si="212"/>
        <v>0</v>
      </c>
      <c r="CC166" s="188">
        <f t="shared" si="212"/>
        <v>0</v>
      </c>
      <c r="CD166" s="188">
        <f t="shared" si="212"/>
        <v>0</v>
      </c>
      <c r="CE166" s="188">
        <f t="shared" si="212"/>
        <v>0</v>
      </c>
      <c r="CF166" s="188">
        <f t="shared" si="212"/>
        <v>0</v>
      </c>
      <c r="CG166" s="188">
        <f t="shared" si="212"/>
        <v>0</v>
      </c>
      <c r="CH166" s="188">
        <f t="shared" si="212"/>
        <v>0</v>
      </c>
      <c r="CI166" s="188">
        <f t="shared" si="212"/>
        <v>0</v>
      </c>
      <c r="CJ166" s="188">
        <f t="shared" si="212"/>
        <v>0</v>
      </c>
      <c r="CK166" s="188">
        <f t="shared" si="212"/>
        <v>0</v>
      </c>
      <c r="CL166" s="256"/>
    </row>
  </sheetData>
  <mergeCells count="48">
    <mergeCell ref="BR17:BW17"/>
    <mergeCell ref="CL14:CL18"/>
    <mergeCell ref="T15:AG15"/>
    <mergeCell ref="AH15:AU15"/>
    <mergeCell ref="AV15:BI15"/>
    <mergeCell ref="BX15:CK15"/>
    <mergeCell ref="AV16:BB16"/>
    <mergeCell ref="BC16:BI16"/>
    <mergeCell ref="BX16:CD16"/>
    <mergeCell ref="CE16:CK16"/>
    <mergeCell ref="T16:Z16"/>
    <mergeCell ref="AA16:AG16"/>
    <mergeCell ref="AH16:AN16"/>
    <mergeCell ref="AO16:AU16"/>
    <mergeCell ref="U17:Z17"/>
    <mergeCell ref="BY17:CD17"/>
    <mergeCell ref="CF17:CK17"/>
    <mergeCell ref="A14:A18"/>
    <mergeCell ref="B14:B18"/>
    <mergeCell ref="C14:C18"/>
    <mergeCell ref="D14:E16"/>
    <mergeCell ref="F16:L16"/>
    <mergeCell ref="F15:S15"/>
    <mergeCell ref="F14:CK14"/>
    <mergeCell ref="AB17:AG17"/>
    <mergeCell ref="AI17:AN17"/>
    <mergeCell ref="AP17:AU17"/>
    <mergeCell ref="AW17:BB17"/>
    <mergeCell ref="BD17:BI17"/>
    <mergeCell ref="BJ15:BW15"/>
    <mergeCell ref="BJ16:BP16"/>
    <mergeCell ref="BQ16:BW16"/>
    <mergeCell ref="BK17:BP17"/>
    <mergeCell ref="M16:S16"/>
    <mergeCell ref="D17:D18"/>
    <mergeCell ref="E17:E18"/>
    <mergeCell ref="G17:L17"/>
    <mergeCell ref="N17:S17"/>
    <mergeCell ref="A9:AG9"/>
    <mergeCell ref="A10:AG10"/>
    <mergeCell ref="A11:AG11"/>
    <mergeCell ref="A12:AG12"/>
    <mergeCell ref="A13:CJ13"/>
    <mergeCell ref="A4:AG4"/>
    <mergeCell ref="A5:AG5"/>
    <mergeCell ref="A6:AG6"/>
    <mergeCell ref="A7:AG7"/>
    <mergeCell ref="A8:AG8"/>
  </mergeCells>
  <phoneticPr fontId="50" type="noConversion"/>
  <pageMargins left="0.78740157480314965" right="0.39370078740157483" top="0.39370078740157483" bottom="0.39370078740157483" header="0.27559055118110237" footer="0.27559055118110237"/>
  <pageSetup paperSize="8" scale="62" fitToWidth="4" fitToHeight="0" orientation="portrait" r:id="rId1"/>
  <headerFooter alignWithMargins="0">
    <oddFooter>&amp;R&amp;P</oddFooter>
  </headerFooter>
  <colBreaks count="3" manualBreakCount="3">
    <brk id="5" max="1048575" man="1"/>
    <brk id="47" max="1048575" man="1"/>
    <brk id="75" max="19"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3C63F-BF9C-4C84-9BE9-06A1E93F3686}">
  <dimension ref="A1:BO34"/>
  <sheetViews>
    <sheetView zoomScale="70" zoomScaleNormal="70" workbookViewId="0">
      <selection activeCell="A11" sqref="A11"/>
    </sheetView>
  </sheetViews>
  <sheetFormatPr defaultRowHeight="15.75" x14ac:dyDescent="0.25"/>
  <cols>
    <col min="1" max="1" width="13.28515625" style="31" customWidth="1"/>
    <col min="2" max="2" width="36" style="31" customWidth="1"/>
    <col min="3" max="3" width="15.85546875" style="31" customWidth="1"/>
    <col min="4" max="4" width="20.5703125" style="31" customWidth="1"/>
    <col min="5" max="5" width="7" style="31" customWidth="1"/>
    <col min="6" max="10" width="6.85546875" style="31" customWidth="1"/>
    <col min="11" max="11" width="20.5703125" style="31" customWidth="1"/>
    <col min="12" max="17" width="6.85546875" style="31" customWidth="1"/>
    <col min="18" max="18" width="20.5703125" style="31" customWidth="1"/>
    <col min="19" max="24" width="6.85546875" style="31" customWidth="1"/>
    <col min="25" max="25" width="20.5703125" style="31" customWidth="1"/>
    <col min="26" max="31" width="6.85546875" style="31" customWidth="1"/>
    <col min="32" max="32" width="20.5703125" style="31" customWidth="1"/>
    <col min="33" max="38" width="6.85546875" style="31" customWidth="1"/>
    <col min="39" max="39" width="4" style="31" customWidth="1"/>
    <col min="40" max="40" width="6.5703125" style="31" customWidth="1"/>
    <col min="41" max="41" width="18.42578125" style="31" customWidth="1"/>
    <col min="42" max="42" width="24.28515625" style="31" customWidth="1"/>
    <col min="43" max="43" width="14.42578125" style="31" customWidth="1"/>
    <col min="44" max="44" width="25.5703125" style="31" customWidth="1"/>
    <col min="45" max="45" width="12.42578125" style="31" customWidth="1"/>
    <col min="46" max="46" width="19.85546875" style="31" customWidth="1"/>
    <col min="47" max="48" width="4.7109375" style="31" customWidth="1"/>
    <col min="49" max="49" width="4.28515625" style="31" customWidth="1"/>
    <col min="50" max="50" width="4.42578125" style="31" customWidth="1"/>
    <col min="51" max="51" width="5.140625" style="31" customWidth="1"/>
    <col min="52" max="52" width="5.7109375" style="31" customWidth="1"/>
    <col min="53" max="53" width="6.28515625" style="31" customWidth="1"/>
    <col min="54" max="54" width="6.5703125" style="31" customWidth="1"/>
    <col min="55" max="55" width="6.28515625" style="31" customWidth="1"/>
    <col min="56" max="57" width="5.7109375" style="31" customWidth="1"/>
    <col min="58" max="58" width="14.7109375" style="31" customWidth="1"/>
    <col min="59" max="68" width="5.7109375" style="31" customWidth="1"/>
    <col min="69" max="16384" width="9.140625" style="31"/>
  </cols>
  <sheetData>
    <row r="1" spans="1:67" s="52" customFormat="1" ht="11.25" x14ac:dyDescent="0.2">
      <c r="AL1" s="57" t="s">
        <v>282</v>
      </c>
    </row>
    <row r="2" spans="1:67" s="52" customFormat="1" ht="11.25" x14ac:dyDescent="0.2">
      <c r="AL2" s="56" t="s">
        <v>68</v>
      </c>
    </row>
    <row r="3" spans="1:67" s="52" customFormat="1" ht="11.25" x14ac:dyDescent="0.2">
      <c r="AL3" s="14" t="s">
        <v>67</v>
      </c>
    </row>
    <row r="4" spans="1:67" ht="18.75" x14ac:dyDescent="0.3">
      <c r="A4" s="388" t="s">
        <v>281</v>
      </c>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row>
    <row r="5" spans="1:67" ht="18.75" x14ac:dyDescent="0.3">
      <c r="A5" s="389" t="s">
        <v>119</v>
      </c>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row>
    <row r="6" spans="1:67" x14ac:dyDescent="0.25">
      <c r="A6" s="51"/>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row>
    <row r="7" spans="1:67" ht="18.75" x14ac:dyDescent="0.25">
      <c r="A7" s="371" t="s">
        <v>676</v>
      </c>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row>
    <row r="8" spans="1:67" x14ac:dyDescent="0.25">
      <c r="A8" s="372" t="s">
        <v>675</v>
      </c>
      <c r="B8" s="372"/>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row>
    <row r="9" spans="1:67" x14ac:dyDescent="0.25">
      <c r="A9" s="49"/>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row>
    <row r="10" spans="1:67" x14ac:dyDescent="0.25">
      <c r="A10" s="373" t="s">
        <v>1131</v>
      </c>
      <c r="B10" s="373"/>
      <c r="C10" s="373"/>
      <c r="D10" s="373"/>
      <c r="E10" s="373"/>
      <c r="F10" s="373"/>
      <c r="G10" s="373"/>
      <c r="H10" s="373"/>
      <c r="I10" s="373"/>
      <c r="J10" s="373"/>
      <c r="K10" s="373"/>
      <c r="L10" s="373"/>
      <c r="M10" s="373"/>
      <c r="N10" s="373"/>
      <c r="O10" s="373"/>
      <c r="P10" s="373"/>
      <c r="Q10" s="373"/>
      <c r="R10" s="373"/>
      <c r="S10" s="373"/>
      <c r="T10" s="373"/>
      <c r="U10" s="373"/>
      <c r="V10" s="373"/>
      <c r="W10" s="373"/>
      <c r="X10" s="373"/>
      <c r="Y10" s="373"/>
      <c r="Z10" s="373"/>
      <c r="AA10" s="373"/>
      <c r="AB10" s="373"/>
      <c r="AC10" s="373"/>
      <c r="AD10" s="373"/>
      <c r="AE10" s="373"/>
      <c r="AF10" s="373"/>
      <c r="AG10" s="373"/>
      <c r="AH10" s="373"/>
      <c r="AI10" s="373"/>
      <c r="AJ10" s="373"/>
      <c r="AK10" s="373"/>
      <c r="AL10" s="373"/>
      <c r="AM10" s="46"/>
      <c r="AN10" s="46"/>
      <c r="AO10" s="46"/>
      <c r="AP10" s="46"/>
      <c r="AQ10" s="46"/>
      <c r="AR10" s="46"/>
      <c r="AS10" s="46"/>
      <c r="AT10" s="46"/>
      <c r="AU10" s="46"/>
      <c r="AV10" s="46"/>
      <c r="AW10" s="46"/>
      <c r="AX10" s="46"/>
      <c r="AY10" s="46"/>
      <c r="AZ10" s="46"/>
      <c r="BA10" s="46"/>
      <c r="BB10" s="46"/>
      <c r="BC10" s="46"/>
      <c r="BD10" s="46"/>
      <c r="BE10" s="46"/>
      <c r="BF10" s="46"/>
    </row>
    <row r="11" spans="1:67" ht="18.75" x14ac:dyDescent="0.3">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4"/>
      <c r="AN11" s="54"/>
      <c r="AO11" s="54"/>
      <c r="AP11" s="54"/>
      <c r="AQ11" s="54"/>
      <c r="AR11" s="54"/>
      <c r="AS11" s="54"/>
      <c r="AT11" s="54"/>
      <c r="AU11" s="54"/>
      <c r="AV11" s="54"/>
      <c r="AW11" s="54"/>
      <c r="AX11" s="54"/>
    </row>
    <row r="12" spans="1:67" ht="18.75" x14ac:dyDescent="0.25">
      <c r="A12" s="374" t="s">
        <v>1132</v>
      </c>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374"/>
      <c r="AA12" s="374"/>
      <c r="AB12" s="374"/>
      <c r="AC12" s="374"/>
      <c r="AD12" s="374"/>
      <c r="AE12" s="374"/>
      <c r="AF12" s="374"/>
      <c r="AG12" s="374"/>
      <c r="AH12" s="374"/>
      <c r="AI12" s="374"/>
      <c r="AJ12" s="374"/>
      <c r="AK12" s="374"/>
      <c r="AL12" s="37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row>
    <row r="13" spans="1:67" ht="15.75" customHeight="1" x14ac:dyDescent="0.25">
      <c r="A13" s="375" t="s">
        <v>118</v>
      </c>
      <c r="B13" s="375"/>
      <c r="C13" s="375"/>
      <c r="D13" s="375"/>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5"/>
      <c r="AJ13" s="375"/>
      <c r="AK13" s="375"/>
      <c r="AL13" s="375"/>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row>
    <row r="14" spans="1:67" x14ac:dyDescent="0.25">
      <c r="A14" s="376"/>
      <c r="B14" s="376"/>
      <c r="C14" s="376"/>
      <c r="D14" s="376"/>
      <c r="E14" s="376"/>
      <c r="F14" s="376"/>
      <c r="G14" s="376"/>
      <c r="H14" s="376"/>
      <c r="I14" s="376"/>
      <c r="J14" s="376"/>
      <c r="K14" s="376"/>
      <c r="L14" s="376"/>
      <c r="M14" s="376"/>
      <c r="N14" s="376"/>
      <c r="O14" s="376"/>
      <c r="P14" s="376"/>
      <c r="Q14" s="376"/>
      <c r="R14" s="376"/>
      <c r="S14" s="376"/>
      <c r="T14" s="376"/>
      <c r="U14" s="376"/>
      <c r="V14" s="376"/>
      <c r="W14" s="376"/>
      <c r="X14" s="376"/>
      <c r="Y14" s="376"/>
      <c r="Z14" s="376"/>
      <c r="AA14" s="376"/>
      <c r="AB14" s="376"/>
      <c r="AC14" s="376"/>
      <c r="AD14" s="376"/>
      <c r="AE14" s="376"/>
      <c r="AF14" s="376"/>
      <c r="AG14" s="376"/>
      <c r="AH14" s="376"/>
      <c r="AI14" s="376"/>
      <c r="AJ14" s="376"/>
      <c r="AK14" s="376"/>
      <c r="AL14" s="376"/>
      <c r="AM14" s="41"/>
      <c r="AN14" s="41"/>
      <c r="AO14" s="41"/>
      <c r="AP14" s="41"/>
      <c r="AQ14" s="53"/>
      <c r="AR14" s="53"/>
      <c r="AS14" s="53"/>
      <c r="AT14" s="53"/>
      <c r="AU14" s="53"/>
      <c r="AV14" s="53"/>
      <c r="AW14" s="53"/>
      <c r="AX14" s="53"/>
      <c r="AY14" s="53"/>
      <c r="AZ14" s="53"/>
      <c r="BA14" s="53"/>
      <c r="BB14" s="53"/>
      <c r="BC14" s="53"/>
      <c r="BD14" s="53"/>
      <c r="BE14" s="53"/>
      <c r="BF14" s="53"/>
    </row>
    <row r="15" spans="1:67" ht="19.5" customHeight="1" x14ac:dyDescent="0.25">
      <c r="A15" s="382" t="s">
        <v>62</v>
      </c>
      <c r="B15" s="381" t="s">
        <v>61</v>
      </c>
      <c r="C15" s="381" t="s">
        <v>117</v>
      </c>
      <c r="D15" s="377" t="s">
        <v>280</v>
      </c>
      <c r="E15" s="377"/>
      <c r="F15" s="377"/>
      <c r="G15" s="377"/>
      <c r="H15" s="377"/>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row>
    <row r="16" spans="1:67" ht="43.5" customHeight="1" x14ac:dyDescent="0.25">
      <c r="A16" s="383"/>
      <c r="B16" s="381"/>
      <c r="C16" s="381"/>
      <c r="D16" s="377" t="s">
        <v>279</v>
      </c>
      <c r="E16" s="377"/>
      <c r="F16" s="377"/>
      <c r="G16" s="377"/>
      <c r="H16" s="377"/>
      <c r="I16" s="377"/>
      <c r="J16" s="377"/>
      <c r="K16" s="377" t="s">
        <v>278</v>
      </c>
      <c r="L16" s="377"/>
      <c r="M16" s="377"/>
      <c r="N16" s="377"/>
      <c r="O16" s="377"/>
      <c r="P16" s="377"/>
      <c r="Q16" s="377"/>
      <c r="R16" s="377" t="s">
        <v>277</v>
      </c>
      <c r="S16" s="377"/>
      <c r="T16" s="377"/>
      <c r="U16" s="377"/>
      <c r="V16" s="377"/>
      <c r="W16" s="377"/>
      <c r="X16" s="377"/>
      <c r="Y16" s="377" t="s">
        <v>276</v>
      </c>
      <c r="Z16" s="377"/>
      <c r="AA16" s="377"/>
      <c r="AB16" s="377"/>
      <c r="AC16" s="377"/>
      <c r="AD16" s="377"/>
      <c r="AE16" s="377"/>
      <c r="AF16" s="381" t="s">
        <v>275</v>
      </c>
      <c r="AG16" s="381"/>
      <c r="AH16" s="381"/>
      <c r="AI16" s="381"/>
      <c r="AJ16" s="381"/>
      <c r="AK16" s="381"/>
      <c r="AL16" s="381"/>
    </row>
    <row r="17" spans="1:38" ht="43.5" customHeight="1" x14ac:dyDescent="0.25">
      <c r="A17" s="383"/>
      <c r="B17" s="381"/>
      <c r="C17" s="381"/>
      <c r="D17" s="39" t="s">
        <v>232</v>
      </c>
      <c r="E17" s="377" t="s">
        <v>231</v>
      </c>
      <c r="F17" s="377"/>
      <c r="G17" s="377"/>
      <c r="H17" s="377"/>
      <c r="I17" s="377"/>
      <c r="J17" s="377"/>
      <c r="K17" s="39" t="s">
        <v>232</v>
      </c>
      <c r="L17" s="381" t="s">
        <v>231</v>
      </c>
      <c r="M17" s="381"/>
      <c r="N17" s="381"/>
      <c r="O17" s="381"/>
      <c r="P17" s="381"/>
      <c r="Q17" s="381"/>
      <c r="R17" s="39" t="s">
        <v>232</v>
      </c>
      <c r="S17" s="381" t="s">
        <v>231</v>
      </c>
      <c r="T17" s="381"/>
      <c r="U17" s="381"/>
      <c r="V17" s="381"/>
      <c r="W17" s="381"/>
      <c r="X17" s="381"/>
      <c r="Y17" s="39" t="s">
        <v>232</v>
      </c>
      <c r="Z17" s="381" t="s">
        <v>231</v>
      </c>
      <c r="AA17" s="381"/>
      <c r="AB17" s="381"/>
      <c r="AC17" s="381"/>
      <c r="AD17" s="381"/>
      <c r="AE17" s="381"/>
      <c r="AF17" s="39" t="s">
        <v>232</v>
      </c>
      <c r="AG17" s="381" t="s">
        <v>231</v>
      </c>
      <c r="AH17" s="381"/>
      <c r="AI17" s="381"/>
      <c r="AJ17" s="381"/>
      <c r="AK17" s="381"/>
      <c r="AL17" s="381"/>
    </row>
    <row r="18" spans="1:38" ht="87.75" customHeight="1" x14ac:dyDescent="0.25">
      <c r="A18" s="384"/>
      <c r="B18" s="381"/>
      <c r="C18" s="381"/>
      <c r="D18" s="38" t="s">
        <v>230</v>
      </c>
      <c r="E18" s="38" t="s">
        <v>230</v>
      </c>
      <c r="F18" s="37" t="s">
        <v>229</v>
      </c>
      <c r="G18" s="37" t="s">
        <v>228</v>
      </c>
      <c r="H18" s="37" t="s">
        <v>227</v>
      </c>
      <c r="I18" s="37" t="s">
        <v>226</v>
      </c>
      <c r="J18" s="37" t="s">
        <v>225</v>
      </c>
      <c r="K18" s="38" t="s">
        <v>230</v>
      </c>
      <c r="L18" s="38" t="s">
        <v>230</v>
      </c>
      <c r="M18" s="37" t="s">
        <v>229</v>
      </c>
      <c r="N18" s="37" t="s">
        <v>228</v>
      </c>
      <c r="O18" s="37" t="s">
        <v>227</v>
      </c>
      <c r="P18" s="37" t="s">
        <v>226</v>
      </c>
      <c r="Q18" s="37" t="s">
        <v>225</v>
      </c>
      <c r="R18" s="38" t="s">
        <v>230</v>
      </c>
      <c r="S18" s="38" t="s">
        <v>230</v>
      </c>
      <c r="T18" s="37" t="s">
        <v>229</v>
      </c>
      <c r="U18" s="37" t="s">
        <v>228</v>
      </c>
      <c r="V18" s="37" t="s">
        <v>227</v>
      </c>
      <c r="W18" s="37" t="s">
        <v>226</v>
      </c>
      <c r="X18" s="37" t="s">
        <v>225</v>
      </c>
      <c r="Y18" s="38" t="s">
        <v>230</v>
      </c>
      <c r="Z18" s="38" t="s">
        <v>230</v>
      </c>
      <c r="AA18" s="37" t="s">
        <v>229</v>
      </c>
      <c r="AB18" s="37" t="s">
        <v>228</v>
      </c>
      <c r="AC18" s="37" t="s">
        <v>227</v>
      </c>
      <c r="AD18" s="37" t="s">
        <v>226</v>
      </c>
      <c r="AE18" s="37" t="s">
        <v>225</v>
      </c>
      <c r="AF18" s="38" t="s">
        <v>230</v>
      </c>
      <c r="AG18" s="38" t="s">
        <v>230</v>
      </c>
      <c r="AH18" s="37" t="s">
        <v>229</v>
      </c>
      <c r="AI18" s="37" t="s">
        <v>228</v>
      </c>
      <c r="AJ18" s="37" t="s">
        <v>227</v>
      </c>
      <c r="AK18" s="37" t="s">
        <v>226</v>
      </c>
      <c r="AL18" s="37" t="s">
        <v>225</v>
      </c>
    </row>
    <row r="19" spans="1:38" x14ac:dyDescent="0.25">
      <c r="A19" s="36">
        <v>1</v>
      </c>
      <c r="B19" s="36">
        <v>2</v>
      </c>
      <c r="C19" s="36">
        <v>3</v>
      </c>
      <c r="D19" s="35" t="s">
        <v>274</v>
      </c>
      <c r="E19" s="35" t="s">
        <v>273</v>
      </c>
      <c r="F19" s="35" t="s">
        <v>272</v>
      </c>
      <c r="G19" s="35" t="s">
        <v>271</v>
      </c>
      <c r="H19" s="35" t="s">
        <v>270</v>
      </c>
      <c r="I19" s="35" t="s">
        <v>269</v>
      </c>
      <c r="J19" s="35" t="s">
        <v>268</v>
      </c>
      <c r="K19" s="35" t="s">
        <v>267</v>
      </c>
      <c r="L19" s="35" t="s">
        <v>266</v>
      </c>
      <c r="M19" s="35" t="s">
        <v>265</v>
      </c>
      <c r="N19" s="35" t="s">
        <v>264</v>
      </c>
      <c r="O19" s="35" t="s">
        <v>263</v>
      </c>
      <c r="P19" s="35" t="s">
        <v>262</v>
      </c>
      <c r="Q19" s="35" t="s">
        <v>261</v>
      </c>
      <c r="R19" s="35" t="s">
        <v>260</v>
      </c>
      <c r="S19" s="35" t="s">
        <v>259</v>
      </c>
      <c r="T19" s="35" t="s">
        <v>258</v>
      </c>
      <c r="U19" s="35" t="s">
        <v>257</v>
      </c>
      <c r="V19" s="35" t="s">
        <v>256</v>
      </c>
      <c r="W19" s="35" t="s">
        <v>255</v>
      </c>
      <c r="X19" s="35" t="s">
        <v>254</v>
      </c>
      <c r="Y19" s="35" t="s">
        <v>253</v>
      </c>
      <c r="Z19" s="35" t="s">
        <v>252</v>
      </c>
      <c r="AA19" s="35" t="s">
        <v>251</v>
      </c>
      <c r="AB19" s="35" t="s">
        <v>250</v>
      </c>
      <c r="AC19" s="35" t="s">
        <v>249</v>
      </c>
      <c r="AD19" s="35" t="s">
        <v>248</v>
      </c>
      <c r="AE19" s="35" t="s">
        <v>247</v>
      </c>
      <c r="AF19" s="35" t="s">
        <v>246</v>
      </c>
      <c r="AG19" s="35" t="s">
        <v>245</v>
      </c>
      <c r="AH19" s="35" t="s">
        <v>244</v>
      </c>
      <c r="AI19" s="35" t="s">
        <v>243</v>
      </c>
      <c r="AJ19" s="35" t="s">
        <v>154</v>
      </c>
      <c r="AK19" s="35" t="s">
        <v>242</v>
      </c>
      <c r="AL19" s="35" t="s">
        <v>241</v>
      </c>
    </row>
    <row r="20" spans="1:38" x14ac:dyDescent="0.25">
      <c r="A20" s="34"/>
      <c r="B20" s="33"/>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row>
    <row r="34" spans="36:36" x14ac:dyDescent="0.25">
      <c r="AJ34" s="31" t="s">
        <v>240</v>
      </c>
    </row>
  </sheetData>
  <mergeCells count="22">
    <mergeCell ref="A12:AL12"/>
    <mergeCell ref="A4:AL4"/>
    <mergeCell ref="A5:AL5"/>
    <mergeCell ref="A7:AL7"/>
    <mergeCell ref="A8:AL8"/>
    <mergeCell ref="A10:AL10"/>
    <mergeCell ref="A13:AL13"/>
    <mergeCell ref="A14:AL14"/>
    <mergeCell ref="A15:A18"/>
    <mergeCell ref="B15:B18"/>
    <mergeCell ref="C15:C18"/>
    <mergeCell ref="D15:AL15"/>
    <mergeCell ref="D16:J16"/>
    <mergeCell ref="K16:Q16"/>
    <mergeCell ref="R16:X16"/>
    <mergeCell ref="Y16:AE16"/>
    <mergeCell ref="AF16:AL16"/>
    <mergeCell ref="E17:J17"/>
    <mergeCell ref="L17:Q17"/>
    <mergeCell ref="S17:X17"/>
    <mergeCell ref="Z17:AE17"/>
    <mergeCell ref="AG17:AL17"/>
  </mergeCells>
  <pageMargins left="0.39370078740157483" right="0.39370078740157483" top="0.78740157480314965" bottom="0.39370078740157483" header="0.27559055118110237" footer="0.27559055118110237"/>
  <pageSetup paperSize="9" orientation="landscape" r:id="rId1"/>
  <headerFooter alignWithMargins="0">
    <oddFooter>&amp;R&amp;P</oddFooter>
  </headerFooter>
  <colBreaks count="1" manualBreakCount="1">
    <brk id="3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27</vt:i4>
      </vt:variant>
      <vt:variant>
        <vt:lpstr>Именованные диапазоны</vt:lpstr>
      </vt:variant>
      <vt:variant>
        <vt:i4>1</vt:i4>
      </vt:variant>
    </vt:vector>
  </HeadingPairs>
  <TitlesOfParts>
    <vt:vector size="28" baseType="lpstr">
      <vt:lpstr>1.1</vt:lpstr>
      <vt:lpstr>1.2</vt:lpstr>
      <vt:lpstr>1.3</vt:lpstr>
      <vt:lpstr>1.4</vt:lpstr>
      <vt:lpstr>1.5</vt:lpstr>
      <vt:lpstr>2</vt:lpstr>
      <vt:lpstr>3</vt:lpstr>
      <vt:lpstr>4</vt:lpstr>
      <vt:lpstr>5</vt:lpstr>
      <vt:lpstr>6</vt:lpstr>
      <vt:lpstr>7</vt:lpstr>
      <vt:lpstr>8</vt:lpstr>
      <vt:lpstr>9</vt:lpstr>
      <vt:lpstr>10</vt:lpstr>
      <vt:lpstr>11.1</vt:lpstr>
      <vt:lpstr>11.2</vt:lpstr>
      <vt:lpstr>11.3</vt:lpstr>
      <vt:lpstr>12</vt:lpstr>
      <vt:lpstr>13</vt:lpstr>
      <vt:lpstr>14</vt:lpstr>
      <vt:lpstr>15</vt:lpstr>
      <vt:lpstr>16</vt:lpstr>
      <vt:lpstr>17</vt:lpstr>
      <vt:lpstr>18</vt:lpstr>
      <vt:lpstr>19</vt:lpstr>
      <vt:lpstr>20.1</vt:lpstr>
      <vt:lpstr>20.2</vt:lpstr>
      <vt:lpstr>'5'!Область_печати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Dmitry</dc:creator>
  <cp:lastModifiedBy>Dmitry</cp:lastModifiedBy>
  <cp:lastPrinted>2020-03-06T08:31:17Z</cp:lastPrinted>
  <dcterms:created xsi:type="dcterms:W3CDTF">2019-11-28T12:51:07Z</dcterms:created>
  <dcterms:modified xsi:type="dcterms:W3CDTF">2021-08-20T10:26:41Z</dcterms:modified>
</cp:coreProperties>
</file>